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io-model/BDCSoCaESoPbIC/"/>
    </mc:Choice>
  </mc:AlternateContent>
  <xr:revisionPtr revIDLastSave="0" documentId="13_ncr:1_{B560054E-3792-E040-896E-966E2522C6CB}" xr6:coauthVersionLast="47" xr6:coauthVersionMax="47" xr10:uidLastSave="{00000000-0000-0000-0000-000000000000}"/>
  <bookViews>
    <workbookView xWindow="0" yWindow="780" windowWidth="19380" windowHeight="10260" firstSheet="8" activeTab="13" xr2:uid="{4FA34FEA-8473-4035-A758-4668B5CFF48D}"/>
  </bookViews>
  <sheets>
    <sheet name="About" sheetId="1" r:id="rId1"/>
    <sheet name="IDN WIOD IO-tables" sheetId="26" r:id="rId2"/>
    <sheet name="EXIOBASE Output" sheetId="24" r:id="rId3"/>
    <sheet name="EXIOBASE Imports Exports" sheetId="21" r:id="rId4"/>
    <sheet name="EXIOBASE ISIC SPLITS" sheetId="25" r:id="rId5"/>
    <sheet name="OECD ICESHR" sheetId="11" r:id="rId6"/>
    <sheet name="OECD ICESHR 2018" sheetId="29" r:id="rId7"/>
    <sheet name="OECD TTL 2018" sheetId="28" r:id="rId8"/>
    <sheet name="OECD TTL" sheetId="7" r:id="rId9"/>
    <sheet name="Calculations" sheetId="27" r:id="rId10"/>
    <sheet name="isic groups" sheetId="31" r:id="rId11"/>
    <sheet name="ISIC Code Mapping" sheetId="22" r:id="rId12"/>
    <sheet name="BDCSoCbIC" sheetId="2" r:id="rId13"/>
    <sheet name="BESoP" sheetId="30" r:id="rId14"/>
  </sheets>
  <definedNames>
    <definedName name="_xlnm._FilterDatabase" localSheetId="1" hidden="1">'IDN WIOD IO-tables'!$A$2:$D$1803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27" l="1"/>
  <c r="C25" i="27"/>
  <c r="C16" i="27"/>
  <c r="C15" i="27"/>
  <c r="C13" i="27"/>
  <c r="C12" i="27"/>
  <c r="A11" i="27"/>
  <c r="A10" i="27"/>
  <c r="AB11" i="27"/>
  <c r="AA11" i="27"/>
  <c r="Q11" i="27"/>
  <c r="R11" i="27"/>
  <c r="S11" i="27"/>
  <c r="P11" i="27"/>
  <c r="E11" i="27"/>
  <c r="D10" i="27"/>
  <c r="D11" i="27"/>
  <c r="F11" i="27"/>
  <c r="G11" i="27"/>
  <c r="H11" i="27"/>
  <c r="I11" i="27"/>
  <c r="J11" i="27"/>
  <c r="K11" i="27"/>
  <c r="L11" i="27"/>
  <c r="M11" i="27"/>
  <c r="N11" i="27"/>
  <c r="O11" i="27"/>
  <c r="T11" i="27"/>
  <c r="U11" i="27"/>
  <c r="V11" i="27"/>
  <c r="W11" i="27"/>
  <c r="X11" i="27"/>
  <c r="Y11" i="27"/>
  <c r="Z11" i="27"/>
  <c r="AC11" i="27"/>
  <c r="AD11" i="27"/>
  <c r="AE11" i="27"/>
  <c r="AF11" i="27"/>
  <c r="AG11" i="27"/>
  <c r="AH11" i="27"/>
  <c r="AI11" i="27"/>
  <c r="AJ11" i="27"/>
  <c r="AK11" i="27"/>
  <c r="AL11" i="27"/>
  <c r="AM11" i="27"/>
  <c r="AN11" i="27"/>
  <c r="AO11" i="27"/>
  <c r="AP11" i="27"/>
  <c r="AQ11" i="27"/>
  <c r="AR11" i="27"/>
  <c r="C11" i="27"/>
  <c r="A9" i="27"/>
  <c r="F10" i="27"/>
  <c r="G10" i="27"/>
  <c r="H10" i="27"/>
  <c r="I10" i="27"/>
  <c r="J10" i="27"/>
  <c r="K10" i="27"/>
  <c r="L10" i="27"/>
  <c r="M10" i="27"/>
  <c r="N10" i="27"/>
  <c r="O10" i="27"/>
  <c r="T10" i="27"/>
  <c r="U10" i="27"/>
  <c r="V10" i="27"/>
  <c r="W10" i="27"/>
  <c r="X10" i="27"/>
  <c r="Y10" i="27"/>
  <c r="Z10" i="27"/>
  <c r="AC10" i="27"/>
  <c r="AD10" i="27"/>
  <c r="AE10" i="27"/>
  <c r="AF10" i="27"/>
  <c r="AG10" i="27"/>
  <c r="AH10" i="27"/>
  <c r="AI10" i="27"/>
  <c r="AJ10" i="27"/>
  <c r="AK10" i="27"/>
  <c r="AL10" i="27"/>
  <c r="AM10" i="27"/>
  <c r="AN10" i="27"/>
  <c r="AO10" i="27"/>
  <c r="AP10" i="27"/>
  <c r="AQ10" i="27"/>
  <c r="AR10" i="27"/>
  <c r="C10" i="27"/>
  <c r="F9" i="27"/>
  <c r="G9" i="27"/>
  <c r="H9" i="27"/>
  <c r="I9" i="27"/>
  <c r="J9" i="27"/>
  <c r="K9" i="27"/>
  <c r="L9" i="27"/>
  <c r="M9" i="27"/>
  <c r="N9" i="27"/>
  <c r="O9" i="27"/>
  <c r="T9" i="27"/>
  <c r="U9" i="27"/>
  <c r="V9" i="27"/>
  <c r="W9" i="27"/>
  <c r="X9" i="27"/>
  <c r="Y9" i="27"/>
  <c r="Z9" i="27"/>
  <c r="AC9" i="27"/>
  <c r="AD9" i="27"/>
  <c r="AE9" i="27"/>
  <c r="AF9" i="27"/>
  <c r="AG9" i="27"/>
  <c r="AH9" i="27"/>
  <c r="AI9" i="27"/>
  <c r="AJ9" i="27"/>
  <c r="AK9" i="27"/>
  <c r="AL9" i="27"/>
  <c r="AM9" i="27"/>
  <c r="AN9" i="27"/>
  <c r="AO9" i="27"/>
  <c r="AP9" i="27"/>
  <c r="AQ9" i="27"/>
  <c r="AR9" i="27"/>
  <c r="C9" i="27"/>
  <c r="J11" i="25"/>
  <c r="J12" i="25"/>
  <c r="J10" i="25"/>
  <c r="H10" i="25"/>
  <c r="F50" i="29" a="1"/>
  <c r="F50" i="29" s="1"/>
  <c r="G50" i="29" s="1"/>
  <c r="F45" i="29" a="1"/>
  <c r="F45" i="29" s="1"/>
  <c r="G45" i="29" s="1"/>
  <c r="F34" i="29" a="1"/>
  <c r="F34" i="29" s="1"/>
  <c r="G34" i="29" s="1"/>
  <c r="F9" i="29" a="1"/>
  <c r="F9" i="29" s="1"/>
  <c r="G9" i="29" s="1"/>
  <c r="E47" i="29"/>
  <c r="E32" i="29"/>
  <c r="B32" i="29"/>
  <c r="B45" i="29"/>
  <c r="B46" i="29"/>
  <c r="B48" i="29"/>
  <c r="B49" i="29"/>
  <c r="B50" i="29"/>
  <c r="B51" i="29"/>
  <c r="G10" i="29" l="1"/>
  <c r="H9" i="29" s="1"/>
  <c r="C14" i="27" s="1"/>
  <c r="G51" i="29"/>
  <c r="H50" i="29" s="1"/>
  <c r="AQ13" i="27" s="1"/>
  <c r="AQ14" i="27" s="1"/>
  <c r="G38" i="29"/>
  <c r="G46" i="29"/>
  <c r="H45" i="29" s="1"/>
  <c r="AM13" i="27" s="1"/>
  <c r="AM14" i="27" s="1"/>
  <c r="G37" i="29"/>
  <c r="G36" i="29"/>
  <c r="G35" i="29"/>
  <c r="H34" i="29" l="1"/>
  <c r="AF13" i="27" s="1"/>
  <c r="AF14" i="27" s="1"/>
  <c r="D34" i="27" l="1"/>
  <c r="E34" i="27"/>
  <c r="F34" i="27"/>
  <c r="G34" i="27"/>
  <c r="H34" i="27"/>
  <c r="I34" i="27"/>
  <c r="J34" i="27"/>
  <c r="K34" i="27"/>
  <c r="L34" i="27"/>
  <c r="M34" i="27"/>
  <c r="N34" i="27"/>
  <c r="O34" i="27"/>
  <c r="P34" i="27"/>
  <c r="Q34" i="27"/>
  <c r="R34" i="27"/>
  <c r="S34" i="27"/>
  <c r="T34" i="27"/>
  <c r="U34" i="27"/>
  <c r="V34" i="27"/>
  <c r="W34" i="27"/>
  <c r="X34" i="27"/>
  <c r="Y34" i="27"/>
  <c r="Z34" i="27"/>
  <c r="AA34" i="27"/>
  <c r="AB34" i="27"/>
  <c r="AC34" i="27"/>
  <c r="AD34" i="27"/>
  <c r="AE34" i="27"/>
  <c r="AF34" i="27"/>
  <c r="AG34" i="27"/>
  <c r="AH34" i="27"/>
  <c r="AI34" i="27"/>
  <c r="AJ34" i="27"/>
  <c r="AK34" i="27"/>
  <c r="AL34" i="27"/>
  <c r="AM34" i="27"/>
  <c r="AN34" i="27"/>
  <c r="AO34" i="27"/>
  <c r="AP34" i="27"/>
  <c r="AQ34" i="27"/>
  <c r="AR34" i="27"/>
  <c r="C34" i="27"/>
  <c r="O21" i="27"/>
  <c r="C21" i="27"/>
  <c r="B44" i="29"/>
  <c r="B43" i="29"/>
  <c r="B42" i="29"/>
  <c r="B41" i="29"/>
  <c r="B40" i="29"/>
  <c r="B39" i="29"/>
  <c r="B38" i="29"/>
  <c r="B37" i="29"/>
  <c r="B36" i="29"/>
  <c r="B35" i="29"/>
  <c r="B34" i="29"/>
  <c r="B33" i="29"/>
  <c r="B31" i="29"/>
  <c r="B30" i="29"/>
  <c r="B29" i="29"/>
  <c r="B28" i="29"/>
  <c r="B27" i="29"/>
  <c r="B26" i="29"/>
  <c r="B25" i="29"/>
  <c r="B24" i="29"/>
  <c r="B23" i="29"/>
  <c r="B22" i="29"/>
  <c r="B21" i="29"/>
  <c r="B20" i="29"/>
  <c r="B19" i="29"/>
  <c r="B18" i="29"/>
  <c r="B17" i="29"/>
  <c r="B16" i="29"/>
  <c r="B15" i="29"/>
  <c r="B14" i="29"/>
  <c r="B13" i="29"/>
  <c r="B12" i="29"/>
  <c r="B11" i="29"/>
  <c r="C1" i="29"/>
  <c r="AR23" i="27"/>
  <c r="AQ23" i="27"/>
  <c r="AP23" i="27"/>
  <c r="AO23" i="27"/>
  <c r="AN23" i="27"/>
  <c r="AM23" i="27"/>
  <c r="AL23" i="27"/>
  <c r="AK23" i="27"/>
  <c r="AJ23" i="27"/>
  <c r="AI23" i="27"/>
  <c r="AH23" i="27"/>
  <c r="AG23" i="27"/>
  <c r="AF23" i="27"/>
  <c r="AE23" i="27"/>
  <c r="AD23" i="27"/>
  <c r="Z23" i="27"/>
  <c r="Y23" i="27"/>
  <c r="X23" i="27"/>
  <c r="W23" i="27"/>
  <c r="V23" i="27"/>
  <c r="U23" i="27"/>
  <c r="T23" i="27"/>
  <c r="O23" i="27"/>
  <c r="L23" i="27"/>
  <c r="K23" i="27"/>
  <c r="J23" i="27"/>
  <c r="I23" i="27"/>
  <c r="H23" i="27"/>
  <c r="G23" i="27"/>
  <c r="F23" i="27"/>
  <c r="C23" i="27"/>
  <c r="AR22" i="27"/>
  <c r="AQ22" i="27"/>
  <c r="AP22" i="27"/>
  <c r="AO22" i="27"/>
  <c r="AN22" i="27"/>
  <c r="AM22" i="27"/>
  <c r="AL22" i="27"/>
  <c r="AK22" i="27"/>
  <c r="AJ22" i="27"/>
  <c r="AI22" i="27"/>
  <c r="AH22" i="27"/>
  <c r="AG22" i="27"/>
  <c r="AF22" i="27"/>
  <c r="AE22" i="27"/>
  <c r="AD22" i="27"/>
  <c r="Z22" i="27"/>
  <c r="Y22" i="27"/>
  <c r="X22" i="27"/>
  <c r="W22" i="27"/>
  <c r="V22" i="27"/>
  <c r="U22" i="27"/>
  <c r="T22" i="27"/>
  <c r="O22" i="27"/>
  <c r="L22" i="27"/>
  <c r="K22" i="27"/>
  <c r="J22" i="27"/>
  <c r="I22" i="27"/>
  <c r="H22" i="27"/>
  <c r="G22" i="27"/>
  <c r="F22" i="27"/>
  <c r="C22" i="27"/>
  <c r="AR12" i="27"/>
  <c r="AR24" i="27" s="1"/>
  <c r="AO12" i="27"/>
  <c r="AO24" i="27" s="1"/>
  <c r="AN12" i="27"/>
  <c r="AN24" i="27" s="1"/>
  <c r="AM21" i="27"/>
  <c r="AJ12" i="27"/>
  <c r="AJ24" i="27" s="1"/>
  <c r="AG12" i="27"/>
  <c r="AG24" i="27" s="1"/>
  <c r="AF12" i="27"/>
  <c r="AF24" i="27" s="1"/>
  <c r="AE21" i="27"/>
  <c r="Z21" i="27"/>
  <c r="Y12" i="27"/>
  <c r="Y24" i="27" s="1"/>
  <c r="V12" i="27"/>
  <c r="V24" i="27" s="1"/>
  <c r="U12" i="27"/>
  <c r="U24" i="27" s="1"/>
  <c r="K12" i="27"/>
  <c r="K24" i="27" s="1"/>
  <c r="H21" i="27"/>
  <c r="G12" i="27"/>
  <c r="G24" i="27" s="1"/>
  <c r="P1803" i="26"/>
  <c r="O1803" i="26"/>
  <c r="P1808" i="26"/>
  <c r="O1808" i="26"/>
  <c r="O1807" i="26"/>
  <c r="O1806" i="26"/>
  <c r="P1806" i="26"/>
  <c r="B3" i="27" a="1"/>
  <c r="B3" i="27" s="1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9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P1807" i="26"/>
  <c r="P1811" i="26" s="1"/>
  <c r="N4" i="27" s="1"/>
  <c r="N22" i="27" s="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9" i="11"/>
  <c r="B4" i="25"/>
  <c r="D4" i="25" s="1"/>
  <c r="B5" i="25"/>
  <c r="B6" i="25"/>
  <c r="E6" i="25" s="1"/>
  <c r="B7" i="25"/>
  <c r="E7" i="25" s="1"/>
  <c r="B8" i="25"/>
  <c r="D8" i="25" s="1"/>
  <c r="B9" i="25"/>
  <c r="C9" i="25" s="1"/>
  <c r="B10" i="25"/>
  <c r="D10" i="25" s="1"/>
  <c r="B11" i="25"/>
  <c r="D11" i="25" s="1"/>
  <c r="B12" i="25"/>
  <c r="B3" i="25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E44" i="21"/>
  <c r="E45" i="21"/>
  <c r="E46" i="21"/>
  <c r="E47" i="21"/>
  <c r="E48" i="21"/>
  <c r="E49" i="21"/>
  <c r="E50" i="21"/>
  <c r="E51" i="21"/>
  <c r="E52" i="21"/>
  <c r="E53" i="21"/>
  <c r="E54" i="21"/>
  <c r="E55" i="21"/>
  <c r="E56" i="21"/>
  <c r="E57" i="21"/>
  <c r="E58" i="21"/>
  <c r="E59" i="21"/>
  <c r="E60" i="21"/>
  <c r="E61" i="21"/>
  <c r="E62" i="21"/>
  <c r="E63" i="21"/>
  <c r="E64" i="21"/>
  <c r="E65" i="21"/>
  <c r="E66" i="21"/>
  <c r="E67" i="21"/>
  <c r="E68" i="21"/>
  <c r="E69" i="21"/>
  <c r="E70" i="21"/>
  <c r="E71" i="21"/>
  <c r="E72" i="21"/>
  <c r="E73" i="21"/>
  <c r="E74" i="21"/>
  <c r="E75" i="21"/>
  <c r="E76" i="21"/>
  <c r="E77" i="21"/>
  <c r="E78" i="21"/>
  <c r="E79" i="21"/>
  <c r="E80" i="21"/>
  <c r="E81" i="21"/>
  <c r="E82" i="21"/>
  <c r="E83" i="21"/>
  <c r="E84" i="21"/>
  <c r="E85" i="21"/>
  <c r="E86" i="21"/>
  <c r="E87" i="21"/>
  <c r="E88" i="21"/>
  <c r="E89" i="21"/>
  <c r="E90" i="21"/>
  <c r="E91" i="21"/>
  <c r="E92" i="21"/>
  <c r="E93" i="21"/>
  <c r="E94" i="21"/>
  <c r="E95" i="21"/>
  <c r="E96" i="21"/>
  <c r="E97" i="21"/>
  <c r="E98" i="21"/>
  <c r="E99" i="21"/>
  <c r="E100" i="21"/>
  <c r="E101" i="21"/>
  <c r="E102" i="21"/>
  <c r="E103" i="21"/>
  <c r="E104" i="21"/>
  <c r="E105" i="21"/>
  <c r="E106" i="21"/>
  <c r="E107" i="21"/>
  <c r="E108" i="21"/>
  <c r="E109" i="21"/>
  <c r="E110" i="21"/>
  <c r="E111" i="21"/>
  <c r="E112" i="21"/>
  <c r="E113" i="21"/>
  <c r="E114" i="21"/>
  <c r="E115" i="21"/>
  <c r="E116" i="21"/>
  <c r="E117" i="21"/>
  <c r="E118" i="21"/>
  <c r="E119" i="21"/>
  <c r="E120" i="21"/>
  <c r="E121" i="21"/>
  <c r="E122" i="21"/>
  <c r="E123" i="21"/>
  <c r="E124" i="21"/>
  <c r="E125" i="21"/>
  <c r="E126" i="21"/>
  <c r="E127" i="21"/>
  <c r="E128" i="21"/>
  <c r="E129" i="21"/>
  <c r="E130" i="21"/>
  <c r="E131" i="21"/>
  <c r="E132" i="21"/>
  <c r="E133" i="21"/>
  <c r="E134" i="21"/>
  <c r="E135" i="21"/>
  <c r="E136" i="21"/>
  <c r="E137" i="21"/>
  <c r="E138" i="21"/>
  <c r="E139" i="21"/>
  <c r="E140" i="21"/>
  <c r="E141" i="21"/>
  <c r="E142" i="21"/>
  <c r="E143" i="21"/>
  <c r="E144" i="21"/>
  <c r="E145" i="21"/>
  <c r="E146" i="21"/>
  <c r="E147" i="21"/>
  <c r="E148" i="21"/>
  <c r="E149" i="21"/>
  <c r="E150" i="21"/>
  <c r="E151" i="21"/>
  <c r="E152" i="21"/>
  <c r="E153" i="21"/>
  <c r="E154" i="21"/>
  <c r="E155" i="21"/>
  <c r="E156" i="21"/>
  <c r="E157" i="21"/>
  <c r="E158" i="21"/>
  <c r="E159" i="21"/>
  <c r="E160" i="21"/>
  <c r="E161" i="21"/>
  <c r="E162" i="21"/>
  <c r="E163" i="21"/>
  <c r="E164" i="21"/>
  <c r="E165" i="21"/>
  <c r="E166" i="21"/>
  <c r="E167" i="21"/>
  <c r="E168" i="21"/>
  <c r="E169" i="21"/>
  <c r="E170" i="21"/>
  <c r="E171" i="21"/>
  <c r="E172" i="21"/>
  <c r="E173" i="21"/>
  <c r="E174" i="21"/>
  <c r="E175" i="21"/>
  <c r="E176" i="21"/>
  <c r="E177" i="21"/>
  <c r="E178" i="21"/>
  <c r="E179" i="21"/>
  <c r="E180" i="21"/>
  <c r="E181" i="21"/>
  <c r="E182" i="21"/>
  <c r="E183" i="21"/>
  <c r="E184" i="21"/>
  <c r="E185" i="21"/>
  <c r="E186" i="21"/>
  <c r="E187" i="21"/>
  <c r="E188" i="21"/>
  <c r="E189" i="21"/>
  <c r="E190" i="21"/>
  <c r="E191" i="21"/>
  <c r="E192" i="21"/>
  <c r="E193" i="21"/>
  <c r="E194" i="21"/>
  <c r="E195" i="21"/>
  <c r="E196" i="21"/>
  <c r="E197" i="21"/>
  <c r="E198" i="21"/>
  <c r="E199" i="21"/>
  <c r="E200" i="21"/>
  <c r="E201" i="21"/>
  <c r="E202" i="21"/>
  <c r="E203" i="21"/>
  <c r="E204" i="21"/>
  <c r="E205" i="21"/>
  <c r="E6" i="21"/>
  <c r="I12" i="27" l="1"/>
  <c r="I24" i="27" s="1"/>
  <c r="W12" i="27"/>
  <c r="W24" i="27" s="1"/>
  <c r="AH12" i="27"/>
  <c r="AH24" i="27" s="1"/>
  <c r="AP12" i="27"/>
  <c r="AP24" i="27" s="1"/>
  <c r="W21" i="27"/>
  <c r="W38" i="27" s="1"/>
  <c r="V2" i="30" s="1"/>
  <c r="J12" i="27"/>
  <c r="J24" i="27" s="1"/>
  <c r="X12" i="27"/>
  <c r="X24" i="27" s="1"/>
  <c r="AI12" i="27"/>
  <c r="AI24" i="27" s="1"/>
  <c r="AQ12" i="27"/>
  <c r="AQ24" i="27" s="1"/>
  <c r="X21" i="27"/>
  <c r="X38" i="27" s="1"/>
  <c r="W2" i="30" s="1"/>
  <c r="AF21" i="27"/>
  <c r="AF38" i="27" s="1"/>
  <c r="AE2" i="30" s="1"/>
  <c r="G21" i="27"/>
  <c r="G38" i="27" s="1"/>
  <c r="F2" i="30" s="1"/>
  <c r="AN21" i="27"/>
  <c r="AN38" i="27" s="1"/>
  <c r="AM2" i="30" s="1"/>
  <c r="S13" i="27"/>
  <c r="S14" i="27" s="1"/>
  <c r="S25" i="27" s="1"/>
  <c r="H13" i="27"/>
  <c r="H14" i="27" s="1"/>
  <c r="T13" i="27"/>
  <c r="T14" i="27" s="1"/>
  <c r="AN13" i="27"/>
  <c r="AN14" i="27" s="1"/>
  <c r="R13" i="27"/>
  <c r="R14" i="27" s="1"/>
  <c r="I13" i="27"/>
  <c r="I14" i="27" s="1"/>
  <c r="U13" i="27"/>
  <c r="U14" i="27" s="1"/>
  <c r="AG13" i="27"/>
  <c r="AG14" i="27" s="1"/>
  <c r="AO13" i="27"/>
  <c r="AO14" i="27" s="1"/>
  <c r="X13" i="27"/>
  <c r="X14" i="27" s="1"/>
  <c r="M13" i="27"/>
  <c r="M14" i="27" s="1"/>
  <c r="M25" i="27" s="1"/>
  <c r="Y13" i="27"/>
  <c r="Y14" i="27" s="1"/>
  <c r="F13" i="27"/>
  <c r="F14" i="27" s="1"/>
  <c r="AL13" i="27"/>
  <c r="AL14" i="27" s="1"/>
  <c r="O13" i="27"/>
  <c r="O14" i="27" s="1"/>
  <c r="Q13" i="27"/>
  <c r="Q14" i="27" s="1"/>
  <c r="J13" i="27"/>
  <c r="J14" i="27" s="1"/>
  <c r="V13" i="27"/>
  <c r="V14" i="27" s="1"/>
  <c r="AH13" i="27"/>
  <c r="AH14" i="27" s="1"/>
  <c r="AP13" i="27"/>
  <c r="AP14" i="27" s="1"/>
  <c r="E13" i="27"/>
  <c r="E14" i="27" s="1"/>
  <c r="L13" i="27"/>
  <c r="L14" i="27" s="1"/>
  <c r="AR13" i="27"/>
  <c r="AR14" i="27" s="1"/>
  <c r="AR15" i="27" s="1"/>
  <c r="AR16" i="27" s="1"/>
  <c r="AR17" i="27" s="1"/>
  <c r="AB13" i="27"/>
  <c r="AB14" i="27" s="1"/>
  <c r="N13" i="27"/>
  <c r="N14" i="27" s="1"/>
  <c r="G13" i="27"/>
  <c r="G14" i="27" s="1"/>
  <c r="G15" i="27" s="1"/>
  <c r="G16" i="27" s="1"/>
  <c r="G17" i="27" s="1"/>
  <c r="AE13" i="27"/>
  <c r="AE14" i="27" s="1"/>
  <c r="P13" i="27"/>
  <c r="P14" i="27" s="1"/>
  <c r="K13" i="27"/>
  <c r="K14" i="27" s="1"/>
  <c r="W13" i="27"/>
  <c r="W14" i="27" s="1"/>
  <c r="AI13" i="27"/>
  <c r="AI14" i="27" s="1"/>
  <c r="AD13" i="27"/>
  <c r="AD14" i="27" s="1"/>
  <c r="AJ13" i="27"/>
  <c r="AJ14" i="27" s="1"/>
  <c r="D13" i="27"/>
  <c r="D14" i="27" s="1"/>
  <c r="D25" i="27" s="1"/>
  <c r="AK13" i="27"/>
  <c r="AK14" i="27" s="1"/>
  <c r="AC13" i="27"/>
  <c r="AC14" i="27" s="1"/>
  <c r="Z13" i="27"/>
  <c r="Z14" i="27" s="1"/>
  <c r="AA13" i="27"/>
  <c r="AA14" i="27" s="1"/>
  <c r="Z38" i="27"/>
  <c r="Y2" i="30" s="1"/>
  <c r="L12" i="27"/>
  <c r="L24" i="27" s="1"/>
  <c r="AK12" i="27"/>
  <c r="AK24" i="27" s="1"/>
  <c r="C24" i="27"/>
  <c r="O12" i="27"/>
  <c r="O24" i="27" s="1"/>
  <c r="AD12" i="27"/>
  <c r="AD24" i="27" s="1"/>
  <c r="AL12" i="27"/>
  <c r="AL24" i="27" s="1"/>
  <c r="I21" i="27"/>
  <c r="I38" i="27" s="1"/>
  <c r="H2" i="30" s="1"/>
  <c r="Y21" i="27"/>
  <c r="Y38" i="27" s="1"/>
  <c r="X2" i="30" s="1"/>
  <c r="AG21" i="27"/>
  <c r="AG38" i="27" s="1"/>
  <c r="AF2" i="30" s="1"/>
  <c r="AO21" i="27"/>
  <c r="AO38" i="27" s="1"/>
  <c r="AN2" i="30" s="1"/>
  <c r="H38" i="27"/>
  <c r="G2" i="30" s="1"/>
  <c r="F12" i="27"/>
  <c r="F24" i="27" s="1"/>
  <c r="T12" i="27"/>
  <c r="T24" i="27" s="1"/>
  <c r="AE12" i="27"/>
  <c r="AE24" i="27" s="1"/>
  <c r="AM12" i="27"/>
  <c r="AM24" i="27" s="1"/>
  <c r="J21" i="27"/>
  <c r="J38" i="27" s="1"/>
  <c r="I2" i="30" s="1"/>
  <c r="AH21" i="27"/>
  <c r="AH38" i="27" s="1"/>
  <c r="AG2" i="30" s="1"/>
  <c r="AP21" i="27"/>
  <c r="AP38" i="27" s="1"/>
  <c r="AO2" i="30" s="1"/>
  <c r="AR25" i="27"/>
  <c r="AR26" i="27" s="1"/>
  <c r="AR27" i="27" s="1"/>
  <c r="AR28" i="27" s="1"/>
  <c r="AQ2" i="2" s="1"/>
  <c r="O38" i="27"/>
  <c r="N2" i="30" s="1"/>
  <c r="C38" i="27"/>
  <c r="B2" i="30" s="1"/>
  <c r="K21" i="27"/>
  <c r="K38" i="27" s="1"/>
  <c r="J2" i="30" s="1"/>
  <c r="AI21" i="27"/>
  <c r="AI38" i="27" s="1"/>
  <c r="AH2" i="30" s="1"/>
  <c r="AQ21" i="27"/>
  <c r="AQ38" i="27" s="1"/>
  <c r="AP2" i="30" s="1"/>
  <c r="AM38" i="27"/>
  <c r="AL2" i="30" s="1"/>
  <c r="Z12" i="27"/>
  <c r="Z24" i="27" s="1"/>
  <c r="H12" i="27"/>
  <c r="H24" i="27" s="1"/>
  <c r="L21" i="27"/>
  <c r="L38" i="27" s="1"/>
  <c r="K2" i="30" s="1"/>
  <c r="T21" i="27"/>
  <c r="T38" i="27" s="1"/>
  <c r="S2" i="30" s="1"/>
  <c r="AJ21" i="27"/>
  <c r="AJ38" i="27" s="1"/>
  <c r="AI2" i="30" s="1"/>
  <c r="AR21" i="27"/>
  <c r="AR38" i="27" s="1"/>
  <c r="AQ2" i="30" s="1"/>
  <c r="AE38" i="27"/>
  <c r="AD2" i="30" s="1"/>
  <c r="U21" i="27"/>
  <c r="U38" i="27" s="1"/>
  <c r="T2" i="30" s="1"/>
  <c r="AK21" i="27"/>
  <c r="AK38" i="27" s="1"/>
  <c r="AJ2" i="30" s="1"/>
  <c r="F21" i="27"/>
  <c r="F38" i="27" s="1"/>
  <c r="E2" i="30" s="1"/>
  <c r="V21" i="27"/>
  <c r="V38" i="27" s="1"/>
  <c r="U2" i="30" s="1"/>
  <c r="AD21" i="27"/>
  <c r="AD38" i="27" s="1"/>
  <c r="AC2" i="30" s="1"/>
  <c r="AL21" i="27"/>
  <c r="AL38" i="27" s="1"/>
  <c r="AK2" i="30" s="1"/>
  <c r="C26" i="27"/>
  <c r="E25" i="27"/>
  <c r="P25" i="27"/>
  <c r="Q25" i="27"/>
  <c r="AC25" i="27"/>
  <c r="R25" i="27"/>
  <c r="AA25" i="27"/>
  <c r="AB25" i="27"/>
  <c r="J6" i="25"/>
  <c r="E4" i="25"/>
  <c r="D2" i="27" a="1"/>
  <c r="D2" i="27" s="1"/>
  <c r="E11" i="25"/>
  <c r="O1811" i="26"/>
  <c r="M4" i="27" s="1"/>
  <c r="M22" i="27" s="1"/>
  <c r="R2" i="27" a="1"/>
  <c r="R2" i="27" s="1"/>
  <c r="E10" i="25"/>
  <c r="E8" i="25"/>
  <c r="AA2" i="27" a="1"/>
  <c r="AA2" i="27" s="1"/>
  <c r="D9" i="25"/>
  <c r="I9" i="25" s="1"/>
  <c r="J7" i="25"/>
  <c r="D7" i="25"/>
  <c r="D6" i="25"/>
  <c r="C10" i="25"/>
  <c r="E9" i="25"/>
  <c r="D5" i="25"/>
  <c r="I5" i="25" s="1"/>
  <c r="P2" i="27" a="1"/>
  <c r="P2" i="27" s="1"/>
  <c r="I10" i="25"/>
  <c r="E5" i="25"/>
  <c r="F7" i="25"/>
  <c r="F6" i="25"/>
  <c r="I12" i="25"/>
  <c r="I11" i="25"/>
  <c r="O1812" i="26"/>
  <c r="M5" i="27" s="1"/>
  <c r="M23" i="27" s="1"/>
  <c r="P1812" i="26"/>
  <c r="N5" i="27" s="1"/>
  <c r="N23" i="27" s="1"/>
  <c r="P1810" i="26"/>
  <c r="N3" i="27" s="1"/>
  <c r="O1810" i="26"/>
  <c r="M3" i="27" s="1"/>
  <c r="C8" i="25"/>
  <c r="H8" i="25" s="1"/>
  <c r="C5" i="25"/>
  <c r="C4" i="25"/>
  <c r="F11" i="25"/>
  <c r="C7" i="25"/>
  <c r="F10" i="25"/>
  <c r="C6" i="25"/>
  <c r="F9" i="25"/>
  <c r="F8" i="25"/>
  <c r="F5" i="25"/>
  <c r="C11" i="25"/>
  <c r="F4" i="25"/>
  <c r="C27" i="27" l="1"/>
  <c r="C28" i="27" s="1"/>
  <c r="B2" i="2" s="1"/>
  <c r="G25" i="27"/>
  <c r="G26" i="27" s="1"/>
  <c r="G27" i="27" s="1"/>
  <c r="G28" i="27" s="1"/>
  <c r="F2" i="2" s="1"/>
  <c r="M26" i="27"/>
  <c r="Z15" i="27"/>
  <c r="Z16" i="27" s="1"/>
  <c r="Z17" i="27" s="1"/>
  <c r="Z25" i="27"/>
  <c r="Z26" i="27" s="1"/>
  <c r="Z27" i="27" s="1"/>
  <c r="Z28" i="27" s="1"/>
  <c r="Y2" i="2" s="1"/>
  <c r="N15" i="27"/>
  <c r="N25" i="27"/>
  <c r="N26" i="27" s="1"/>
  <c r="J15" i="27"/>
  <c r="J16" i="27" s="1"/>
  <c r="J17" i="27" s="1"/>
  <c r="J25" i="27"/>
  <c r="J26" i="27" s="1"/>
  <c r="J27" i="27" s="1"/>
  <c r="J28" i="27" s="1"/>
  <c r="I2" i="2" s="1"/>
  <c r="AF15" i="27"/>
  <c r="AF16" i="27" s="1"/>
  <c r="AF17" i="27" s="1"/>
  <c r="AF25" i="27"/>
  <c r="AF26" i="27" s="1"/>
  <c r="AF27" i="27" s="1"/>
  <c r="AF28" i="27" s="1"/>
  <c r="AE2" i="2" s="1"/>
  <c r="O15" i="27"/>
  <c r="O16" i="27" s="1"/>
  <c r="O17" i="27" s="1"/>
  <c r="O25" i="27"/>
  <c r="O26" i="27" s="1"/>
  <c r="O27" i="27" s="1"/>
  <c r="O28" i="27" s="1"/>
  <c r="N2" i="2" s="1"/>
  <c r="N12" i="27"/>
  <c r="N24" i="27" s="1"/>
  <c r="N21" i="27"/>
  <c r="N38" i="27" s="1"/>
  <c r="M2" i="30" s="1"/>
  <c r="T15" i="27"/>
  <c r="T16" i="27" s="1"/>
  <c r="T17" i="27" s="1"/>
  <c r="T25" i="27"/>
  <c r="T26" i="27" s="1"/>
  <c r="T27" i="27" s="1"/>
  <c r="T28" i="27" s="1"/>
  <c r="S2" i="2" s="1"/>
  <c r="K15" i="27"/>
  <c r="K16" i="27" s="1"/>
  <c r="K17" i="27" s="1"/>
  <c r="K25" i="27"/>
  <c r="K26" i="27" s="1"/>
  <c r="K27" i="27" s="1"/>
  <c r="K28" i="27" s="1"/>
  <c r="J2" i="2" s="1"/>
  <c r="X15" i="27"/>
  <c r="X16" i="27" s="1"/>
  <c r="X17" i="27" s="1"/>
  <c r="X25" i="27"/>
  <c r="X26" i="27" s="1"/>
  <c r="X27" i="27" s="1"/>
  <c r="X28" i="27" s="1"/>
  <c r="W2" i="2" s="1"/>
  <c r="F15" i="27"/>
  <c r="F16" i="27" s="1"/>
  <c r="F17" i="27" s="1"/>
  <c r="F25" i="27"/>
  <c r="F26" i="27" s="1"/>
  <c r="F27" i="27" s="1"/>
  <c r="F28" i="27" s="1"/>
  <c r="E2" i="2" s="1"/>
  <c r="AO15" i="27"/>
  <c r="AO16" i="27" s="1"/>
  <c r="AO17" i="27" s="1"/>
  <c r="AO25" i="27"/>
  <c r="AO26" i="27" s="1"/>
  <c r="AO27" i="27" s="1"/>
  <c r="AO28" i="27" s="1"/>
  <c r="AN2" i="2" s="1"/>
  <c r="U15" i="27"/>
  <c r="U16" i="27" s="1"/>
  <c r="U17" i="27" s="1"/>
  <c r="U25" i="27"/>
  <c r="U26" i="27" s="1"/>
  <c r="U27" i="27" s="1"/>
  <c r="U28" i="27" s="1"/>
  <c r="T2" i="2" s="1"/>
  <c r="AG15" i="27"/>
  <c r="AG16" i="27" s="1"/>
  <c r="AG17" i="27" s="1"/>
  <c r="AG25" i="27"/>
  <c r="AG26" i="27" s="1"/>
  <c r="AG27" i="27" s="1"/>
  <c r="AG28" i="27" s="1"/>
  <c r="AF2" i="2" s="1"/>
  <c r="H15" i="27"/>
  <c r="H16" i="27" s="1"/>
  <c r="H17" i="27" s="1"/>
  <c r="H25" i="27"/>
  <c r="H26" i="27" s="1"/>
  <c r="H27" i="27" s="1"/>
  <c r="H28" i="27" s="1"/>
  <c r="G2" i="2" s="1"/>
  <c r="AL15" i="27"/>
  <c r="AL16" i="27" s="1"/>
  <c r="AL17" i="27" s="1"/>
  <c r="AL25" i="27"/>
  <c r="AL26" i="27" s="1"/>
  <c r="AL27" i="27" s="1"/>
  <c r="AL28" i="27" s="1"/>
  <c r="AK2" i="2" s="1"/>
  <c r="I15" i="27"/>
  <c r="I16" i="27" s="1"/>
  <c r="I17" i="27" s="1"/>
  <c r="I25" i="27"/>
  <c r="I26" i="27" s="1"/>
  <c r="I27" i="27" s="1"/>
  <c r="I28" i="27" s="1"/>
  <c r="H2" i="2" s="1"/>
  <c r="AN15" i="27"/>
  <c r="AN16" i="27" s="1"/>
  <c r="AN17" i="27" s="1"/>
  <c r="AN25" i="27"/>
  <c r="AN26" i="27" s="1"/>
  <c r="AN27" i="27" s="1"/>
  <c r="AN28" i="27" s="1"/>
  <c r="AM2" i="2" s="1"/>
  <c r="L15" i="27"/>
  <c r="L16" i="27" s="1"/>
  <c r="L17" i="27" s="1"/>
  <c r="L25" i="27"/>
  <c r="L26" i="27" s="1"/>
  <c r="L27" i="27" s="1"/>
  <c r="L28" i="27" s="1"/>
  <c r="K2" i="2" s="1"/>
  <c r="AK15" i="27"/>
  <c r="AK16" i="27" s="1"/>
  <c r="AK17" i="27" s="1"/>
  <c r="AK25" i="27"/>
  <c r="AK26" i="27" s="1"/>
  <c r="AK27" i="27" s="1"/>
  <c r="AK28" i="27" s="1"/>
  <c r="AJ2" i="2" s="1"/>
  <c r="AP15" i="27"/>
  <c r="AP16" i="27" s="1"/>
  <c r="AP17" i="27" s="1"/>
  <c r="AP25" i="27"/>
  <c r="AP26" i="27" s="1"/>
  <c r="AP27" i="27" s="1"/>
  <c r="AP28" i="27" s="1"/>
  <c r="AO2" i="2" s="1"/>
  <c r="Y15" i="27"/>
  <c r="Y16" i="27" s="1"/>
  <c r="Y17" i="27" s="1"/>
  <c r="Y25" i="27"/>
  <c r="Y26" i="27" s="1"/>
  <c r="Y27" i="27" s="1"/>
  <c r="Y28" i="27" s="1"/>
  <c r="X2" i="2" s="1"/>
  <c r="AD15" i="27"/>
  <c r="AD16" i="27" s="1"/>
  <c r="AD17" i="27" s="1"/>
  <c r="AD25" i="27"/>
  <c r="AD26" i="27" s="1"/>
  <c r="AD27" i="27" s="1"/>
  <c r="AD28" i="27" s="1"/>
  <c r="AC2" i="2" s="1"/>
  <c r="AI15" i="27"/>
  <c r="AI16" i="27" s="1"/>
  <c r="AI17" i="27" s="1"/>
  <c r="AI25" i="27"/>
  <c r="AI26" i="27" s="1"/>
  <c r="AI27" i="27" s="1"/>
  <c r="AI28" i="27" s="1"/>
  <c r="AH2" i="2" s="1"/>
  <c r="AE15" i="27"/>
  <c r="AE16" i="27" s="1"/>
  <c r="AE17" i="27" s="1"/>
  <c r="AE25" i="27"/>
  <c r="AE26" i="27" s="1"/>
  <c r="AE27" i="27" s="1"/>
  <c r="AE28" i="27" s="1"/>
  <c r="AD2" i="2" s="1"/>
  <c r="M12" i="27"/>
  <c r="M24" i="27" s="1"/>
  <c r="M21" i="27"/>
  <c r="M38" i="27" s="1"/>
  <c r="L2" i="30" s="1"/>
  <c r="AJ15" i="27"/>
  <c r="AJ16" i="27" s="1"/>
  <c r="AJ17" i="27" s="1"/>
  <c r="AJ25" i="27"/>
  <c r="AJ26" i="27" s="1"/>
  <c r="AJ27" i="27" s="1"/>
  <c r="AJ28" i="27" s="1"/>
  <c r="AI2" i="2" s="1"/>
  <c r="W15" i="27"/>
  <c r="W16" i="27" s="1"/>
  <c r="W17" i="27" s="1"/>
  <c r="W25" i="27"/>
  <c r="W26" i="27" s="1"/>
  <c r="W27" i="27" s="1"/>
  <c r="W28" i="27" s="1"/>
  <c r="V2" i="2" s="1"/>
  <c r="AQ15" i="27"/>
  <c r="AQ16" i="27" s="1"/>
  <c r="AQ17" i="27" s="1"/>
  <c r="AQ25" i="27"/>
  <c r="AQ26" i="27" s="1"/>
  <c r="AQ27" i="27" s="1"/>
  <c r="AQ28" i="27" s="1"/>
  <c r="AP2" i="2" s="1"/>
  <c r="AH15" i="27"/>
  <c r="AH16" i="27" s="1"/>
  <c r="AH17" i="27" s="1"/>
  <c r="AH25" i="27"/>
  <c r="AH26" i="27" s="1"/>
  <c r="AH27" i="27" s="1"/>
  <c r="AH28" i="27" s="1"/>
  <c r="AG2" i="2" s="1"/>
  <c r="AM15" i="27"/>
  <c r="AM16" i="27" s="1"/>
  <c r="AM17" i="27" s="1"/>
  <c r="AM25" i="27"/>
  <c r="AM26" i="27" s="1"/>
  <c r="AM27" i="27" s="1"/>
  <c r="AM28" i="27" s="1"/>
  <c r="AL2" i="2" s="1"/>
  <c r="V15" i="27"/>
  <c r="V16" i="27" s="1"/>
  <c r="V17" i="27" s="1"/>
  <c r="V25" i="27"/>
  <c r="V26" i="27" s="1"/>
  <c r="V27" i="27" s="1"/>
  <c r="V28" i="27" s="1"/>
  <c r="U2" i="2" s="1"/>
  <c r="M15" i="27"/>
  <c r="I8" i="25"/>
  <c r="J5" i="25"/>
  <c r="I6" i="25"/>
  <c r="H5" i="25"/>
  <c r="I4" i="25"/>
  <c r="H6" i="25"/>
  <c r="I7" i="25"/>
  <c r="H11" i="25"/>
  <c r="J9" i="25"/>
  <c r="H4" i="25"/>
  <c r="J4" i="25"/>
  <c r="H12" i="25"/>
  <c r="J8" i="25"/>
  <c r="H7" i="25"/>
  <c r="H9" i="25"/>
  <c r="N16" i="27" l="1"/>
  <c r="N17" i="27" s="1"/>
  <c r="M27" i="27"/>
  <c r="M28" i="27" s="1"/>
  <c r="L2" i="2" s="1"/>
  <c r="M16" i="27"/>
  <c r="M17" i="27" s="1"/>
  <c r="N27" i="27"/>
  <c r="N28" i="27" s="1"/>
  <c r="M2" i="2" s="1"/>
  <c r="P3" i="27" a="1"/>
  <c r="AA3" i="27" a="1"/>
  <c r="R3" i="27" a="1"/>
  <c r="D3" i="27" a="1"/>
  <c r="C1" i="11"/>
  <c r="E9" i="27" l="1"/>
  <c r="E10" i="27"/>
  <c r="R10" i="27"/>
  <c r="S10" i="27"/>
  <c r="S9" i="27"/>
  <c r="S21" i="27" s="1"/>
  <c r="AB10" i="27"/>
  <c r="AA10" i="27"/>
  <c r="AB9" i="27"/>
  <c r="P3" i="27"/>
  <c r="Q9" i="27"/>
  <c r="Q10" i="27"/>
  <c r="P10" i="27"/>
  <c r="D3" i="27"/>
  <c r="E21" i="27"/>
  <c r="E23" i="27"/>
  <c r="D23" i="27"/>
  <c r="S23" i="27"/>
  <c r="R23" i="27"/>
  <c r="AC21" i="27"/>
  <c r="AC23" i="27"/>
  <c r="AB23" i="27"/>
  <c r="AA23" i="27"/>
  <c r="Q23" i="27"/>
  <c r="P23" i="27"/>
  <c r="Q21" i="27"/>
  <c r="AA3" i="27"/>
  <c r="AA9" i="27" s="1"/>
  <c r="R3" i="27"/>
  <c r="R9" i="27" s="1"/>
  <c r="D9" i="27" l="1"/>
  <c r="D21" i="27" s="1"/>
  <c r="D38" i="27" s="1"/>
  <c r="C2" i="30" s="1"/>
  <c r="P21" i="27"/>
  <c r="P38" i="27" s="1"/>
  <c r="O2" i="30" s="1"/>
  <c r="P9" i="27"/>
  <c r="AA21" i="27"/>
  <c r="AA38" i="27" s="1"/>
  <c r="Z2" i="30" s="1"/>
  <c r="S38" i="27"/>
  <c r="R2" i="30" s="1"/>
  <c r="Q15" i="27"/>
  <c r="Q22" i="27"/>
  <c r="Q26" i="27" s="1"/>
  <c r="AB12" i="27"/>
  <c r="AB24" i="27" s="1"/>
  <c r="AB21" i="27"/>
  <c r="AB38" i="27" s="1"/>
  <c r="AA2" i="30" s="1"/>
  <c r="D15" i="27"/>
  <c r="D22" i="27"/>
  <c r="D26" i="27" s="1"/>
  <c r="AC38" i="27"/>
  <c r="AB2" i="30" s="1"/>
  <c r="E15" i="27"/>
  <c r="E22" i="27"/>
  <c r="E26" i="27" s="1"/>
  <c r="AA15" i="27"/>
  <c r="AA22" i="27"/>
  <c r="AA26" i="27" s="1"/>
  <c r="AB15" i="27"/>
  <c r="AB22" i="27"/>
  <c r="AB26" i="27" s="1"/>
  <c r="P15" i="27"/>
  <c r="P22" i="27"/>
  <c r="P26" i="27" s="1"/>
  <c r="S15" i="27"/>
  <c r="S22" i="27"/>
  <c r="S26" i="27" s="1"/>
  <c r="R12" i="27"/>
  <c r="R24" i="27" s="1"/>
  <c r="R21" i="27"/>
  <c r="R38" i="27" s="1"/>
  <c r="Q2" i="30" s="1"/>
  <c r="AC15" i="27"/>
  <c r="AC22" i="27"/>
  <c r="AC26" i="27" s="1"/>
  <c r="E38" i="27"/>
  <c r="D2" i="30" s="1"/>
  <c r="Q38" i="27"/>
  <c r="P2" i="30" s="1"/>
  <c r="R15" i="27"/>
  <c r="R22" i="27"/>
  <c r="R26" i="27" s="1"/>
  <c r="P12" i="27"/>
  <c r="AC12" i="27"/>
  <c r="S12" i="27"/>
  <c r="E12" i="27"/>
  <c r="Q12" i="27"/>
  <c r="D12" i="27"/>
  <c r="D24" i="27" s="1"/>
  <c r="D16" i="27" l="1"/>
  <c r="D17" i="27" s="1"/>
  <c r="R16" i="27"/>
  <c r="R17" i="27" s="1"/>
  <c r="AA12" i="27"/>
  <c r="AA16" i="27" s="1"/>
  <c r="AA17" i="27" s="1"/>
  <c r="AB16" i="27"/>
  <c r="AB17" i="27" s="1"/>
  <c r="R27" i="27"/>
  <c r="R28" i="27" s="1"/>
  <c r="Q2" i="2" s="1"/>
  <c r="D27" i="27"/>
  <c r="D28" i="27" s="1"/>
  <c r="C2" i="2" s="1"/>
  <c r="P16" i="27"/>
  <c r="P17" i="27" s="1"/>
  <c r="P24" i="27"/>
  <c r="P27" i="27" s="1"/>
  <c r="P28" i="27" s="1"/>
  <c r="O2" i="2" s="1"/>
  <c r="AB27" i="27"/>
  <c r="AB28" i="27" s="1"/>
  <c r="AA2" i="2" s="1"/>
  <c r="E16" i="27"/>
  <c r="E17" i="27" s="1"/>
  <c r="E24" i="27"/>
  <c r="E27" i="27" s="1"/>
  <c r="E28" i="27" s="1"/>
  <c r="D2" i="2" s="1"/>
  <c r="AC16" i="27"/>
  <c r="AC17" i="27" s="1"/>
  <c r="AC24" i="27"/>
  <c r="AC27" i="27" s="1"/>
  <c r="AC28" i="27" s="1"/>
  <c r="AB2" i="2" s="1"/>
  <c r="Q16" i="27"/>
  <c r="Q17" i="27" s="1"/>
  <c r="Q24" i="27"/>
  <c r="Q27" i="27" s="1"/>
  <c r="Q28" i="27" s="1"/>
  <c r="P2" i="2" s="1"/>
  <c r="S16" i="27"/>
  <c r="S17" i="27" s="1"/>
  <c r="S24" i="27"/>
  <c r="S27" i="27" s="1"/>
  <c r="S28" i="27" s="1"/>
  <c r="R2" i="2" s="1"/>
  <c r="AA24" i="27" l="1"/>
  <c r="AA27" i="27" s="1"/>
  <c r="AA28" i="27" s="1"/>
  <c r="Z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<sst xmlns="http://schemas.openxmlformats.org/spreadsheetml/2006/main" count="7289" uniqueCount="663">
  <si>
    <t>Source:</t>
  </si>
  <si>
    <t>OECD</t>
  </si>
  <si>
    <t>Notes</t>
  </si>
  <si>
    <t>Sorry, the query is too large to fit into the Excel cell. You will not be able to update your table with the .Stat Populator.</t>
  </si>
  <si>
    <t>Country</t>
  </si>
  <si>
    <t>Time</t>
  </si>
  <si>
    <t>2015</t>
  </si>
  <si>
    <t>Unit</t>
  </si>
  <si>
    <t/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</si>
  <si>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</si>
  <si>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</si>
  <si>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</si>
  <si>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</si>
  <si>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</si>
  <si>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</si>
  <si>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</si>
  <si>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</si>
  <si>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</si>
  <si>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</si>
  <si>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</si>
  <si>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</si>
  <si>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</si>
  <si>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</si>
  <si>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</si>
  <si>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</si>
  <si>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</si>
  <si>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</si>
  <si>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</si>
  <si>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</si>
  <si>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</si>
  <si>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</si>
  <si>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</si>
  <si>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</si>
  <si>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</si>
  <si>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</si>
  <si>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</si>
  <si>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</si>
  <si>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</si>
  <si>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</si>
  <si>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</si>
  <si>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Dataset: Input-Output Tables 2018 edition</t>
  </si>
  <si>
    <t>Variable</t>
  </si>
  <si>
    <t>TTL: Total</t>
  </si>
  <si>
    <t>US Dollar, Millions</t>
  </si>
  <si>
    <t>To: (sector in column)</t>
  </si>
  <si>
    <t>D01T03: Agriculture, forestry and fishing</t>
  </si>
  <si>
    <t>D05T06: Mining and extraction of energy producing products</t>
  </si>
  <si>
    <t>D07T08: Mining and quarrying of non-energy producing products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</si>
  <si>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</si>
  <si>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</si>
  <si>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</si>
  <si>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</si>
  <si>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</si>
  <si>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</si>
  <si>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D20T21: Chemicals and pharmaceutical products</t>
  </si>
  <si>
    <t>D22: Rubber and plastic products</t>
  </si>
  <si>
    <t>D23: Other non-metallic mineral products</t>
  </si>
  <si>
    <t>D24: Basic metals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</si>
  <si>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</si>
  <si>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</si>
  <si>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</si>
  <si>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</si>
  <si>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</si>
  <si>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</si>
  <si>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</si>
  <si>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D35T39: Electricity, gas, water supply, sewerage, waste and remediation services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</si>
  <si>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</si>
  <si>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</si>
  <si>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</si>
  <si>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</si>
  <si>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</si>
  <si>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</si>
  <si>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</si>
  <si>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</si>
  <si>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</si>
  <si>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</si>
  <si>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</si>
  <si>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</si>
  <si>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</si>
  <si>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</si>
  <si>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</si>
  <si>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HFCE: Final consumption expenditure of households</t>
  </si>
  <si>
    <t>NPISH: Final consumption expenditure of non-profit institutions serving households</t>
  </si>
  <si>
    <t>GGFC: Final consumption expenditure of general government</t>
  </si>
  <si>
    <t>GFCF: Gross Fixed Capital Formation</t>
  </si>
  <si>
    <t>INVNT: Changes in inventories</t>
  </si>
  <si>
    <t>CONS_ABR: Direct purchases abroad by residents (imports)</t>
  </si>
  <si>
    <t>CONS_NONRES: Direct purchases by non-residents (exports)</t>
  </si>
  <si>
    <t>EXPO: Exports (cross border)</t>
  </si>
  <si>
    <t>IMPO: Imports (cross border)</t>
  </si>
  <si>
    <t>From: (sector in row)</t>
  </si>
  <si>
    <t>TTL_01T03: Agriculture, forestry and fishing</t>
  </si>
  <si>
    <t>TTL_05T06: Mining and extraction of energy producing products</t>
  </si>
  <si>
    <t>TTL_07T08: Mining and quarrying of non-energy producing products</t>
  </si>
  <si>
    <t>TTL_09: Mining support service activities</t>
  </si>
  <si>
    <t>TTL_10T12: Food products, beverages and tobacco</t>
  </si>
  <si>
    <t>TTL_13T15: Textiles, wearing apparel, leather and related products</t>
  </si>
  <si>
    <t>TTL_16: Wood and of products of wood and cork (except furniture)</t>
  </si>
  <si>
    <t>TTL_17T18: Paper products and printing</t>
  </si>
  <si>
    <t>TTL_19: Coke and refined petroleum products</t>
  </si>
  <si>
    <t>TTL_20T21: Chemicals and pharmaceutical products</t>
  </si>
  <si>
    <t>TTL_22: Rubber and plastics products</t>
  </si>
  <si>
    <t>TTL_23: Other non-metallic mineral products</t>
  </si>
  <si>
    <t>TTL_24: Manufacture of basic metals</t>
  </si>
  <si>
    <t>TTL_25: Fabricated metal products, except machinery and equipment</t>
  </si>
  <si>
    <t>TTL_26: Computer, electronic and optical products</t>
  </si>
  <si>
    <t>TTL_27: Electrical equipment</t>
  </si>
  <si>
    <t>TTL_28: Machinery and equipment n.e.c.</t>
  </si>
  <si>
    <t>TTL_29: Motor vehicles, trailers and semi-trailers</t>
  </si>
  <si>
    <t>TTL_30: Other transport equipment</t>
  </si>
  <si>
    <t>TTL_31T33: Other manufacturing; repair and installation of machinery and equipment</t>
  </si>
  <si>
    <t>TTL_35T39: Electricity, gas, water supply, sewerage, waste and remediation services</t>
  </si>
  <si>
    <t>TTL_41T43: Construction</t>
  </si>
  <si>
    <t>TTL_45T47: Wholesale and retail trade; repair of motor vehicles</t>
  </si>
  <si>
    <t>TTL_49T53: Transportation and storage</t>
  </si>
  <si>
    <t>TTL_55T56: Accomodation and food services</t>
  </si>
  <si>
    <t>TTL_58T60: Publishing, audiovisual and broadcasting activities</t>
  </si>
  <si>
    <t>TTL_61: Telecommunications</t>
  </si>
  <si>
    <t>TTL_62T63: IT and other information services</t>
  </si>
  <si>
    <t>TTL_64T66: Financial and insurance activities</t>
  </si>
  <si>
    <t>TTL_68: Real estate activities</t>
  </si>
  <si>
    <t>TTL_69T82: Other business sector services</t>
  </si>
  <si>
    <t>TTL_84: Public administration and defence; compulsory social security</t>
  </si>
  <si>
    <t>TTL_85: Education</t>
  </si>
  <si>
    <t>TTL_86T88: Human health and social work</t>
  </si>
  <si>
    <t>TTL_90T96: Arts, entertainment, recreation and other service activities</t>
  </si>
  <si>
    <t>TTL_97T98: Private households with employed persons</t>
  </si>
  <si>
    <t>TXS_IMP_FNL: Taxes less subsidies on intermediate and final products (paid in foreign countries)</t>
  </si>
  <si>
    <t>TXS_INT_FNL: Taxes less subsidies on intermediate and final products (paid in domestic agencies, includes duty on imported products)</t>
  </si>
  <si>
    <t>TTL_INT_FNL: Total intermediate consumption at purchasers’ prices</t>
  </si>
  <si>
    <t>VALU: Value added at basic prices</t>
  </si>
  <si>
    <t>OUTPUT: Output at basic prices</t>
  </si>
  <si>
    <t>Input-Output Tables 2018 Edition (ISIC Rev. 4)</t>
  </si>
  <si>
    <t>TOTAL: Total</t>
  </si>
  <si>
    <t>Imports</t>
  </si>
  <si>
    <t>Domestic Production</t>
  </si>
  <si>
    <t>This variable is used to determine the share of a policy-driven increase in the domestic need</t>
  </si>
  <si>
    <t>than by increased imports.</t>
  </si>
  <si>
    <t>Domestic Consumption</t>
  </si>
  <si>
    <t>Exports</t>
  </si>
  <si>
    <t>DCSoCbIC Domestic Content Share of Consumption by ISIC Code</t>
  </si>
  <si>
    <t>ICESHR: Imports content of exports shares</t>
  </si>
  <si>
    <t>Percentage</t>
  </si>
  <si>
    <t>ICESHR: Imports content of exports, as % of exports</t>
  </si>
  <si>
    <t>Imported Content Share of Exports</t>
  </si>
  <si>
    <t>Imports Consumed Domestically</t>
  </si>
  <si>
    <t>Domestic Content Share of Domestic Consumption</t>
  </si>
  <si>
    <t>Domestic Production Consumed Domestically</t>
  </si>
  <si>
    <t>Percent of Consumption that is Domestic Content</t>
  </si>
  <si>
    <t>Unit: dimensionless (%)</t>
  </si>
  <si>
    <t>for a type of economic output that is satisfied by increased domestic production rather</t>
  </si>
  <si>
    <t>This variable contains the share of the domestic consumption of goods/services</t>
  </si>
  <si>
    <t>within each ISIC code that was produced domestically rather than imported.</t>
  </si>
  <si>
    <t>Many non-European countries in the OECD database, in variable ICESHR, omit a value for</t>
  </si>
  <si>
    <t>ISIC code 84 (Public administration and defence; compulsory social security).</t>
  </si>
  <si>
    <t>Though this value may be low, it is unlikely to be zero, due to imported content in</t>
  </si>
  <si>
    <t>Note on ISIC 84 in variable ICESHR</t>
  </si>
  <si>
    <t>The calculations appear on the "Calculations" tab and are straightforward to follow</t>
  </si>
  <si>
    <t>by looking at the formulas in Excel.</t>
  </si>
  <si>
    <t>We fill in using the value from ISIC 69T82, "Other Business Services."</t>
  </si>
  <si>
    <t>new data includes a row for ISIC 84.  If not, be sure to add this row before you paste</t>
  </si>
  <si>
    <t>your data into this spreadsheet.</t>
  </si>
  <si>
    <r>
      <rPr>
        <b/>
        <i/>
        <sz val="11"/>
        <color theme="1"/>
        <rFont val="Calibri"/>
        <family val="2"/>
        <scheme val="minor"/>
      </rPr>
      <t>Before pasting data for a new country over the OECD ICESHR tab</t>
    </r>
    <r>
      <rPr>
        <i/>
        <sz val="11"/>
        <color theme="1"/>
        <rFont val="Calibri"/>
        <family val="2"/>
        <scheme val="minor"/>
      </rPr>
      <t>, check whether your</t>
    </r>
  </si>
  <si>
    <t>exported defense equipment (and potentially other government products).</t>
  </si>
  <si>
    <t>ISIC 20</t>
  </si>
  <si>
    <t>ISIC 21</t>
  </si>
  <si>
    <t>https://stats.oecd.org/Index.aspx?DataSetCode=IOTSI4_2018</t>
  </si>
  <si>
    <t>A01</t>
  </si>
  <si>
    <t>A02</t>
  </si>
  <si>
    <t>A03</t>
  </si>
  <si>
    <t>B</t>
  </si>
  <si>
    <t>C10-C12</t>
  </si>
  <si>
    <t>C13-C15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</si>
  <si>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</si>
  <si>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</si>
  <si>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</si>
  <si>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</si>
  <si>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</si>
  <si>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</si>
  <si>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</si>
  <si>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</si>
  <si>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</si>
  <si>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</si>
  <si>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</si>
  <si>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</si>
  <si>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</si>
  <si>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</si>
  <si>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</si>
  <si>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C31_C32</t>
  </si>
  <si>
    <t>C33</t>
  </si>
  <si>
    <t>D35</t>
  </si>
  <si>
    <t>E36</t>
  </si>
  <si>
    <t>E37-E39</t>
  </si>
  <si>
    <t>F</t>
  </si>
  <si>
    <t>G45</t>
  </si>
  <si>
    <t>G46</t>
  </si>
  <si>
    <t>G47</t>
  </si>
  <si>
    <t>H49</t>
  </si>
  <si>
    <t>H50</t>
  </si>
  <si>
    <t>H51</t>
  </si>
  <si>
    <t>H52</t>
  </si>
  <si>
    <t>H53</t>
  </si>
  <si>
    <t>I</t>
  </si>
  <si>
    <t>J58</t>
  </si>
  <si>
    <t>J59_J60</t>
  </si>
  <si>
    <t>J61</t>
  </si>
  <si>
    <t>J62_J63</t>
  </si>
  <si>
    <t>K64</t>
  </si>
  <si>
    <t>K65</t>
  </si>
  <si>
    <t>K66</t>
  </si>
  <si>
    <t>L68</t>
  </si>
  <si>
    <t>M69_M70</t>
  </si>
  <si>
    <t>M71</t>
  </si>
  <si>
    <t>M72</t>
  </si>
  <si>
    <t>M73</t>
  </si>
  <si>
    <t>M74_M75</t>
  </si>
  <si>
    <t>N</t>
  </si>
  <si>
    <t>O84</t>
  </si>
  <si>
    <t>P85</t>
  </si>
  <si>
    <t>Q</t>
  </si>
  <si>
    <t>R_S</t>
  </si>
  <si>
    <t>T</t>
  </si>
  <si>
    <t>U</t>
  </si>
  <si>
    <t>CONS_h</t>
  </si>
  <si>
    <t>CONS_np</t>
  </si>
  <si>
    <t>CONS_g</t>
  </si>
  <si>
    <t>GFCF</t>
  </si>
  <si>
    <t>INVEN</t>
  </si>
  <si>
    <t>EXP</t>
  </si>
  <si>
    <t>GO</t>
  </si>
  <si>
    <t>Crop and animal production, hunting and related service activities</t>
  </si>
  <si>
    <t>Domestic</t>
  </si>
  <si>
    <t>Forestry and logging</t>
  </si>
  <si>
    <t>Fishing and aquaculture</t>
  </si>
  <si>
    <t>Mining and quarrying</t>
  </si>
  <si>
    <t>Manufacture of food products, beverages and tobacco products</t>
  </si>
  <si>
    <t>Manufacture of textiles, wearing apparel and leather products</t>
  </si>
  <si>
    <t>Manufacture of wood and of products of wood and cork, except furniture; manufacture of articles of straw and plaiting materials</t>
  </si>
  <si>
    <t>Manufacture of paper and paper products</t>
  </si>
  <si>
    <t>Printing and reproduction of recorded media</t>
  </si>
  <si>
    <t xml:space="preserve">Manufacture of coke and refined petroleum products </t>
  </si>
  <si>
    <t xml:space="preserve">Manufacture of chemicals and chemical products </t>
  </si>
  <si>
    <t>Manufacture of basic pharmaceutical products and pharmaceutical preparations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</si>
  <si>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</si>
  <si>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</si>
  <si>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</si>
  <si>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</si>
  <si>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</si>
  <si>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</si>
  <si>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</si>
  <si>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</si>
  <si>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</si>
  <si>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furniture; other manufacturing</t>
  </si>
  <si>
    <t>Repair and installation of machinery and equipment</t>
  </si>
  <si>
    <t>Electricity, gas, steam and air conditioning supply</t>
  </si>
  <si>
    <t>Water collection, treatment and supply</t>
  </si>
  <si>
    <t xml:space="preserve">Sewerage; waste collection, treatment and disposal activities; materials recovery; remediation activities and other waste management services </t>
  </si>
  <si>
    <t>Construction</t>
  </si>
  <si>
    <t>Wholesale and retail trade and repair of motor vehicles and motorcycles</t>
  </si>
  <si>
    <t>Wholesale trade, except of motor vehicles and motorcycles</t>
  </si>
  <si>
    <t>Retail trade, except of motor vehicles and motorcycles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</si>
  <si>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</si>
  <si>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</si>
  <si>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</si>
  <si>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</si>
  <si>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</si>
  <si>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 and food service activities</t>
  </si>
  <si>
    <t>Publishing activities</t>
  </si>
  <si>
    <t>Motion picture, video and television programme production, sound recording and music publishing activities; programming and broadcasting activities</t>
  </si>
  <si>
    <t>Telecommunications</t>
  </si>
  <si>
    <t>Computer programming, consultancy and related activities; information service activities</t>
  </si>
  <si>
    <t>Financial service activities, except insurance and pension funding</t>
  </si>
  <si>
    <t>Insurance, reinsurance and pension funding, except compulsory social security</t>
  </si>
  <si>
    <t>Activities auxiliary to financial services and insurance activities</t>
  </si>
  <si>
    <t>Real estate activities</t>
  </si>
  <si>
    <t>Legal and accounting activities; activities of head offices; management consultancy activities</t>
  </si>
  <si>
    <t>Architectural and engineering activities; technical testing and analysis</t>
  </si>
  <si>
    <t>Scientific research and development</t>
  </si>
  <si>
    <t>Advertising and market research</t>
  </si>
  <si>
    <t>Other professional, scientific and technical activities; veterinary activities</t>
  </si>
  <si>
    <t>Administrative and support service activities</t>
  </si>
  <si>
    <t>Public administration and defence; compulsory social security</t>
  </si>
  <si>
    <t>Education</t>
  </si>
  <si>
    <t>Human health and social work activities</t>
  </si>
  <si>
    <t>Other service activities</t>
  </si>
  <si>
    <t>Activities of households as employers; undifferentiated goods- and services-producing activities of households for own use</t>
  </si>
  <si>
    <t>Activities of extraterritorial organizations and bodies</t>
  </si>
  <si>
    <t>II_fob</t>
  </si>
  <si>
    <t>Total intermediate consumption</t>
  </si>
  <si>
    <t>TOT</t>
  </si>
  <si>
    <t>TXSP</t>
  </si>
  <si>
    <t>taxes less subsidies on products</t>
  </si>
  <si>
    <t>EXP_adj</t>
  </si>
  <si>
    <t>Cif/ fob adjustments on exports</t>
  </si>
  <si>
    <t>PURR</t>
  </si>
  <si>
    <t>Direct purchases abroad by residents</t>
  </si>
  <si>
    <t>PURNR</t>
  </si>
  <si>
    <t xml:space="preserve">Purchases on the domestic territory by non-residents </t>
  </si>
  <si>
    <t>VA</t>
  </si>
  <si>
    <t>Value added at basic prices</t>
  </si>
  <si>
    <t>IntTTM</t>
  </si>
  <si>
    <t>International Transport Margins</t>
  </si>
  <si>
    <t>Output at basic prices</t>
  </si>
  <si>
    <t>Final consumption expenditure by households</t>
  </si>
  <si>
    <t>Final consumption expenditure by non-profit organisations serving households (NPISH)</t>
  </si>
  <si>
    <t>Final consumption expenditure by government</t>
  </si>
  <si>
    <t>Gross fixed capital formation</t>
  </si>
  <si>
    <t>Changes in inventories and valuables</t>
  </si>
  <si>
    <t>Paper and paper products</t>
  </si>
  <si>
    <t>Other non-metallic mineral products</t>
  </si>
  <si>
    <t>ISIC 06</t>
  </si>
  <si>
    <t>ISIC 05</t>
  </si>
  <si>
    <t>Sector</t>
  </si>
  <si>
    <t>Sector ID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</si>
  <si>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</si>
  <si>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</si>
  <si>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</si>
  <si>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</si>
  <si>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</si>
  <si>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</si>
  <si>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</si>
  <si>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</si>
  <si>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</si>
  <si>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</si>
  <si>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</si>
  <si>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</si>
  <si>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</si>
  <si>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</si>
  <si>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</si>
  <si>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</si>
  <si>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</si>
  <si>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</si>
  <si>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</si>
  <si>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</si>
  <si>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</si>
  <si>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</si>
  <si>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</si>
  <si>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</si>
  <si>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</si>
  <si>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</si>
  <si>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</si>
  <si>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</si>
  <si>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</si>
  <si>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</si>
  <si>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</si>
  <si>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</si>
  <si>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</si>
  <si>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</si>
  <si>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</si>
  <si>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</si>
  <si>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</si>
  <si>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</si>
  <si>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</si>
  <si>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</si>
  <si>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</si>
  <si>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</si>
  <si>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</si>
  <si>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</si>
  <si>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</si>
  <si>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</si>
  <si>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</si>
  <si>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</si>
  <si>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</si>
  <si>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</si>
  <si>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</si>
  <si>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</si>
  <si>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</si>
  <si>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</si>
  <si>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</si>
  <si>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</si>
  <si>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</si>
  <si>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</si>
  <si>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</si>
  <si>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</si>
  <si>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</si>
  <si>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</si>
  <si>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</si>
  <si>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</si>
  <si>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</si>
  <si>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</si>
  <si>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</si>
  <si>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</si>
  <si>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</si>
  <si>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</si>
  <si>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</si>
  <si>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</si>
  <si>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</si>
  <si>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</si>
  <si>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</si>
  <si>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</si>
  <si>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</si>
  <si>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</si>
  <si>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</si>
  <si>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</si>
  <si>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</si>
  <si>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</si>
  <si>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</si>
  <si>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</si>
  <si>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</si>
  <si>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</si>
  <si>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</si>
  <si>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</si>
  <si>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</si>
  <si>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</si>
  <si>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</si>
  <si>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</si>
  <si>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</si>
  <si>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</si>
  <si>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</si>
  <si>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</si>
  <si>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</si>
  <si>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</si>
  <si>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</si>
  <si>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</si>
  <si>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</si>
  <si>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</si>
  <si>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</si>
  <si>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</si>
  <si>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</si>
  <si>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</si>
  <si>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</si>
  <si>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</si>
  <si>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</si>
  <si>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</si>
  <si>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</si>
  <si>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</si>
  <si>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</si>
  <si>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</si>
  <si>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</si>
  <si>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</si>
  <si>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</si>
  <si>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</si>
  <si>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</si>
  <si>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</si>
  <si>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</si>
  <si>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</si>
  <si>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</si>
  <si>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</si>
  <si>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</si>
  <si>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</si>
  <si>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</si>
  <si>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</si>
  <si>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</si>
  <si>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</si>
  <si>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</si>
  <si>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</si>
  <si>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</si>
  <si>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</si>
  <si>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</si>
  <si>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</si>
  <si>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</si>
  <si>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</si>
  <si>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</si>
  <si>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</si>
  <si>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</si>
  <si>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</si>
  <si>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</si>
  <si>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</si>
  <si>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</si>
  <si>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</si>
  <si>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</si>
  <si>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</si>
  <si>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</si>
  <si>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</si>
  <si>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</si>
  <si>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</si>
  <si>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</si>
  <si>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</si>
  <si>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</si>
  <si>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</si>
  <si>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</si>
  <si>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</si>
  <si>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</si>
  <si>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</si>
  <si>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</si>
  <si>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</si>
  <si>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</si>
  <si>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</si>
  <si>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</si>
  <si>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</si>
  <si>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</si>
  <si>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</si>
  <si>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</si>
  <si>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</si>
  <si>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</si>
  <si>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</si>
  <si>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</si>
  <si>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</si>
  <si>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</si>
  <si>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</si>
  <si>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</si>
  <si>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</si>
  <si>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</si>
  <si>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</si>
  <si>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</si>
  <si>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</si>
  <si>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</si>
  <si>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</si>
  <si>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</si>
  <si>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</si>
  <si>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</si>
  <si>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</si>
  <si>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</si>
  <si>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</si>
  <si>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</si>
  <si>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</si>
  <si>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</si>
  <si>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</si>
  <si>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</si>
  <si>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</si>
  <si>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</si>
  <si>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Source: EXIOBASE Trade data</t>
  </si>
  <si>
    <t>Units: Million Euros</t>
  </si>
  <si>
    <t>Exiobase Sector Code</t>
  </si>
  <si>
    <t>ISIC Code</t>
  </si>
  <si>
    <t>ISIC 231</t>
  </si>
  <si>
    <t>ISIC 239</t>
  </si>
  <si>
    <t>ISIC 241</t>
  </si>
  <si>
    <t>ISIC 242</t>
  </si>
  <si>
    <t>ISIC 36T39</t>
  </si>
  <si>
    <t>ISIC 351</t>
  </si>
  <si>
    <t>ISIC 352T353</t>
  </si>
  <si>
    <t>Retail trade services, except of motor vehicles and motorcycles; repair services of personal and household goods (52)</t>
  </si>
  <si>
    <t>ISIC code</t>
  </si>
  <si>
    <t>Output</t>
  </si>
  <si>
    <t>Source: EXIOBASE CountryXSector v2</t>
  </si>
  <si>
    <t>M.EUR</t>
  </si>
  <si>
    <t>ICESHR</t>
  </si>
  <si>
    <t>ISIC</t>
  </si>
  <si>
    <t>Data (M.EUR)</t>
  </si>
  <si>
    <t>Splits</t>
  </si>
  <si>
    <t>Import</t>
  </si>
  <si>
    <t>Export</t>
  </si>
  <si>
    <t>Year</t>
  </si>
  <si>
    <t>Code</t>
  </si>
  <si>
    <t>Description</t>
  </si>
  <si>
    <t>Origin</t>
  </si>
  <si>
    <t>Total output</t>
  </si>
  <si>
    <t>Values</t>
  </si>
  <si>
    <t>Split percentages</t>
  </si>
  <si>
    <t>Variables: TTL, ICESHR, CONS_ABR, CONS_NONRES, EXPO, IMPO</t>
  </si>
  <si>
    <t>ISIC Splits</t>
  </si>
  <si>
    <t>World Input Output Database</t>
  </si>
  <si>
    <t>http://www.wiod.org/release16</t>
  </si>
  <si>
    <t>2014 (multiple data points used to calculate split for output, imports, and exports)</t>
  </si>
  <si>
    <t>ISIC Split</t>
  </si>
  <si>
    <t>Exiobase</t>
  </si>
  <si>
    <t>Exiobase 3rx, 2016</t>
  </si>
  <si>
    <t>https://zenodo.org/record/2654460#.YEFjHmhKg2w</t>
  </si>
  <si>
    <t>Output; imports and exports</t>
  </si>
  <si>
    <t>We use EXIOBASE data to apportion ISIC splits for most sectors, and WIOD for apportioning chem/ pharma</t>
  </si>
  <si>
    <t>IDN</t>
  </si>
  <si>
    <t>Grand Total</t>
  </si>
  <si>
    <t>IDN: Indonesia</t>
  </si>
  <si>
    <t>Data extracted on 26 Mar 2021 19:27 UTC (GMT) from OECD.Stat</t>
  </si>
  <si>
    <t>Filling in Indonesia value using value from "Other business sector services" row</t>
  </si>
  <si>
    <t>Indonesia</t>
  </si>
  <si>
    <t>Indonesia is one of the countries for which the OECD lacks ICESHR data for ISIC 41T43 (construction), ISIC 35T39</t>
  </si>
  <si>
    <t>(Electricity, gas, water supply, sewerage, waste and remediation services) and ISIC 84 (TTL_84: Public administration and defence; compulsory social security).</t>
  </si>
  <si>
    <t>Data extracted on 10 Apr 2023 16:51 UTC (GMT) from OECD.Stat</t>
  </si>
  <si>
    <t>TTL_97T98: Activities of households as employers; undifferentiated goods- and services-producing activities of households for own use</t>
  </si>
  <si>
    <t>TTL_94T96: Other service activities</t>
  </si>
  <si>
    <t>TTL_90T93: Arts, entertainment and recreation</t>
  </si>
  <si>
    <t>TTL_86T88: Human health and social work activities</t>
  </si>
  <si>
    <t>TTL_77T82: Administrative and support services</t>
  </si>
  <si>
    <t>TTL_69T75: Professional, scientific and technical activities</t>
  </si>
  <si>
    <t>TTL_55T56: Accommodation and food service activities</t>
  </si>
  <si>
    <t>TTL_53: Postal and courier activities</t>
  </si>
  <si>
    <t>TTL_52: Warehousing and support activities for transportation</t>
  </si>
  <si>
    <t>TTL_51: Air transport</t>
  </si>
  <si>
    <t>TTL_50: Water transport</t>
  </si>
  <si>
    <t>TTL_49: Land transport and transport via pipelines</t>
  </si>
  <si>
    <t>TTL_36T39: Water supply; sewerage, waste management and remediation activities</t>
  </si>
  <si>
    <t>TTL_35: Electricity, gas, steam and air conditioning supply</t>
  </si>
  <si>
    <t>TTL_31T33: Manufacturing nec; repair and installation of machinery and equipment</t>
  </si>
  <si>
    <t>TTL_28: Machinery and equipment, nec</t>
  </si>
  <si>
    <t>TTL_26: Computer, electronic and optical equipment</t>
  </si>
  <si>
    <t>TTL_25: Fabricated metal products</t>
  </si>
  <si>
    <t>TTL_24: Basic metals</t>
  </si>
  <si>
    <t>TTL_21: Pharmaceuticals, medicinal chemical and botanical products</t>
  </si>
  <si>
    <t>TTL_20: Chemical and chemical products</t>
  </si>
  <si>
    <t>TTL_16: Wood and products of wood and cork</t>
  </si>
  <si>
    <t>TTL_13T15: Textiles, textile products, leather and footwear</t>
  </si>
  <si>
    <t>TTL_07T08: Mining and quarrying, non-energy producing products</t>
  </si>
  <si>
    <t>TTL_05T06: Mining and quarrying, energy producing products</t>
  </si>
  <si>
    <t>TTL_03: Fishing and aquaculture</t>
  </si>
  <si>
    <t>TTL_01T02: Agriculture, hunting, forestry</t>
  </si>
  <si>
    <t>From industry / sector</t>
  </si>
  <si>
    <t>D97T98: Activities of households as employers; undifferentiated goods- and services-producing activities of households for own use</t>
  </si>
  <si>
    <t>D94T96: Other service activities</t>
  </si>
  <si>
    <t>D90T93: Arts, entertainment and recreation</t>
  </si>
  <si>
    <t>D86T88: Human health and social work activities</t>
  </si>
  <si>
    <t>D84: Public administration and defence; compulsory social security</t>
  </si>
  <si>
    <t>D77T82: Administrative and support services</t>
  </si>
  <si>
    <t>D69T75: Professional, scientific and technical activities</t>
  </si>
  <si>
    <t>D55T56: Accommodation and food service activities</t>
  </si>
  <si>
    <t>D53: Postal and courier activities</t>
  </si>
  <si>
    <t>D52: Warehousing and support activities for transportation</t>
  </si>
  <si>
    <t>D51: Air transport</t>
  </si>
  <si>
    <t>D50: Water transport</t>
  </si>
  <si>
    <t>D49: Land transport and transport via pipelines</t>
  </si>
  <si>
    <t>D36T39: Water supply; sewerage, waste management and remediation activities</t>
  </si>
  <si>
    <t>D35: Electricity, gas, steam and air conditioning supply</t>
  </si>
  <si>
    <t>D31T33: Manufacturing nec; repair and installation of machinery and equipment</t>
  </si>
  <si>
    <t>D26: Computer, electronic and optical equipment</t>
  </si>
  <si>
    <t>D22: Rubber and plastics products</t>
  </si>
  <si>
    <t>D21: Pharmaceuticals, medicinal chemical and botanical products</t>
  </si>
  <si>
    <t>D20: Chemical and chemical products</t>
  </si>
  <si>
    <t>D13T15: Textiles, textile products, leather and footwear</t>
  </si>
  <si>
    <t>D07T08: Mining and quarrying, non-energy producing products</t>
  </si>
  <si>
    <t>D05T06: Mining and quarrying, energy producing products</t>
  </si>
  <si>
    <t>D03: Fishing and aquaculture</t>
  </si>
  <si>
    <t>D01T02: Agriculture, hunting, forestry</t>
  </si>
  <si>
    <t>To industry / sector</t>
  </si>
  <si>
    <t>2018</t>
  </si>
  <si>
    <t>Dataset: Input-Output Tables (IOTs) 2021 ed.</t>
  </si>
  <si>
    <t>Data extracted on 10 Apr 2023 16:55 UTC (GMT) from OECD.Stat</t>
  </si>
  <si>
    <t>Pre ISIC Consolidation</t>
  </si>
  <si>
    <t>ISIC Consolidation</t>
  </si>
  <si>
    <t>Default EPS ISIC Groupings</t>
  </si>
  <si>
    <t>Indonesia ISIC Groupings</t>
  </si>
  <si>
    <t>Export Share of Production</t>
  </si>
  <si>
    <t>BESoP</t>
  </si>
  <si>
    <t>Exports share of production</t>
  </si>
  <si>
    <t>Imported Content Share of  - new</t>
  </si>
  <si>
    <t>ISIC 05T06</t>
  </si>
  <si>
    <t>ISIC 23</t>
  </si>
  <si>
    <t>ISIC 24</t>
  </si>
  <si>
    <t>ISIC 35</t>
  </si>
  <si>
    <t>output</t>
  </si>
  <si>
    <t>percent</t>
  </si>
  <si>
    <t>combined 01T03</t>
  </si>
  <si>
    <t>created weighted avg</t>
  </si>
  <si>
    <t>ISIC IMP_FNL</t>
  </si>
  <si>
    <t>ISIC INT_FNL</t>
  </si>
  <si>
    <t>ISIC used</t>
  </si>
  <si>
    <t>ISIC Group</t>
  </si>
  <si>
    <t>bifubc sector used</t>
  </si>
  <si>
    <t>bifubc sector grouped</t>
  </si>
  <si>
    <t>agriculture and forestry 01T03</t>
  </si>
  <si>
    <t>cement and other nonmetallic minerals 239</t>
  </si>
  <si>
    <t>glass and glass products 231</t>
  </si>
  <si>
    <t>chemicals 20</t>
  </si>
  <si>
    <t>coal mining 05</t>
  </si>
  <si>
    <t>construction 41T43</t>
  </si>
  <si>
    <t>energy pipelines and gas processing 352T353</t>
  </si>
  <si>
    <t>food beverage and tobacco 10T12</t>
  </si>
  <si>
    <t>iron and steel 241</t>
  </si>
  <si>
    <t>metal products except machinery and vehicles 25</t>
  </si>
  <si>
    <t>computers and electronics 26</t>
  </si>
  <si>
    <t>appliances and electrical equipment 27</t>
  </si>
  <si>
    <t>other machinery 28</t>
  </si>
  <si>
    <t>oil and gas extraction 06</t>
  </si>
  <si>
    <t>other manufacturing 31T33</t>
  </si>
  <si>
    <t>rubber and plastic products 22</t>
  </si>
  <si>
    <t>other metals 242</t>
  </si>
  <si>
    <t>other mining and quarrying 07T08</t>
  </si>
  <si>
    <t>pulp paper and printing 17T18</t>
  </si>
  <si>
    <t>refined petroleum and coke 19</t>
  </si>
  <si>
    <t>road vehicles 29</t>
  </si>
  <si>
    <t>nonroad vehicles 30</t>
  </si>
  <si>
    <t>textiles apparel and leather 13T15</t>
  </si>
  <si>
    <t>wood products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</si>
</sst>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,##0.0_ ;\-#,##0.0\ "/>
    <numFmt numFmtId="165" formatCode="0.000"/>
    <numFmt numFmtId="166" formatCode="0_ ;[Red]\-0\ "/>
    <numFmt numFmtId="167" formatCode="_(* #,##0_);_(* \(#,##0\);_(* &quot;-&quot;??_);_(@_)"/>
    <numFmt numFmtId="168" formatCode="#,##0.000_ ;\-#,##0.000\ "/>
  </numFmts>
  <fonts count="4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8"/>
      <name val="Verdana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9.35"/>
      <color indexed="12"/>
      <name val="Calibri"/>
      <family val="2"/>
    </font>
    <font>
      <sz val="10"/>
      <name val="MS Sans Serif"/>
      <family val="2"/>
    </font>
    <font>
      <sz val="11"/>
      <color theme="8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8"/>
      <name val="Arial"/>
      <family val="2"/>
    </font>
    <font>
      <b/>
      <u/>
      <sz val="8"/>
      <color indexed="9"/>
      <name val="Verdana"/>
      <family val="2"/>
    </font>
    <font>
      <sz val="8"/>
      <name val="Calibri"/>
      <family val="2"/>
      <scheme val="minor"/>
    </font>
  </fonts>
  <fills count="59">
    <fill>
      <patternFill patternType="none"/>
    </fill>
    <fill>
      <patternFill patternType="gray125"/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mediumGray">
        <fgColor rgb="FFC0C0C0"/>
        <bgColor rgb="FFFFC0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37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/>
      <right/>
      <top/>
      <bottom style="thin">
        <color indexed="64"/>
      </bottom>
      <diagonal/>
    </border>
    <border>
      <left style="thin">
        <color rgb="FFC0C0C0"/>
      </left>
      <right/>
      <top style="thin">
        <color rgb="FFC0C0C0"/>
      </top>
      <bottom style="thin">
        <color indexed="64"/>
      </bottom>
      <diagonal/>
    </border>
    <border>
      <left/>
      <right style="thin">
        <color rgb="FFC0C0C0"/>
      </right>
      <top style="thin">
        <color rgb="FFC0C0C0"/>
      </top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</borders>
  <cellStyleXfs count="59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9" fontId="14" fillId="0" borderId="0" applyFont="0" applyFill="0" applyBorder="0" applyAlignment="0" applyProtection="0"/>
    <xf numFmtId="0" fontId="15" fillId="0" borderId="0"/>
    <xf numFmtId="0" fontId="17" fillId="0" borderId="0"/>
    <xf numFmtId="0" fontId="14" fillId="0" borderId="0"/>
    <xf numFmtId="0" fontId="14" fillId="0" borderId="0"/>
    <xf numFmtId="43" fontId="17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0" borderId="0" applyNumberFormat="0" applyFill="0" applyBorder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2" fillId="0" borderId="0" applyNumberFormat="0" applyFill="0" applyBorder="0" applyAlignment="0" applyProtection="0"/>
    <xf numFmtId="0" fontId="23" fillId="18" borderId="0" applyNumberFormat="0" applyBorder="0" applyAlignment="0" applyProtection="0"/>
    <xf numFmtId="0" fontId="24" fillId="19" borderId="0" applyNumberFormat="0" applyBorder="0" applyAlignment="0" applyProtection="0"/>
    <xf numFmtId="0" fontId="25" fillId="20" borderId="0" applyNumberFormat="0" applyBorder="0" applyAlignment="0" applyProtection="0"/>
    <xf numFmtId="0" fontId="26" fillId="21" borderId="8" applyNumberFormat="0" applyAlignment="0" applyProtection="0"/>
    <xf numFmtId="0" fontId="27" fillId="22" borderId="9" applyNumberFormat="0" applyAlignment="0" applyProtection="0"/>
    <xf numFmtId="0" fontId="28" fillId="22" borderId="8" applyNumberFormat="0" applyAlignment="0" applyProtection="0"/>
    <xf numFmtId="0" fontId="29" fillId="0" borderId="10" applyNumberFormat="0" applyFill="0" applyAlignment="0" applyProtection="0"/>
    <xf numFmtId="0" fontId="30" fillId="23" borderId="11" applyNumberFormat="0" applyAlignment="0" applyProtection="0"/>
    <xf numFmtId="0" fontId="31" fillId="0" borderId="0" applyNumberFormat="0" applyFill="0" applyBorder="0" applyAlignment="0" applyProtection="0"/>
    <xf numFmtId="0" fontId="14" fillId="24" borderId="12" applyNumberFormat="0" applyFont="0" applyAlignment="0" applyProtection="0"/>
    <xf numFmtId="0" fontId="32" fillId="0" borderId="0" applyNumberFormat="0" applyFill="0" applyBorder="0" applyAlignment="0" applyProtection="0"/>
    <xf numFmtId="0" fontId="1" fillId="0" borderId="13" applyNumberFormat="0" applyFill="0" applyAlignment="0" applyProtection="0"/>
    <xf numFmtId="0" fontId="33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33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1" borderId="0" applyNumberFormat="0" applyBorder="0" applyAlignment="0" applyProtection="0"/>
    <xf numFmtId="0" fontId="14" fillId="32" borderId="0" applyNumberFormat="0" applyBorder="0" applyAlignment="0" applyProtection="0"/>
    <xf numFmtId="0" fontId="33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33" fillId="37" borderId="0" applyNumberFormat="0" applyBorder="0" applyAlignment="0" applyProtection="0"/>
    <xf numFmtId="0" fontId="14" fillId="38" borderId="0" applyNumberFormat="0" applyBorder="0" applyAlignment="0" applyProtection="0"/>
    <xf numFmtId="0" fontId="14" fillId="39" borderId="0" applyNumberFormat="0" applyBorder="0" applyAlignment="0" applyProtection="0"/>
    <xf numFmtId="0" fontId="14" fillId="40" borderId="0" applyNumberFormat="0" applyBorder="0" applyAlignment="0" applyProtection="0"/>
    <xf numFmtId="0" fontId="33" fillId="41" borderId="0" applyNumberFormat="0" applyBorder="0" applyAlignment="0" applyProtection="0"/>
    <xf numFmtId="0" fontId="14" fillId="42" borderId="0" applyNumberFormat="0" applyBorder="0" applyAlignment="0" applyProtection="0"/>
    <xf numFmtId="0" fontId="14" fillId="43" borderId="0" applyNumberFormat="0" applyBorder="0" applyAlignment="0" applyProtection="0"/>
    <xf numFmtId="0" fontId="14" fillId="44" borderId="0" applyNumberFormat="0" applyBorder="0" applyAlignment="0" applyProtection="0"/>
    <xf numFmtId="0" fontId="33" fillId="45" borderId="0" applyNumberFormat="0" applyBorder="0" applyAlignment="0" applyProtection="0"/>
    <xf numFmtId="0" fontId="14" fillId="46" borderId="0" applyNumberFormat="0" applyBorder="0" applyAlignment="0" applyProtection="0"/>
    <xf numFmtId="0" fontId="14" fillId="47" borderId="0" applyNumberFormat="0" applyBorder="0" applyAlignment="0" applyProtection="0"/>
    <xf numFmtId="0" fontId="14" fillId="48" borderId="0" applyNumberFormat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/>
    <xf numFmtId="43" fontId="14" fillId="0" borderId="0" applyFont="0" applyFill="0" applyBorder="0" applyAlignment="0" applyProtection="0"/>
    <xf numFmtId="0" fontId="39" fillId="0" borderId="0"/>
  </cellStyleXfs>
  <cellXfs count="22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165" fontId="0" fillId="0" borderId="0" xfId="0" applyNumberFormat="1"/>
    <xf numFmtId="0" fontId="15" fillId="0" borderId="0" xfId="4"/>
    <xf numFmtId="0" fontId="5" fillId="0" borderId="1" xfId="4" applyFont="1" applyBorder="1" applyAlignment="1">
      <alignment horizontal="left" wrapText="1"/>
    </xf>
    <xf numFmtId="0" fontId="4" fillId="0" borderId="1" xfId="4" applyFont="1" applyBorder="1"/>
    <xf numFmtId="0" fontId="0" fillId="7" borderId="0" xfId="0" applyFill="1"/>
    <xf numFmtId="0" fontId="0" fillId="0" borderId="0" xfId="0" applyAlignment="1">
      <alignment horizontal="right" wrapText="1"/>
    </xf>
    <xf numFmtId="0" fontId="11" fillId="8" borderId="1" xfId="4" applyFont="1" applyFill="1" applyBorder="1" applyAlignment="1">
      <alignment vertical="top" wrapText="1"/>
    </xf>
    <xf numFmtId="0" fontId="10" fillId="9" borderId="1" xfId="4" applyFont="1" applyFill="1" applyBorder="1" applyAlignment="1">
      <alignment horizontal="center"/>
    </xf>
    <xf numFmtId="0" fontId="13" fillId="8" borderId="0" xfId="0" applyFont="1" applyFill="1"/>
    <xf numFmtId="0" fontId="0" fillId="8" borderId="0" xfId="0" applyFill="1"/>
    <xf numFmtId="0" fontId="16" fillId="0" borderId="0" xfId="0" applyFont="1"/>
    <xf numFmtId="0" fontId="7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vertical="top" wrapText="1"/>
    </xf>
    <xf numFmtId="164" fontId="4" fillId="0" borderId="1" xfId="0" applyNumberFormat="1" applyFont="1" applyBorder="1" applyAlignment="1">
      <alignment horizontal="right"/>
    </xf>
    <xf numFmtId="164" fontId="4" fillId="6" borderId="1" xfId="0" applyNumberFormat="1" applyFont="1" applyFill="1" applyBorder="1" applyAlignment="1">
      <alignment horizontal="right"/>
    </xf>
    <xf numFmtId="0" fontId="4" fillId="12" borderId="0" xfId="0" applyFont="1" applyFill="1" applyAlignment="1">
      <alignment horizontal="center" wrapText="1"/>
    </xf>
    <xf numFmtId="0" fontId="18" fillId="15" borderId="0" xfId="0" applyFont="1" applyFill="1" applyAlignment="1">
      <alignment horizontal="left"/>
    </xf>
    <xf numFmtId="0" fontId="1" fillId="17" borderId="0" xfId="0" applyFont="1" applyFill="1"/>
    <xf numFmtId="0" fontId="12" fillId="0" borderId="0" xfId="0" applyFont="1" applyAlignment="1">
      <alignment horizontal="left"/>
    </xf>
    <xf numFmtId="3" fontId="0" fillId="0" borderId="0" xfId="0" applyNumberFormat="1"/>
    <xf numFmtId="164" fontId="4" fillId="0" borderId="1" xfId="11" applyNumberFormat="1" applyFont="1" applyBorder="1" applyAlignment="1">
      <alignment horizontal="right"/>
    </xf>
    <xf numFmtId="164" fontId="4" fillId="6" borderId="1" xfId="11" applyNumberFormat="1" applyFont="1" applyFill="1" applyBorder="1" applyAlignment="1">
      <alignment horizontal="right"/>
    </xf>
    <xf numFmtId="0" fontId="12" fillId="0" borderId="0" xfId="11" applyFont="1" applyAlignment="1">
      <alignment horizontal="left"/>
    </xf>
    <xf numFmtId="0" fontId="0" fillId="0" borderId="0" xfId="0" applyAlignment="1">
      <alignment vertical="center" wrapText="1"/>
    </xf>
    <xf numFmtId="0" fontId="36" fillId="0" borderId="0" xfId="0" applyFont="1"/>
    <xf numFmtId="167" fontId="0" fillId="0" borderId="0" xfId="0" applyNumberFormat="1"/>
    <xf numFmtId="0" fontId="0" fillId="0" borderId="0" xfId="0" applyAlignment="1">
      <alignment horizontal="left" indent="1"/>
    </xf>
    <xf numFmtId="167" fontId="0" fillId="0" borderId="0" xfId="57" applyNumberFormat="1" applyFont="1"/>
    <xf numFmtId="0" fontId="15" fillId="49" borderId="0" xfId="4" applyFill="1"/>
    <xf numFmtId="0" fontId="9" fillId="4" borderId="14" xfId="0" applyFont="1" applyFill="1" applyBorder="1" applyAlignment="1">
      <alignment wrapText="1"/>
    </xf>
    <xf numFmtId="0" fontId="10" fillId="5" borderId="14" xfId="0" applyFont="1" applyFill="1" applyBorder="1" applyAlignment="1">
      <alignment horizontal="center"/>
    </xf>
    <xf numFmtId="0" fontId="37" fillId="49" borderId="15" xfId="4" applyFont="1" applyFill="1" applyBorder="1"/>
    <xf numFmtId="0" fontId="8" fillId="3" borderId="18" xfId="0" applyFont="1" applyFill="1" applyBorder="1" applyAlignment="1">
      <alignment horizontal="center" vertical="top" wrapText="1"/>
    </xf>
    <xf numFmtId="0" fontId="1" fillId="0" borderId="15" xfId="0" applyFont="1" applyBorder="1"/>
    <xf numFmtId="0" fontId="0" fillId="0" borderId="19" xfId="0" applyBorder="1"/>
    <xf numFmtId="167" fontId="0" fillId="0" borderId="20" xfId="57" applyNumberFormat="1" applyFont="1" applyBorder="1"/>
    <xf numFmtId="1" fontId="0" fillId="0" borderId="20" xfId="0" applyNumberFormat="1" applyBorder="1"/>
    <xf numFmtId="0" fontId="0" fillId="0" borderId="20" xfId="0" applyBorder="1"/>
    <xf numFmtId="9" fontId="0" fillId="0" borderId="20" xfId="3" applyFont="1" applyBorder="1"/>
    <xf numFmtId="9" fontId="0" fillId="0" borderId="21" xfId="3" applyFont="1" applyBorder="1"/>
    <xf numFmtId="0" fontId="0" fillId="0" borderId="22" xfId="0" applyBorder="1"/>
    <xf numFmtId="167" fontId="0" fillId="0" borderId="15" xfId="57" applyNumberFormat="1" applyFont="1" applyBorder="1"/>
    <xf numFmtId="1" fontId="0" fillId="0" borderId="15" xfId="0" applyNumberFormat="1" applyBorder="1"/>
    <xf numFmtId="0" fontId="0" fillId="0" borderId="15" xfId="0" applyBorder="1"/>
    <xf numFmtId="9" fontId="0" fillId="0" borderId="15" xfId="3" applyFont="1" applyBorder="1"/>
    <xf numFmtId="9" fontId="0" fillId="0" borderId="23" xfId="3" applyFont="1" applyBorder="1"/>
    <xf numFmtId="0" fontId="0" fillId="0" borderId="24" xfId="0" applyBorder="1"/>
    <xf numFmtId="167" fontId="0" fillId="0" borderId="0" xfId="57" applyNumberFormat="1" applyFont="1" applyBorder="1"/>
    <xf numFmtId="1" fontId="0" fillId="0" borderId="0" xfId="0" applyNumberFormat="1"/>
    <xf numFmtId="9" fontId="0" fillId="0" borderId="0" xfId="3" applyFont="1" applyBorder="1"/>
    <xf numFmtId="9" fontId="0" fillId="0" borderId="25" xfId="3" applyFont="1" applyBorder="1"/>
    <xf numFmtId="166" fontId="4" fillId="11" borderId="0" xfId="0" applyNumberFormat="1" applyFont="1" applyFill="1"/>
    <xf numFmtId="0" fontId="4" fillId="13" borderId="0" xfId="0" applyFont="1" applyFill="1" applyAlignment="1">
      <alignment horizontal="center" wrapText="1"/>
    </xf>
    <xf numFmtId="0" fontId="4" fillId="50" borderId="0" xfId="0" applyFont="1" applyFill="1" applyAlignment="1">
      <alignment horizontal="center" wrapText="1"/>
    </xf>
    <xf numFmtId="0" fontId="18" fillId="16" borderId="0" xfId="0" applyFont="1" applyFill="1" applyAlignment="1">
      <alignment horizontal="center" wrapText="1"/>
    </xf>
    <xf numFmtId="0" fontId="4" fillId="13" borderId="0" xfId="0" applyFont="1" applyFill="1" applyAlignment="1">
      <alignment horizontal="left"/>
    </xf>
    <xf numFmtId="0" fontId="18" fillId="14" borderId="0" xfId="0" applyFont="1" applyFill="1" applyAlignment="1">
      <alignment horizontal="left"/>
    </xf>
    <xf numFmtId="0" fontId="18" fillId="16" borderId="0" xfId="0" applyFont="1" applyFill="1"/>
    <xf numFmtId="0" fontId="18" fillId="16" borderId="0" xfId="0" applyFont="1" applyFill="1" applyAlignment="1">
      <alignment horizontal="left"/>
    </xf>
    <xf numFmtId="9" fontId="0" fillId="0" borderId="0" xfId="3" applyFont="1"/>
    <xf numFmtId="167" fontId="0" fillId="10" borderId="24" xfId="57" applyNumberFormat="1" applyFont="1" applyFill="1" applyBorder="1"/>
    <xf numFmtId="167" fontId="0" fillId="10" borderId="25" xfId="57" applyNumberFormat="1" applyFont="1" applyFill="1" applyBorder="1"/>
    <xf numFmtId="9" fontId="0" fillId="10" borderId="22" xfId="3" applyFont="1" applyFill="1" applyBorder="1"/>
    <xf numFmtId="9" fontId="0" fillId="10" borderId="23" xfId="3" applyFont="1" applyFill="1" applyBorder="1"/>
    <xf numFmtId="167" fontId="0" fillId="10" borderId="0" xfId="57" applyNumberFormat="1" applyFont="1" applyFill="1" applyBorder="1"/>
    <xf numFmtId="9" fontId="0" fillId="10" borderId="0" xfId="3" applyFont="1" applyFill="1" applyBorder="1"/>
    <xf numFmtId="9" fontId="0" fillId="10" borderId="15" xfId="3" applyFont="1" applyFill="1" applyBorder="1"/>
    <xf numFmtId="0" fontId="1" fillId="0" borderId="15" xfId="0" applyFont="1" applyBorder="1" applyAlignment="1">
      <alignment horizontal="right"/>
    </xf>
    <xf numFmtId="0" fontId="1" fillId="0" borderId="15" xfId="0" applyFont="1" applyBorder="1" applyAlignment="1">
      <alignment horizontal="left"/>
    </xf>
    <xf numFmtId="0" fontId="2" fillId="0" borderId="0" xfId="1" applyAlignment="1">
      <alignment horizontal="left"/>
    </xf>
    <xf numFmtId="3" fontId="0" fillId="10" borderId="0" xfId="0" applyNumberFormat="1" applyFill="1"/>
    <xf numFmtId="0" fontId="1" fillId="0" borderId="0" xfId="0" applyFont="1" applyAlignment="1">
      <alignment horizontal="right"/>
    </xf>
    <xf numFmtId="0" fontId="38" fillId="0" borderId="0" xfId="4" applyFont="1"/>
    <xf numFmtId="0" fontId="0" fillId="10" borderId="26" xfId="0" applyFill="1" applyBorder="1" applyAlignment="1">
      <alignment horizontal="right"/>
    </xf>
    <xf numFmtId="0" fontId="0" fillId="10" borderId="27" xfId="0" applyFill="1" applyBorder="1" applyAlignment="1">
      <alignment horizontal="right"/>
    </xf>
    <xf numFmtId="0" fontId="1" fillId="10" borderId="26" xfId="0" applyFont="1" applyFill="1" applyBorder="1" applyAlignment="1">
      <alignment horizontal="right"/>
    </xf>
    <xf numFmtId="0" fontId="1" fillId="10" borderId="27" xfId="0" applyFont="1" applyFill="1" applyBorder="1" applyAlignment="1">
      <alignment horizontal="right"/>
    </xf>
    <xf numFmtId="164" fontId="4" fillId="0" borderId="0" xfId="4" applyNumberFormat="1" applyFont="1"/>
    <xf numFmtId="0" fontId="4" fillId="0" borderId="0" xfId="4" applyFont="1"/>
    <xf numFmtId="0" fontId="13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10" borderId="31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0" fillId="10" borderId="28" xfId="0" applyFill="1" applyBorder="1"/>
    <xf numFmtId="0" fontId="0" fillId="10" borderId="29" xfId="0" applyFill="1" applyBorder="1"/>
    <xf numFmtId="0" fontId="0" fillId="10" borderId="30" xfId="0" applyFill="1" applyBorder="1"/>
    <xf numFmtId="0" fontId="12" fillId="0" borderId="0" xfId="58" applyFont="1" applyAlignment="1">
      <alignment horizontal="left"/>
    </xf>
    <xf numFmtId="168" fontId="4" fillId="6" borderId="1" xfId="58" applyNumberFormat="1" applyFont="1" applyFill="1" applyBorder="1" applyAlignment="1">
      <alignment horizontal="right"/>
    </xf>
    <xf numFmtId="0" fontId="10" fillId="5" borderId="1" xfId="58" applyFont="1" applyFill="1" applyBorder="1" applyAlignment="1">
      <alignment horizontal="center"/>
    </xf>
    <xf numFmtId="168" fontId="4" fillId="0" borderId="1" xfId="58" applyNumberFormat="1" applyFont="1" applyBorder="1" applyAlignment="1">
      <alignment horizontal="right"/>
    </xf>
    <xf numFmtId="0" fontId="8" fillId="3" borderId="1" xfId="58" applyFont="1" applyFill="1" applyBorder="1" applyAlignment="1">
      <alignment horizontal="center" vertical="top" wrapText="1"/>
    </xf>
    <xf numFmtId="0" fontId="7" fillId="3" borderId="1" xfId="58" applyFont="1" applyFill="1" applyBorder="1" applyAlignment="1">
      <alignment horizontal="center" vertical="top" wrapText="1"/>
    </xf>
    <xf numFmtId="0" fontId="6" fillId="3" borderId="3" xfId="58" applyFont="1" applyFill="1" applyBorder="1" applyAlignment="1">
      <alignment vertical="center" wrapText="1"/>
    </xf>
    <xf numFmtId="0" fontId="39" fillId="0" borderId="0" xfId="58" applyAlignment="1">
      <alignment wrapText="1"/>
    </xf>
    <xf numFmtId="0" fontId="39" fillId="0" borderId="0" xfId="58"/>
    <xf numFmtId="0" fontId="4" fillId="0" borderId="1" xfId="58" applyFont="1" applyBorder="1"/>
    <xf numFmtId="0" fontId="5" fillId="0" borderId="1" xfId="58" applyFont="1" applyBorder="1" applyAlignment="1">
      <alignment horizontal="left"/>
    </xf>
    <xf numFmtId="0" fontId="6" fillId="2" borderId="2" xfId="58" applyFont="1" applyFill="1" applyBorder="1" applyAlignment="1">
      <alignment vertical="top"/>
    </xf>
    <xf numFmtId="0" fontId="6" fillId="2" borderId="3" xfId="58" applyFont="1" applyFill="1" applyBorder="1" applyAlignment="1">
      <alignment vertical="top"/>
    </xf>
    <xf numFmtId="0" fontId="7" fillId="2" borderId="1" xfId="58" applyFont="1" applyFill="1" applyBorder="1" applyAlignment="1">
      <alignment vertical="top"/>
    </xf>
    <xf numFmtId="0" fontId="8" fillId="2" borderId="1" xfId="58" applyFont="1" applyFill="1" applyBorder="1" applyAlignment="1">
      <alignment vertical="top"/>
    </xf>
    <xf numFmtId="0" fontId="6" fillId="3" borderId="2" xfId="58" applyFont="1" applyFill="1" applyBorder="1" applyAlignment="1">
      <alignment vertical="center"/>
    </xf>
    <xf numFmtId="0" fontId="6" fillId="3" borderId="3" xfId="58" applyFont="1" applyFill="1" applyBorder="1" applyAlignment="1">
      <alignment vertical="center"/>
    </xf>
    <xf numFmtId="0" fontId="8" fillId="3" borderId="1" xfId="58" applyFont="1" applyFill="1" applyBorder="1" applyAlignment="1">
      <alignment horizontal="center" vertical="top"/>
    </xf>
    <xf numFmtId="0" fontId="9" fillId="4" borderId="1" xfId="58" applyFont="1" applyFill="1" applyBorder="1"/>
    <xf numFmtId="0" fontId="11" fillId="4" borderId="1" xfId="58" applyFont="1" applyFill="1" applyBorder="1" applyAlignment="1">
      <alignment vertical="top"/>
    </xf>
    <xf numFmtId="0" fontId="7" fillId="2" borderId="2" xfId="58" applyFont="1" applyFill="1" applyBorder="1" applyAlignment="1">
      <alignment vertical="top"/>
    </xf>
    <xf numFmtId="0" fontId="7" fillId="2" borderId="4" xfId="58" applyFont="1" applyFill="1" applyBorder="1" applyAlignment="1">
      <alignment vertical="top"/>
    </xf>
    <xf numFmtId="0" fontId="8" fillId="2" borderId="2" xfId="58" applyFont="1" applyFill="1" applyBorder="1" applyAlignment="1">
      <alignment vertical="top"/>
    </xf>
    <xf numFmtId="0" fontId="8" fillId="2" borderId="4" xfId="58" applyFont="1" applyFill="1" applyBorder="1" applyAlignment="1">
      <alignment vertical="top"/>
    </xf>
    <xf numFmtId="0" fontId="1" fillId="51" borderId="0" xfId="0" applyFont="1" applyFill="1"/>
    <xf numFmtId="0" fontId="24" fillId="19" borderId="26" xfId="20" applyBorder="1" applyAlignment="1">
      <alignment horizontal="right"/>
    </xf>
    <xf numFmtId="0" fontId="24" fillId="19" borderId="27" xfId="20" applyBorder="1" applyAlignment="1">
      <alignment horizontal="right"/>
    </xf>
    <xf numFmtId="0" fontId="0" fillId="10" borderId="31" xfId="0" applyFill="1" applyBorder="1" applyAlignment="1">
      <alignment horizontal="right"/>
    </xf>
    <xf numFmtId="0" fontId="0" fillId="17" borderId="0" xfId="0" applyFill="1"/>
    <xf numFmtId="0" fontId="3" fillId="49" borderId="0" xfId="4" applyFont="1" applyFill="1"/>
    <xf numFmtId="0" fontId="3" fillId="0" borderId="0" xfId="58" applyFont="1"/>
    <xf numFmtId="0" fontId="39" fillId="52" borderId="0" xfId="58" applyFill="1"/>
    <xf numFmtId="0" fontId="11" fillId="8" borderId="1" xfId="4" applyFont="1" applyFill="1" applyBorder="1" applyAlignment="1">
      <alignment vertical="top"/>
    </xf>
    <xf numFmtId="168" fontId="41" fillId="6" borderId="1" xfId="58" applyNumberFormat="1" applyFont="1" applyFill="1" applyBorder="1" applyAlignment="1">
      <alignment horizontal="right"/>
    </xf>
    <xf numFmtId="0" fontId="6" fillId="3" borderId="1" xfId="58" applyFont="1" applyFill="1" applyBorder="1" applyAlignment="1">
      <alignment horizontal="center" vertical="top" wrapText="1"/>
    </xf>
    <xf numFmtId="168" fontId="41" fillId="0" borderId="1" xfId="58" applyNumberFormat="1" applyFont="1" applyBorder="1" applyAlignment="1">
      <alignment horizontal="right"/>
    </xf>
    <xf numFmtId="0" fontId="13" fillId="0" borderId="0" xfId="0" applyFont="1"/>
    <xf numFmtId="9" fontId="13" fillId="52" borderId="0" xfId="3" applyFont="1" applyFill="1"/>
    <xf numFmtId="9" fontId="13" fillId="10" borderId="24" xfId="3" applyFont="1" applyFill="1" applyBorder="1"/>
    <xf numFmtId="9" fontId="13" fillId="0" borderId="0" xfId="3" applyFont="1"/>
    <xf numFmtId="9" fontId="13" fillId="10" borderId="25" xfId="3" applyFont="1" applyFill="1" applyBorder="1"/>
    <xf numFmtId="9" fontId="13" fillId="10" borderId="0" xfId="3" applyFont="1" applyFill="1" applyBorder="1"/>
    <xf numFmtId="9" fontId="16" fillId="0" borderId="0" xfId="3" applyFont="1"/>
    <xf numFmtId="9" fontId="16" fillId="52" borderId="0" xfId="3" applyFont="1" applyFill="1"/>
    <xf numFmtId="0" fontId="1" fillId="10" borderId="19" xfId="0" applyFont="1" applyFill="1" applyBorder="1" applyAlignment="1">
      <alignment horizontal="right"/>
    </xf>
    <xf numFmtId="0" fontId="1" fillId="10" borderId="21" xfId="0" applyFont="1" applyFill="1" applyBorder="1" applyAlignment="1">
      <alignment horizontal="right"/>
    </xf>
    <xf numFmtId="0" fontId="1" fillId="10" borderId="20" xfId="0" applyFont="1" applyFill="1" applyBorder="1" applyAlignment="1">
      <alignment horizontal="right"/>
    </xf>
    <xf numFmtId="167" fontId="0" fillId="53" borderId="0" xfId="57" applyNumberFormat="1" applyFont="1" applyFill="1" applyBorder="1"/>
    <xf numFmtId="0" fontId="0" fillId="53" borderId="0" xfId="0" applyFill="1"/>
    <xf numFmtId="0" fontId="9" fillId="49" borderId="2" xfId="0" applyFont="1" applyFill="1" applyBorder="1" applyAlignment="1">
      <alignment horizontal="right" vertical="top"/>
    </xf>
    <xf numFmtId="0" fontId="0" fillId="49" borderId="0" xfId="0" applyFill="1"/>
    <xf numFmtId="0" fontId="6" fillId="49" borderId="3" xfId="0" applyFont="1" applyFill="1" applyBorder="1" applyAlignment="1">
      <alignment horizontal="right" vertical="top"/>
    </xf>
    <xf numFmtId="0" fontId="11" fillId="49" borderId="2" xfId="0" applyFont="1" applyFill="1" applyBorder="1" applyAlignment="1">
      <alignment vertical="top"/>
    </xf>
    <xf numFmtId="0" fontId="8" fillId="49" borderId="4" xfId="0" applyFont="1" applyFill="1" applyBorder="1" applyAlignment="1">
      <alignment vertical="top"/>
    </xf>
    <xf numFmtId="0" fontId="5" fillId="0" borderId="1" xfId="0" applyFont="1" applyBorder="1" applyAlignment="1">
      <alignment horizontal="left"/>
    </xf>
    <xf numFmtId="0" fontId="8" fillId="3" borderId="1" xfId="0" applyFont="1" applyFill="1" applyBorder="1" applyAlignment="1">
      <alignment horizontal="center" vertical="top"/>
    </xf>
    <xf numFmtId="0" fontId="9" fillId="4" borderId="1" xfId="0" applyFont="1" applyFill="1" applyBorder="1"/>
    <xf numFmtId="0" fontId="11" fillId="4" borderId="1" xfId="0" applyFont="1" applyFill="1" applyBorder="1" applyAlignment="1">
      <alignment vertical="top"/>
    </xf>
    <xf numFmtId="0" fontId="3" fillId="49" borderId="0" xfId="2" applyFill="1"/>
    <xf numFmtId="0" fontId="3" fillId="0" borderId="0" xfId="2"/>
    <xf numFmtId="0" fontId="7" fillId="2" borderId="2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8" fillId="2" borderId="2" xfId="0" applyFont="1" applyFill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6" fillId="2" borderId="2" xfId="0" applyFont="1" applyFill="1" applyBorder="1" applyAlignment="1">
      <alignment vertical="top"/>
    </xf>
    <xf numFmtId="0" fontId="6" fillId="2" borderId="3" xfId="0" applyFont="1" applyFill="1" applyBorder="1" applyAlignment="1">
      <alignment vertical="top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" fillId="49" borderId="0" xfId="0" applyFont="1" applyFill="1"/>
    <xf numFmtId="0" fontId="9" fillId="4" borderId="1" xfId="0" applyFont="1" applyFill="1" applyBorder="1" applyAlignment="1">
      <alignment vertical="top"/>
    </xf>
    <xf numFmtId="164" fontId="41" fillId="0" borderId="1" xfId="0" applyNumberFormat="1" applyFont="1" applyBorder="1" applyAlignment="1">
      <alignment horizontal="right"/>
    </xf>
    <xf numFmtId="0" fontId="8" fillId="3" borderId="2" xfId="0" applyFont="1" applyFill="1" applyBorder="1" applyAlignment="1">
      <alignment horizontal="center" vertical="top"/>
    </xf>
    <xf numFmtId="0" fontId="10" fillId="5" borderId="2" xfId="0" applyFont="1" applyFill="1" applyBorder="1" applyAlignment="1">
      <alignment horizontal="center"/>
    </xf>
    <xf numFmtId="164" fontId="4" fillId="0" borderId="2" xfId="0" applyNumberFormat="1" applyFont="1" applyBorder="1" applyAlignment="1">
      <alignment horizontal="right"/>
    </xf>
    <xf numFmtId="164" fontId="4" fillId="6" borderId="2" xfId="0" applyNumberFormat="1" applyFont="1" applyFill="1" applyBorder="1" applyAlignment="1">
      <alignment horizontal="right"/>
    </xf>
    <xf numFmtId="164" fontId="41" fillId="0" borderId="2" xfId="0" applyNumberFormat="1" applyFont="1" applyBorder="1" applyAlignment="1">
      <alignment horizontal="right"/>
    </xf>
    <xf numFmtId="0" fontId="6" fillId="49" borderId="34" xfId="0" applyFont="1" applyFill="1" applyBorder="1" applyAlignment="1">
      <alignment vertical="top"/>
    </xf>
    <xf numFmtId="0" fontId="1" fillId="0" borderId="35" xfId="0" applyFont="1" applyBorder="1"/>
    <xf numFmtId="0" fontId="42" fillId="2" borderId="34" xfId="0" applyFont="1" applyFill="1" applyBorder="1" applyAlignment="1">
      <alignment vertical="top"/>
    </xf>
    <xf numFmtId="0" fontId="6" fillId="2" borderId="34" xfId="0" applyFont="1" applyFill="1" applyBorder="1" applyAlignment="1">
      <alignment vertical="top"/>
    </xf>
    <xf numFmtId="0" fontId="10" fillId="5" borderId="34" xfId="0" applyFont="1" applyFill="1" applyBorder="1" applyAlignment="1">
      <alignment horizontal="center"/>
    </xf>
    <xf numFmtId="164" fontId="41" fillId="0" borderId="34" xfId="0" applyNumberFormat="1" applyFont="1" applyBorder="1" applyAlignment="1">
      <alignment horizontal="right"/>
    </xf>
    <xf numFmtId="164" fontId="41" fillId="6" borderId="34" xfId="0" applyNumberFormat="1" applyFont="1" applyFill="1" applyBorder="1" applyAlignment="1">
      <alignment horizontal="right"/>
    </xf>
    <xf numFmtId="0" fontId="37" fillId="0" borderId="35" xfId="2" applyFont="1" applyBorder="1"/>
    <xf numFmtId="0" fontId="10" fillId="5" borderId="3" xfId="0" applyFont="1" applyFill="1" applyBorder="1" applyAlignment="1">
      <alignment horizontal="center"/>
    </xf>
    <xf numFmtId="164" fontId="4" fillId="0" borderId="3" xfId="0" applyNumberFormat="1" applyFont="1" applyBorder="1" applyAlignment="1">
      <alignment horizontal="right"/>
    </xf>
    <xf numFmtId="164" fontId="4" fillId="6" borderId="3" xfId="0" applyNumberFormat="1" applyFont="1" applyFill="1" applyBorder="1" applyAlignment="1">
      <alignment horizontal="right"/>
    </xf>
    <xf numFmtId="164" fontId="41" fillId="0" borderId="3" xfId="0" applyNumberFormat="1" applyFont="1" applyBorder="1" applyAlignment="1">
      <alignment horizontal="right"/>
    </xf>
    <xf numFmtId="0" fontId="6" fillId="3" borderId="34" xfId="0" applyFont="1" applyFill="1" applyBorder="1" applyAlignment="1">
      <alignment horizontal="center" vertical="top" wrapText="1"/>
    </xf>
    <xf numFmtId="0" fontId="8" fillId="3" borderId="3" xfId="0" applyFont="1" applyFill="1" applyBorder="1" applyAlignment="1">
      <alignment horizontal="center" vertical="top" wrapText="1"/>
    </xf>
    <xf numFmtId="0" fontId="8" fillId="3" borderId="2" xfId="0" applyFont="1" applyFill="1" applyBorder="1" applyAlignment="1">
      <alignment horizontal="center" vertical="top" wrapText="1"/>
    </xf>
    <xf numFmtId="0" fontId="6" fillId="2" borderId="4" xfId="58" applyFont="1" applyFill="1" applyBorder="1" applyAlignment="1">
      <alignment vertical="top"/>
    </xf>
    <xf numFmtId="0" fontId="9" fillId="4" borderId="3" xfId="58" applyFont="1" applyFill="1" applyBorder="1"/>
    <xf numFmtId="0" fontId="11" fillId="4" borderId="3" xfId="58" applyFont="1" applyFill="1" applyBorder="1" applyAlignment="1">
      <alignment vertical="top"/>
    </xf>
    <xf numFmtId="0" fontId="5" fillId="0" borderId="36" xfId="58" applyFont="1" applyBorder="1" applyAlignment="1">
      <alignment horizontal="left"/>
    </xf>
    <xf numFmtId="0" fontId="9" fillId="4" borderId="3" xfId="58" applyFont="1" applyFill="1" applyBorder="1" applyAlignment="1">
      <alignment vertical="top"/>
    </xf>
    <xf numFmtId="0" fontId="37" fillId="0" borderId="0" xfId="58" applyFont="1"/>
    <xf numFmtId="0" fontId="6" fillId="3" borderId="4" xfId="58" applyFont="1" applyFill="1" applyBorder="1" applyAlignment="1">
      <alignment vertical="center" wrapText="1"/>
    </xf>
    <xf numFmtId="0" fontId="39" fillId="53" borderId="0" xfId="58" applyFill="1"/>
    <xf numFmtId="0" fontId="4" fillId="53" borderId="0" xfId="58" applyFont="1" applyFill="1"/>
    <xf numFmtId="0" fontId="0" fillId="53" borderId="0" xfId="0" applyFill="1" applyAlignment="1">
      <alignment horizontal="left"/>
    </xf>
    <xf numFmtId="0" fontId="3" fillId="53" borderId="0" xfId="58" applyFont="1" applyFill="1"/>
    <xf numFmtId="0" fontId="39" fillId="53" borderId="0" xfId="58" applyFill="1" applyAlignment="1">
      <alignment wrapText="1"/>
    </xf>
    <xf numFmtId="0" fontId="37" fillId="53" borderId="0" xfId="58" applyFont="1" applyFill="1"/>
    <xf numFmtId="0" fontId="42" fillId="2" borderId="3" xfId="58" applyFont="1" applyFill="1" applyBorder="1" applyAlignment="1">
      <alignment vertical="top"/>
    </xf>
    <xf numFmtId="0" fontId="37" fillId="54" borderId="0" xfId="58" applyFont="1" applyFill="1"/>
    <xf numFmtId="0" fontId="39" fillId="7" borderId="0" xfId="58" applyFill="1"/>
    <xf numFmtId="167" fontId="0" fillId="10" borderId="32" xfId="57" applyNumberFormat="1" applyFont="1" applyFill="1" applyBorder="1"/>
    <xf numFmtId="167" fontId="0" fillId="10" borderId="33" xfId="57" applyNumberFormat="1" applyFont="1" applyFill="1" applyBorder="1"/>
    <xf numFmtId="0" fontId="0" fillId="55" borderId="0" xfId="0" applyFill="1"/>
    <xf numFmtId="167" fontId="0" fillId="55" borderId="0" xfId="57" applyNumberFormat="1" applyFont="1" applyFill="1"/>
    <xf numFmtId="167" fontId="0" fillId="55" borderId="32" xfId="57" applyNumberFormat="1" applyFont="1" applyFill="1" applyBorder="1"/>
    <xf numFmtId="167" fontId="0" fillId="55" borderId="33" xfId="57" applyNumberFormat="1" applyFont="1" applyFill="1" applyBorder="1"/>
    <xf numFmtId="9" fontId="0" fillId="8" borderId="32" xfId="3" applyFont="1" applyFill="1" applyBorder="1"/>
    <xf numFmtId="9" fontId="0" fillId="10" borderId="33" xfId="3" applyFont="1" applyFill="1" applyBorder="1"/>
    <xf numFmtId="9" fontId="0" fillId="10" borderId="32" xfId="3" applyFont="1" applyFill="1" applyBorder="1"/>
    <xf numFmtId="9" fontId="40" fillId="0" borderId="0" xfId="3" applyFont="1"/>
    <xf numFmtId="9" fontId="31" fillId="0" borderId="0" xfId="3" applyFont="1"/>
    <xf numFmtId="9" fontId="0" fillId="10" borderId="28" xfId="3" applyFont="1" applyFill="1" applyBorder="1"/>
    <xf numFmtId="9" fontId="0" fillId="10" borderId="29" xfId="3" applyFont="1" applyFill="1" applyBorder="1"/>
    <xf numFmtId="0" fontId="0" fillId="56" borderId="0" xfId="0" applyFill="1"/>
    <xf numFmtId="0" fontId="0" fillId="57" borderId="0" xfId="0" applyFill="1"/>
    <xf numFmtId="0" fontId="0" fillId="58" borderId="0" xfId="0" applyFill="1"/>
    <xf numFmtId="0" fontId="0" fillId="58" borderId="0" xfId="0" applyFill="1" applyAlignment="1">
      <alignment horizontal="right"/>
    </xf>
    <xf numFmtId="0" fontId="0" fillId="54" borderId="0" xfId="0" applyFill="1" applyAlignment="1">
      <alignment horizontal="right"/>
    </xf>
    <xf numFmtId="0" fontId="24" fillId="19" borderId="0" xfId="20" applyBorder="1" applyAlignment="1">
      <alignment horizontal="right"/>
    </xf>
    <xf numFmtId="167" fontId="0" fillId="55" borderId="0" xfId="57" applyNumberFormat="1" applyFont="1" applyFill="1" applyBorder="1"/>
    <xf numFmtId="0" fontId="0" fillId="0" borderId="0" xfId="0" applyAlignment="1">
      <alignment horizontal="center"/>
    </xf>
    <xf numFmtId="0" fontId="6" fillId="2" borderId="2" xfId="0" applyFont="1" applyFill="1" applyBorder="1" applyAlignment="1">
      <alignment horizontal="right" vertical="top" wrapText="1"/>
    </xf>
    <xf numFmtId="0" fontId="6" fillId="2" borderId="3" xfId="0" applyFont="1" applyFill="1" applyBorder="1" applyAlignment="1">
      <alignment horizontal="right" vertical="top" wrapText="1"/>
    </xf>
    <xf numFmtId="0" fontId="6" fillId="3" borderId="16" xfId="0" applyFont="1" applyFill="1" applyBorder="1" applyAlignment="1">
      <alignment horizontal="right" vertical="center" wrapText="1"/>
    </xf>
    <xf numFmtId="0" fontId="6" fillId="3" borderId="17" xfId="0" applyFont="1" applyFill="1" applyBorder="1" applyAlignment="1">
      <alignment horizontal="right" vertical="center" wrapText="1"/>
    </xf>
  </cellXfs>
  <cellStyles count="59">
    <cellStyle name="20% - Accent1" xfId="32" builtinId="30" customBuiltin="1"/>
    <cellStyle name="20% - Accent2" xfId="36" builtinId="34" customBuiltin="1"/>
    <cellStyle name="20% - Accent3" xfId="40" builtinId="38" customBuiltin="1"/>
    <cellStyle name="20% - Accent4" xfId="44" builtinId="42" customBuiltin="1"/>
    <cellStyle name="20% - Accent5" xfId="48" builtinId="46" customBuiltin="1"/>
    <cellStyle name="20% - Accent6" xfId="52" builtinId="50" customBuiltin="1"/>
    <cellStyle name="40% - Accent1" xfId="33" builtinId="31" customBuiltin="1"/>
    <cellStyle name="40% - Accent2" xfId="37" builtinId="35" customBuiltin="1"/>
    <cellStyle name="40% - Accent3" xfId="41" builtinId="39" customBuiltin="1"/>
    <cellStyle name="40% - Accent4" xfId="45" builtinId="43" customBuiltin="1"/>
    <cellStyle name="40% - Accent5" xfId="49" builtinId="47" customBuiltin="1"/>
    <cellStyle name="40% - Accent6" xfId="53" builtinId="51" customBuiltin="1"/>
    <cellStyle name="60% - Accent1" xfId="34" builtinId="32" customBuiltin="1"/>
    <cellStyle name="60% - Accent2" xfId="38" builtinId="36" customBuiltin="1"/>
    <cellStyle name="60% - Accent3" xfId="42" builtinId="40" customBuiltin="1"/>
    <cellStyle name="60% - Accent4" xfId="46" builtinId="44" customBuiltin="1"/>
    <cellStyle name="60% - Accent5" xfId="50" builtinId="48" customBuiltin="1"/>
    <cellStyle name="60% - Accent6" xfId="54" builtinId="52" customBuiltin="1"/>
    <cellStyle name="Accent1" xfId="31" builtinId="29" customBuiltin="1"/>
    <cellStyle name="Accent2" xfId="35" builtinId="33" customBuiltin="1"/>
    <cellStyle name="Accent3" xfId="39" builtinId="37" customBuiltin="1"/>
    <cellStyle name="Accent4" xfId="43" builtinId="41" customBuiltin="1"/>
    <cellStyle name="Accent5" xfId="47" builtinId="45" customBuiltin="1"/>
    <cellStyle name="Accent6" xfId="51" builtinId="49" customBuiltin="1"/>
    <cellStyle name="Bad" xfId="20" builtinId="27" customBuiltin="1"/>
    <cellStyle name="Calculation" xfId="24" builtinId="22" customBuiltin="1"/>
    <cellStyle name="Check Cell" xfId="26" builtinId="23" customBuiltin="1"/>
    <cellStyle name="Comma" xfId="57" builtinId="3"/>
    <cellStyle name="Comma 2" xfId="8" xr:uid="{00000000-0005-0000-0000-000000000000}"/>
    <cellStyle name="Comma 2 2" xfId="9" xr:uid="{00000000-0005-0000-0000-000001000000}"/>
    <cellStyle name="Explanatory Text" xfId="29" builtinId="53" customBuiltin="1"/>
    <cellStyle name="Good" xfId="19" builtinId="26" customBuiltin="1"/>
    <cellStyle name="Heading 1" xfId="15" builtinId="16" customBuiltin="1"/>
    <cellStyle name="Heading 2" xfId="16" builtinId="17" customBuiltin="1"/>
    <cellStyle name="Heading 3" xfId="17" builtinId="18" customBuiltin="1"/>
    <cellStyle name="Heading 4" xfId="18" builtinId="19" customBuiltin="1"/>
    <cellStyle name="Hyperlink" xfId="1" builtinId="8"/>
    <cellStyle name="Hyperlink 2" xfId="55" xr:uid="{E63DD5A8-A551-48AB-93BF-35570A0E80C5}"/>
    <cellStyle name="Input" xfId="22" builtinId="20" customBuiltin="1"/>
    <cellStyle name="Linked Cell" xfId="25" builtinId="24" customBuiltin="1"/>
    <cellStyle name="Neutral" xfId="21" builtinId="28" customBuiltin="1"/>
    <cellStyle name="Normal" xfId="0" builtinId="0"/>
    <cellStyle name="Normal 11" xfId="11" xr:uid="{00000000-0005-0000-0000-000004000000}"/>
    <cellStyle name="Normal 2" xfId="2" xr:uid="{00000000-0005-0000-0000-000005000000}"/>
    <cellStyle name="Normal 2 2" xfId="6" xr:uid="{00000000-0005-0000-0000-000006000000}"/>
    <cellStyle name="Normal 3" xfId="4" xr:uid="{00000000-0005-0000-0000-000007000000}"/>
    <cellStyle name="Normal 3 2" xfId="5" xr:uid="{00000000-0005-0000-0000-000008000000}"/>
    <cellStyle name="Normal 3 3" xfId="56" xr:uid="{8E6304D4-15EC-4325-8F11-2F7484C8AE59}"/>
    <cellStyle name="Normal 4" xfId="10" xr:uid="{00000000-0005-0000-0000-000009000000}"/>
    <cellStyle name="Normal 4 2" xfId="13" xr:uid="{00000000-0005-0000-0000-00000A000000}"/>
    <cellStyle name="Normal 4 2 2" xfId="7" xr:uid="{00000000-0005-0000-0000-00000B000000}"/>
    <cellStyle name="Normal 5" xfId="12" xr:uid="{00000000-0005-0000-0000-00000C000000}"/>
    <cellStyle name="Normal 6" xfId="58" xr:uid="{0062919C-C784-4F5A-91F6-3377049D15C1}"/>
    <cellStyle name="Note" xfId="28" builtinId="10" customBuiltin="1"/>
    <cellStyle name="Output" xfId="23" builtinId="21" customBuiltin="1"/>
    <cellStyle name="Percent" xfId="3" builtinId="5"/>
    <cellStyle name="Title" xfId="14" builtinId="15" customBuiltin="1"/>
    <cellStyle name="Total" xfId="30" builtinId="25" customBuiltin="1"/>
    <cellStyle name="Warning Text" xfId="2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zenodo.org/record/2654460" TargetMode="External"/><Relationship Id="rId2" Type="http://schemas.openxmlformats.org/officeDocument/2006/relationships/hyperlink" Target="http://www.wiod.org/release16" TargetMode="External"/><Relationship Id="rId1" Type="http://schemas.openxmlformats.org/officeDocument/2006/relationships/hyperlink" Target="https://stats.oecd.org/Index.aspx?DataSetCode=IOTSI4_2018" TargetMode="External"/><Relationship Id="rId4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stats.oecd.org/OECDStat_Metadata/ShowMetadata.ashx?Dataset=IOTSI4_2018&amp;Coords=%5bVAR%5d.%5bICESHR%5d&amp;ShowOnWeb=true&amp;Lang=en" TargetMode="External"/><Relationship Id="rId1" Type="http://schemas.openxmlformats.org/officeDocument/2006/relationships/hyperlink" Target="http://stats.oecd.org/OECDStat_Metadata/ShowMetadata.ashx?Dataset=IOTSI4_2018&amp;ShowOnWeb=true&amp;Lang=en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-1.oecd.org/index.aspx?DatasetCode=IOTS_2021" TargetMode="External"/><Relationship Id="rId2" Type="http://schemas.openxmlformats.org/officeDocument/2006/relationships/hyperlink" Target="http://stats.oecd.org/OECDStat_Metadata/ShowMetadata.ashx?Dataset=IOTS_2021&amp;Coords=%5bVAR%5d.%5bICESHR%5d&amp;ShowOnWeb=true&amp;Lang=en" TargetMode="External"/><Relationship Id="rId1" Type="http://schemas.openxmlformats.org/officeDocument/2006/relationships/hyperlink" Target="http://stats.oecd.org/OECDStat_Metadata/ShowMetadata.ashx?Dataset=IOTS_2021&amp;ShowOnWeb=true&amp;Lang=en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://stats.oecd.org/OECDStat_Metadata/ShowMetadata.ashx?Dataset=IOTS_2021&amp;Coords=%5bCOL%5d.%5bCONS_NONRES%5d&amp;ShowOnWeb=true&amp;Lang=en" TargetMode="External"/><Relationship Id="rId2" Type="http://schemas.openxmlformats.org/officeDocument/2006/relationships/hyperlink" Target="http://stats.oecd.org/OECDStat_Metadata/ShowMetadata.ashx?Dataset=IOTS_2021&amp;Coords=%5bVAR%5d.%5bTTL%5d&amp;ShowOnWeb=true&amp;Lang=en" TargetMode="External"/><Relationship Id="rId1" Type="http://schemas.openxmlformats.org/officeDocument/2006/relationships/hyperlink" Target="http://stats.oecd.org/OECDStat_Metadata/ShowMetadata.ashx?Dataset=IOTS_2021&amp;ShowOnWeb=true&amp;Lang=en" TargetMode="External"/><Relationship Id="rId4" Type="http://schemas.openxmlformats.org/officeDocument/2006/relationships/hyperlink" Target="https://stats-1.oecd.org/index.aspx?DatasetCode=IOTS_2021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-1.oecd.org/index.aspx?DatasetCode=IOTSI4_2018" TargetMode="External"/><Relationship Id="rId2" Type="http://schemas.openxmlformats.org/officeDocument/2006/relationships/hyperlink" Target="http://stats.oecd.org/OECDStat_Metadata/ShowMetadata.ashx?Dataset=IOTSI4_2018&amp;Coords=%5bVAR%5d.%5bTTL%5d&amp;ShowOnWeb=true&amp;Lang=en" TargetMode="External"/><Relationship Id="rId1" Type="http://schemas.openxmlformats.org/officeDocument/2006/relationships/hyperlink" Target="http://stats.oecd.org/OECDStat_Metadata/ShowMetadata.ashx?Dataset=IOTSI4_2018&amp;ShowOnWeb=true&amp;Lang=en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B47"/>
  <sheetViews>
    <sheetView workbookViewId="0"/>
  </sheetViews>
  <sheetFormatPr baseColWidth="10" defaultColWidth="8.83203125" defaultRowHeight="15"/>
  <cols>
    <col min="2" max="2" width="92.1640625" customWidth="1"/>
  </cols>
  <sheetData>
    <row r="1" spans="1:2">
      <c r="A1" s="1" t="s">
        <v>140</v>
      </c>
    </row>
    <row r="3" spans="1:2">
      <c r="A3" s="1" t="s">
        <v>0</v>
      </c>
      <c r="B3" t="s">
        <v>1</v>
      </c>
    </row>
    <row r="4" spans="1:2">
      <c r="B4" s="2">
        <v>2018</v>
      </c>
    </row>
    <row r="5" spans="1:2">
      <c r="B5" t="s">
        <v>132</v>
      </c>
    </row>
    <row r="6" spans="1:2">
      <c r="B6" s="3" t="s">
        <v>166</v>
      </c>
    </row>
    <row r="7" spans="1:2">
      <c r="B7" t="s">
        <v>540</v>
      </c>
    </row>
    <row r="9" spans="1:2">
      <c r="B9" s="23" t="s">
        <v>541</v>
      </c>
    </row>
    <row r="10" spans="1:2">
      <c r="B10" t="s">
        <v>546</v>
      </c>
    </row>
    <row r="11" spans="1:2">
      <c r="B11" s="2">
        <v>2019</v>
      </c>
    </row>
    <row r="12" spans="1:2">
      <c r="B12" t="s">
        <v>547</v>
      </c>
    </row>
    <row r="13" spans="1:2">
      <c r="B13" s="3" t="s">
        <v>548</v>
      </c>
    </row>
    <row r="14" spans="1:2">
      <c r="B14" t="s">
        <v>549</v>
      </c>
    </row>
    <row r="15" spans="1:2">
      <c r="B15" s="2"/>
    </row>
    <row r="16" spans="1:2">
      <c r="B16" s="2" t="s">
        <v>542</v>
      </c>
    </row>
    <row r="17" spans="1:2">
      <c r="B17" s="2">
        <v>2014</v>
      </c>
    </row>
    <row r="18" spans="1:2">
      <c r="B18" s="2" t="s">
        <v>556</v>
      </c>
    </row>
    <row r="19" spans="1:2">
      <c r="B19" s="75" t="s">
        <v>543</v>
      </c>
    </row>
    <row r="20" spans="1:2">
      <c r="B20" s="2" t="s">
        <v>544</v>
      </c>
    </row>
    <row r="22" spans="1:2">
      <c r="A22" s="1" t="s">
        <v>2</v>
      </c>
    </row>
    <row r="23" spans="1:2">
      <c r="A23" t="s">
        <v>136</v>
      </c>
    </row>
    <row r="24" spans="1:2">
      <c r="A24" t="s">
        <v>150</v>
      </c>
    </row>
    <row r="25" spans="1:2">
      <c r="A25" t="s">
        <v>137</v>
      </c>
    </row>
    <row r="27" spans="1:2">
      <c r="A27" t="s">
        <v>151</v>
      </c>
    </row>
    <row r="28" spans="1:2">
      <c r="A28" t="s">
        <v>152</v>
      </c>
    </row>
    <row r="29" spans="1:2">
      <c r="A29" t="s">
        <v>157</v>
      </c>
    </row>
    <row r="30" spans="1:2">
      <c r="A30" t="s">
        <v>158</v>
      </c>
    </row>
    <row r="32" spans="1:2">
      <c r="A32" s="1" t="s">
        <v>156</v>
      </c>
    </row>
    <row r="33" spans="1:2">
      <c r="A33" t="s">
        <v>153</v>
      </c>
    </row>
    <row r="34" spans="1:2">
      <c r="A34" t="s">
        <v>154</v>
      </c>
    </row>
    <row r="35" spans="1:2">
      <c r="A35" t="s">
        <v>155</v>
      </c>
    </row>
    <row r="36" spans="1:2">
      <c r="A36" t="s">
        <v>163</v>
      </c>
    </row>
    <row r="38" spans="1:2">
      <c r="A38" t="s">
        <v>557</v>
      </c>
    </row>
    <row r="39" spans="1:2">
      <c r="A39" t="s">
        <v>558</v>
      </c>
    </row>
    <row r="40" spans="1:2">
      <c r="A40" t="s">
        <v>159</v>
      </c>
    </row>
    <row r="42" spans="1:2">
      <c r="A42" s="12" t="s">
        <v>162</v>
      </c>
      <c r="B42" s="13"/>
    </row>
    <row r="43" spans="1:2">
      <c r="A43" s="12" t="s">
        <v>160</v>
      </c>
      <c r="B43" s="13"/>
    </row>
    <row r="44" spans="1:2">
      <c r="A44" s="12" t="s">
        <v>161</v>
      </c>
      <c r="B44" s="13"/>
    </row>
    <row r="46" spans="1:2">
      <c r="A46" s="14" t="s">
        <v>545</v>
      </c>
    </row>
    <row r="47" spans="1:2">
      <c r="A47" t="s">
        <v>550</v>
      </c>
    </row>
  </sheetData>
  <hyperlinks>
    <hyperlink ref="B6" r:id="rId1" xr:uid="{00000000-0004-0000-0000-000000000000}"/>
    <hyperlink ref="B19" r:id="rId2" xr:uid="{449F6A0D-0312-43F1-A237-F239C86E5D35}"/>
    <hyperlink ref="B13" r:id="rId3" location=".YEFjHmhKg2w" xr:uid="{F3E65EDA-7690-4B28-B44E-E41303B75755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1CA2D-3E5C-4EEC-B220-C72F29121AAD}">
  <sheetPr>
    <tabColor theme="9" tint="0.59999389629810485"/>
  </sheetPr>
  <dimension ref="A1:BO1812"/>
  <sheetViews>
    <sheetView workbookViewId="0"/>
  </sheetViews>
  <sheetFormatPr baseColWidth="10" defaultColWidth="8.83203125" defaultRowHeight="15"/>
  <cols>
    <col min="3" max="3" width="45.83203125" style="2" customWidth="1"/>
    <col min="15" max="15" width="13.33203125" bestFit="1" customWidth="1"/>
    <col min="16" max="16" width="11.5" customWidth="1"/>
  </cols>
  <sheetData>
    <row r="1" spans="1:67">
      <c r="E1" s="57" t="s">
        <v>167</v>
      </c>
      <c r="F1" s="57" t="s">
        <v>168</v>
      </c>
      <c r="G1" s="57" t="s">
        <v>169</v>
      </c>
      <c r="H1" s="57" t="s">
        <v>170</v>
      </c>
      <c r="I1" s="57" t="s">
        <v>171</v>
      </c>
      <c r="J1" s="57" t="s">
        <v>172</v>
      </c>
      <c r="K1" s="57" t="s">
        <v>173</v>
      </c>
      <c r="L1" s="57" t="s">
        <v>174</v>
      </c>
      <c r="M1" s="57" t="s">
        <v>175</v>
      </c>
      <c r="N1" s="57" t="s">
        <v>176</v>
      </c>
      <c r="O1" s="57" t="s">
        <v>177</v>
      </c>
      <c r="P1" s="57" t="s">
        <v>178</v>
      </c>
      <c r="Q1" s="57" t="s">
        <v>179</v>
      </c>
      <c r="R1" s="57" t="s">
        <v>180</v>
      </c>
      <c r="S1" s="57" t="s">
        <v>181</v>
      </c>
      <c r="T1" s="57" t="s">
        <v>182</v>
      </c>
      <c r="U1" s="57" t="s">
        <v>183</v>
      </c>
      <c r="V1" s="57" t="s">
        <v>184</v>
      </c>
      <c r="W1" s="57" t="s">
        <v>185</v>
      </c>
      <c r="X1" s="57" t="s">
        <v>186</v>
      </c>
      <c r="Y1" s="57" t="s">
        <v>187</v>
      </c>
      <c r="Z1" s="57" t="s">
        <v>188</v>
      </c>
      <c r="AA1" s="57" t="s">
        <v>189</v>
      </c>
      <c r="AB1" s="57" t="s">
        <v>190</v>
      </c>
      <c r="AC1" s="57" t="s">
        <v>191</v>
      </c>
      <c r="AD1" s="57" t="s">
        <v>192</v>
      </c>
      <c r="AE1" s="57" t="s">
        <v>193</v>
      </c>
      <c r="AF1" s="57" t="s">
        <v>194</v>
      </c>
      <c r="AG1" s="57" t="s">
        <v>195</v>
      </c>
      <c r="AH1" s="57" t="s">
        <v>196</v>
      </c>
      <c r="AI1" s="57" t="s">
        <v>197</v>
      </c>
      <c r="AJ1" s="57" t="s">
        <v>198</v>
      </c>
      <c r="AK1" s="57" t="s">
        <v>199</v>
      </c>
      <c r="AL1" s="57" t="s">
        <v>200</v>
      </c>
      <c r="AM1" s="57" t="s">
        <v>201</v>
      </c>
      <c r="AN1" s="57" t="s">
        <v>202</v>
      </c>
      <c r="AO1" s="57" t="s">
        <v>203</v>
      </c>
      <c r="AP1" s="57" t="s">
        <v>204</v>
      </c>
      <c r="AQ1" s="57" t="s">
        <v>205</v>
      </c>
      <c r="AR1" s="57" t="s">
        <v>206</v>
      </c>
      <c r="AS1" s="57" t="s">
        <v>207</v>
      </c>
      <c r="AT1" s="57" t="s">
        <v>208</v>
      </c>
      <c r="AU1" s="57" t="s">
        <v>209</v>
      </c>
      <c r="AV1" s="57" t="s">
        <v>210</v>
      </c>
      <c r="AW1" s="57" t="s">
        <v>211</v>
      </c>
      <c r="AX1" s="57" t="s">
        <v>212</v>
      </c>
      <c r="AY1" s="57" t="s">
        <v>213</v>
      </c>
      <c r="AZ1" s="57" t="s">
        <v>214</v>
      </c>
      <c r="BA1" s="57" t="s">
        <v>215</v>
      </c>
      <c r="BB1" s="57" t="s">
        <v>216</v>
      </c>
      <c r="BC1" s="57" t="s">
        <v>217</v>
      </c>
      <c r="BD1" s="57" t="s">
        <v>218</v>
      </c>
      <c r="BE1" s="57" t="s">
        <v>219</v>
      </c>
      <c r="BF1" s="57" t="s">
        <v>220</v>
      </c>
      <c r="BG1" s="57" t="s">
        <v>221</v>
      </c>
      <c r="BH1" s="57" t="s">
        <v>222</v>
      </c>
      <c r="BI1" s="57" t="s">
        <v>223</v>
      </c>
      <c r="BJ1" s="57" t="s">
        <v>224</v>
      </c>
      <c r="BK1" s="57" t="s">
        <v>225</v>
      </c>
      <c r="BL1" s="57" t="s">
        <v>226</v>
      </c>
      <c r="BM1" s="57" t="s">
        <v>227</v>
      </c>
      <c r="BN1" s="21" t="s">
        <v>228</v>
      </c>
      <c r="BO1" s="57" t="s">
        <v>229</v>
      </c>
    </row>
    <row r="2" spans="1:67" ht="169">
      <c r="A2" s="1" t="s">
        <v>533</v>
      </c>
      <c r="B2" s="1" t="s">
        <v>534</v>
      </c>
      <c r="C2" s="1" t="s">
        <v>535</v>
      </c>
      <c r="D2" s="1" t="s">
        <v>536</v>
      </c>
      <c r="E2" s="58" t="s">
        <v>230</v>
      </c>
      <c r="F2" s="58" t="s">
        <v>232</v>
      </c>
      <c r="G2" s="58" t="s">
        <v>233</v>
      </c>
      <c r="H2" s="58" t="s">
        <v>234</v>
      </c>
      <c r="I2" s="58" t="s">
        <v>235</v>
      </c>
      <c r="J2" s="58" t="s">
        <v>236</v>
      </c>
      <c r="K2" s="58" t="s">
        <v>237</v>
      </c>
      <c r="L2" s="58" t="s">
        <v>238</v>
      </c>
      <c r="M2" s="58" t="s">
        <v>239</v>
      </c>
      <c r="N2" s="58" t="s">
        <v>240</v>
      </c>
      <c r="O2" s="58" t="s">
        <v>241</v>
      </c>
      <c r="P2" s="58" t="s">
        <v>242</v>
      </c>
      <c r="Q2" s="58" t="s">
        <v>243</v>
      </c>
      <c r="R2" s="58" t="s">
        <v>244</v>
      </c>
      <c r="S2" s="58" t="s">
        <v>245</v>
      </c>
      <c r="T2" s="58" t="s">
        <v>246</v>
      </c>
      <c r="U2" s="58" t="s">
        <v>247</v>
      </c>
      <c r="V2" s="58" t="s">
        <v>248</v>
      </c>
      <c r="W2" s="58" t="s">
        <v>249</v>
      </c>
      <c r="X2" s="58" t="s">
        <v>250</v>
      </c>
      <c r="Y2" s="58" t="s">
        <v>251</v>
      </c>
      <c r="Z2" s="58" t="s">
        <v>252</v>
      </c>
      <c r="AA2" s="58" t="s">
        <v>253</v>
      </c>
      <c r="AB2" s="58" t="s">
        <v>254</v>
      </c>
      <c r="AC2" s="58" t="s">
        <v>255</v>
      </c>
      <c r="AD2" s="58" t="s">
        <v>256</v>
      </c>
      <c r="AE2" s="58" t="s">
        <v>257</v>
      </c>
      <c r="AF2" s="58" t="s">
        <v>258</v>
      </c>
      <c r="AG2" s="58" t="s">
        <v>259</v>
      </c>
      <c r="AH2" s="58" t="s">
        <v>260</v>
      </c>
      <c r="AI2" s="58" t="s">
        <v>261</v>
      </c>
      <c r="AJ2" s="58" t="s">
        <v>262</v>
      </c>
      <c r="AK2" s="58" t="s">
        <v>263</v>
      </c>
      <c r="AL2" s="58" t="s">
        <v>264</v>
      </c>
      <c r="AM2" s="58" t="s">
        <v>265</v>
      </c>
      <c r="AN2" s="58" t="s">
        <v>266</v>
      </c>
      <c r="AO2" s="58" t="s">
        <v>267</v>
      </c>
      <c r="AP2" s="58" t="s">
        <v>268</v>
      </c>
      <c r="AQ2" s="58" t="s">
        <v>269</v>
      </c>
      <c r="AR2" s="58" t="s">
        <v>270</v>
      </c>
      <c r="AS2" s="58" t="s">
        <v>271</v>
      </c>
      <c r="AT2" s="58" t="s">
        <v>272</v>
      </c>
      <c r="AU2" s="58" t="s">
        <v>273</v>
      </c>
      <c r="AV2" s="58" t="s">
        <v>274</v>
      </c>
      <c r="AW2" s="58" t="s">
        <v>275</v>
      </c>
      <c r="AX2" s="58" t="s">
        <v>276</v>
      </c>
      <c r="AY2" s="58" t="s">
        <v>277</v>
      </c>
      <c r="AZ2" s="58" t="s">
        <v>278</v>
      </c>
      <c r="BA2" s="58" t="s">
        <v>279</v>
      </c>
      <c r="BB2" s="58" t="s">
        <v>280</v>
      </c>
      <c r="BC2" s="58" t="s">
        <v>281</v>
      </c>
      <c r="BD2" s="58" t="s">
        <v>282</v>
      </c>
      <c r="BE2" s="58" t="s">
        <v>283</v>
      </c>
      <c r="BF2" s="58" t="s">
        <v>284</v>
      </c>
      <c r="BG2" s="58" t="s">
        <v>285</v>
      </c>
      <c r="BH2" s="58" t="s">
        <v>286</v>
      </c>
      <c r="BI2" s="59" t="s">
        <v>303</v>
      </c>
      <c r="BJ2" s="59" t="s">
        <v>304</v>
      </c>
      <c r="BK2" s="59" t="s">
        <v>305</v>
      </c>
      <c r="BL2" s="59" t="s">
        <v>306</v>
      </c>
      <c r="BM2" s="59" t="s">
        <v>307</v>
      </c>
      <c r="BN2" s="57" t="s">
        <v>139</v>
      </c>
      <c r="BO2" s="60" t="s">
        <v>537</v>
      </c>
    </row>
    <row r="3" spans="1:67" ht="84.75" customHeight="1">
      <c r="A3">
        <v>2000</v>
      </c>
      <c r="B3" s="57" t="s">
        <v>167</v>
      </c>
      <c r="C3" s="61" t="s">
        <v>230</v>
      </c>
      <c r="D3" s="57" t="s">
        <v>231</v>
      </c>
      <c r="E3" s="25">
        <v>1738.7028566511749</v>
      </c>
      <c r="F3" s="25">
        <v>61.244225334084845</v>
      </c>
      <c r="G3" s="25">
        <v>78.518393859052054</v>
      </c>
      <c r="H3" s="25">
        <v>0</v>
      </c>
      <c r="I3" s="25">
        <v>10304.641586905695</v>
      </c>
      <c r="J3" s="25">
        <v>889.15222988371272</v>
      </c>
      <c r="K3" s="25">
        <v>43.297025820823229</v>
      </c>
      <c r="L3" s="25">
        <v>30.781561510029047</v>
      </c>
      <c r="M3" s="25">
        <v>0</v>
      </c>
      <c r="N3" s="25">
        <v>4.4589355473870522E-3</v>
      </c>
      <c r="O3" s="25">
        <v>125.23082193828196</v>
      </c>
      <c r="P3" s="25">
        <v>222.00809707777859</v>
      </c>
      <c r="Q3" s="25">
        <v>676.01661359811567</v>
      </c>
      <c r="R3" s="25">
        <v>2.3702081861475839</v>
      </c>
      <c r="S3" s="25">
        <v>0</v>
      </c>
      <c r="T3" s="25">
        <v>1.9256738278972234E-3</v>
      </c>
      <c r="U3" s="25">
        <v>3.6510958787436165E-3</v>
      </c>
      <c r="V3" s="25">
        <v>2.3068120813115136E-3</v>
      </c>
      <c r="W3" s="25">
        <v>9.4889800631798248E-4</v>
      </c>
      <c r="X3" s="25">
        <v>3.0199421651785988E-4</v>
      </c>
      <c r="Y3" s="25">
        <v>2.0177082216130905E-4</v>
      </c>
      <c r="Z3" s="25">
        <v>114.60549273126462</v>
      </c>
      <c r="AA3" s="25">
        <v>0</v>
      </c>
      <c r="AB3" s="25">
        <v>0</v>
      </c>
      <c r="AC3" s="25">
        <v>0</v>
      </c>
      <c r="AD3" s="25">
        <v>0</v>
      </c>
      <c r="AE3" s="25">
        <v>0</v>
      </c>
      <c r="AF3" s="25">
        <v>0</v>
      </c>
      <c r="AG3" s="25">
        <v>2.3320834066668565</v>
      </c>
      <c r="AH3" s="25">
        <v>1.3539322867895049</v>
      </c>
      <c r="AI3" s="25">
        <v>0.23653120519885104</v>
      </c>
      <c r="AJ3" s="25">
        <v>45.488493251692333</v>
      </c>
      <c r="AK3" s="25">
        <v>0</v>
      </c>
      <c r="AL3" s="25">
        <v>0</v>
      </c>
      <c r="AM3" s="25">
        <v>0</v>
      </c>
      <c r="AN3" s="25">
        <v>1735.0651008975381</v>
      </c>
      <c r="AO3" s="25">
        <v>0</v>
      </c>
      <c r="AP3" s="25">
        <v>6.234846083261985</v>
      </c>
      <c r="AQ3" s="25">
        <v>0</v>
      </c>
      <c r="AR3" s="25">
        <v>0</v>
      </c>
      <c r="AS3" s="25">
        <v>0</v>
      </c>
      <c r="AT3" s="25">
        <v>2.0927904804175479E-3</v>
      </c>
      <c r="AU3" s="25">
        <v>0</v>
      </c>
      <c r="AV3" s="25">
        <v>6.3189692490205939E-3</v>
      </c>
      <c r="AW3" s="25">
        <v>0.52707426453988626</v>
      </c>
      <c r="AX3" s="25">
        <v>0</v>
      </c>
      <c r="AY3" s="25">
        <v>0</v>
      </c>
      <c r="AZ3" s="25">
        <v>0</v>
      </c>
      <c r="BA3" s="25">
        <v>0</v>
      </c>
      <c r="BB3" s="25">
        <v>0.60051693915999949</v>
      </c>
      <c r="BC3" s="25">
        <v>1.0537544265713643</v>
      </c>
      <c r="BD3" s="25">
        <v>19.901949573854214</v>
      </c>
      <c r="BE3" s="25">
        <v>346.3008763629914</v>
      </c>
      <c r="BF3" s="25">
        <v>37.228426860149483</v>
      </c>
      <c r="BG3" s="25">
        <v>0</v>
      </c>
      <c r="BH3" s="25">
        <v>0</v>
      </c>
      <c r="BI3" s="25">
        <v>9325.9432554041578</v>
      </c>
      <c r="BJ3" s="25">
        <v>0</v>
      </c>
      <c r="BK3" s="25">
        <v>0</v>
      </c>
      <c r="BL3" s="25">
        <v>64.967090737779174</v>
      </c>
      <c r="BM3" s="25">
        <v>347.42898485546846</v>
      </c>
      <c r="BN3" s="25">
        <v>750.67667515187122</v>
      </c>
      <c r="BO3" s="25">
        <v>26971.930912143995</v>
      </c>
    </row>
    <row r="4" spans="1:67">
      <c r="A4">
        <v>2000</v>
      </c>
      <c r="B4" s="57" t="s">
        <v>168</v>
      </c>
      <c r="C4" s="61" t="s">
        <v>232</v>
      </c>
      <c r="D4" s="57" t="s">
        <v>231</v>
      </c>
      <c r="E4" s="25">
        <v>6.9652888371833228</v>
      </c>
      <c r="F4" s="25">
        <v>41.638054127658933</v>
      </c>
      <c r="G4" s="25">
        <v>2.2844019083453491</v>
      </c>
      <c r="H4" s="25">
        <v>3.8958540999047524</v>
      </c>
      <c r="I4" s="25">
        <v>1.1383613281477118</v>
      </c>
      <c r="J4" s="25">
        <v>1.9518572605785085</v>
      </c>
      <c r="K4" s="25">
        <v>1286.3958959792499</v>
      </c>
      <c r="L4" s="25">
        <v>95.164413031964713</v>
      </c>
      <c r="M4" s="25">
        <v>3.8803348830089061E-3</v>
      </c>
      <c r="N4" s="25">
        <v>0</v>
      </c>
      <c r="O4" s="25">
        <v>8.6816439112296706</v>
      </c>
      <c r="P4" s="25">
        <v>3.1441068358871274</v>
      </c>
      <c r="Q4" s="25">
        <v>8.2070271391537566E-3</v>
      </c>
      <c r="R4" s="25">
        <v>1.3940018272962282</v>
      </c>
      <c r="S4" s="25">
        <v>0</v>
      </c>
      <c r="T4" s="25">
        <v>1.5572331278525684</v>
      </c>
      <c r="U4" s="25">
        <v>3.0416102827812641</v>
      </c>
      <c r="V4" s="25">
        <v>1.1101339219868535E-3</v>
      </c>
      <c r="W4" s="25">
        <v>1.4784250467109521</v>
      </c>
      <c r="X4" s="25">
        <v>0</v>
      </c>
      <c r="Y4" s="25">
        <v>0.13353632314884428</v>
      </c>
      <c r="Z4" s="25">
        <v>285.79886259519969</v>
      </c>
      <c r="AA4" s="25">
        <v>0</v>
      </c>
      <c r="AB4" s="25">
        <v>1.262841250764455E-3</v>
      </c>
      <c r="AC4" s="25">
        <v>0</v>
      </c>
      <c r="AD4" s="25">
        <v>0</v>
      </c>
      <c r="AE4" s="25">
        <v>575.41359047538413</v>
      </c>
      <c r="AF4" s="25">
        <v>0</v>
      </c>
      <c r="AG4" s="25">
        <v>0.29944314138051953</v>
      </c>
      <c r="AH4" s="25">
        <v>0.17384701422502588</v>
      </c>
      <c r="AI4" s="25">
        <v>0.25349626351664029</v>
      </c>
      <c r="AJ4" s="25">
        <v>0</v>
      </c>
      <c r="AK4" s="25">
        <v>0</v>
      </c>
      <c r="AL4" s="25">
        <v>0</v>
      </c>
      <c r="AM4" s="25">
        <v>0</v>
      </c>
      <c r="AN4" s="25">
        <v>4.105379996558673</v>
      </c>
      <c r="AO4" s="25">
        <v>0</v>
      </c>
      <c r="AP4" s="25">
        <v>0</v>
      </c>
      <c r="AQ4" s="25">
        <v>0</v>
      </c>
      <c r="AR4" s="25">
        <v>0</v>
      </c>
      <c r="AS4" s="25">
        <v>0</v>
      </c>
      <c r="AT4" s="25">
        <v>0</v>
      </c>
      <c r="AU4" s="25">
        <v>0</v>
      </c>
      <c r="AV4" s="25">
        <v>0</v>
      </c>
      <c r="AW4" s="25">
        <v>1.4616917908765436E-2</v>
      </c>
      <c r="AX4" s="25">
        <v>0</v>
      </c>
      <c r="AY4" s="25">
        <v>0</v>
      </c>
      <c r="AZ4" s="25">
        <v>0</v>
      </c>
      <c r="BA4" s="25">
        <v>0</v>
      </c>
      <c r="BB4" s="25">
        <v>1.6653643315686025E-2</v>
      </c>
      <c r="BC4" s="25">
        <v>0</v>
      </c>
      <c r="BD4" s="25">
        <v>0.64073402424298487</v>
      </c>
      <c r="BE4" s="25">
        <v>0.1069397938435457</v>
      </c>
      <c r="BF4" s="25">
        <v>7.967628602385898</v>
      </c>
      <c r="BG4" s="25">
        <v>0</v>
      </c>
      <c r="BH4" s="25">
        <v>0</v>
      </c>
      <c r="BI4" s="25">
        <v>219.59417462440439</v>
      </c>
      <c r="BJ4" s="25">
        <v>0</v>
      </c>
      <c r="BK4" s="25">
        <v>0</v>
      </c>
      <c r="BL4" s="25">
        <v>0</v>
      </c>
      <c r="BM4" s="25">
        <v>319.57856624360198</v>
      </c>
      <c r="BN4" s="25">
        <v>78.565024665380321</v>
      </c>
      <c r="BO4" s="25">
        <v>2951.4081022664827</v>
      </c>
    </row>
    <row r="5" spans="1:67">
      <c r="A5">
        <v>2000</v>
      </c>
      <c r="B5" s="57" t="s">
        <v>169</v>
      </c>
      <c r="C5" s="61" t="s">
        <v>233</v>
      </c>
      <c r="D5" s="57" t="s">
        <v>231</v>
      </c>
      <c r="E5" s="25">
        <v>0.15362333881161963</v>
      </c>
      <c r="F5" s="25">
        <v>0</v>
      </c>
      <c r="G5" s="25">
        <v>85.311336274491936</v>
      </c>
      <c r="H5" s="25">
        <v>0</v>
      </c>
      <c r="I5" s="25">
        <v>872.79680523656793</v>
      </c>
      <c r="J5" s="25">
        <v>0.36623352669804582</v>
      </c>
      <c r="K5" s="25">
        <v>0.26842429331847573</v>
      </c>
      <c r="L5" s="25">
        <v>0</v>
      </c>
      <c r="M5" s="25">
        <v>0</v>
      </c>
      <c r="N5" s="25">
        <v>0</v>
      </c>
      <c r="O5" s="25">
        <v>0.15505851300906301</v>
      </c>
      <c r="P5" s="25">
        <v>0.17906136809758744</v>
      </c>
      <c r="Q5" s="25">
        <v>0</v>
      </c>
      <c r="R5" s="25">
        <v>0</v>
      </c>
      <c r="S5" s="25">
        <v>0</v>
      </c>
      <c r="T5" s="25">
        <v>0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15.367125875260289</v>
      </c>
      <c r="AA5" s="25">
        <v>0</v>
      </c>
      <c r="AB5" s="25">
        <v>0</v>
      </c>
      <c r="AC5" s="25">
        <v>0</v>
      </c>
      <c r="AD5" s="25">
        <v>0</v>
      </c>
      <c r="AE5" s="25">
        <v>0</v>
      </c>
      <c r="AF5" s="25">
        <v>0</v>
      </c>
      <c r="AG5" s="25">
        <v>0</v>
      </c>
      <c r="AH5" s="25">
        <v>0</v>
      </c>
      <c r="AI5" s="25">
        <v>0</v>
      </c>
      <c r="AJ5" s="25">
        <v>6.037082535232674</v>
      </c>
      <c r="AK5" s="25">
        <v>0</v>
      </c>
      <c r="AL5" s="25">
        <v>0</v>
      </c>
      <c r="AM5" s="25">
        <v>0</v>
      </c>
      <c r="AN5" s="25">
        <v>217.82578756374093</v>
      </c>
      <c r="AO5" s="25">
        <v>0</v>
      </c>
      <c r="AP5" s="25">
        <v>0</v>
      </c>
      <c r="AQ5" s="25">
        <v>0</v>
      </c>
      <c r="AR5" s="25">
        <v>0</v>
      </c>
      <c r="AS5" s="25">
        <v>0</v>
      </c>
      <c r="AT5" s="25">
        <v>0</v>
      </c>
      <c r="AU5" s="25">
        <v>0</v>
      </c>
      <c r="AV5" s="25">
        <v>0</v>
      </c>
      <c r="AW5" s="25">
        <v>1.2261853043754896</v>
      </c>
      <c r="AX5" s="25">
        <v>0</v>
      </c>
      <c r="AY5" s="25">
        <v>0</v>
      </c>
      <c r="AZ5" s="25">
        <v>0</v>
      </c>
      <c r="BA5" s="25">
        <v>0</v>
      </c>
      <c r="BB5" s="25">
        <v>1.397042305735303</v>
      </c>
      <c r="BC5" s="25">
        <v>0</v>
      </c>
      <c r="BD5" s="25">
        <v>0</v>
      </c>
      <c r="BE5" s="25">
        <v>22.576573561953563</v>
      </c>
      <c r="BF5" s="25">
        <v>7.2080140557876011E-4</v>
      </c>
      <c r="BG5" s="25">
        <v>0</v>
      </c>
      <c r="BH5" s="25">
        <v>0</v>
      </c>
      <c r="BI5" s="25">
        <v>1870.9137735268414</v>
      </c>
      <c r="BJ5" s="25">
        <v>0</v>
      </c>
      <c r="BK5" s="25">
        <v>0</v>
      </c>
      <c r="BL5" s="25">
        <v>0</v>
      </c>
      <c r="BM5" s="25">
        <v>0</v>
      </c>
      <c r="BN5" s="25">
        <v>334.17956785806899</v>
      </c>
      <c r="BO5" s="25">
        <v>3428.7544018836093</v>
      </c>
    </row>
    <row r="6" spans="1:67">
      <c r="A6">
        <v>2000</v>
      </c>
      <c r="B6" s="57" t="s">
        <v>170</v>
      </c>
      <c r="C6" s="61" t="s">
        <v>234</v>
      </c>
      <c r="D6" s="57" t="s">
        <v>231</v>
      </c>
      <c r="E6" s="25">
        <v>3.4538773049187926E-2</v>
      </c>
      <c r="F6" s="25">
        <v>0</v>
      </c>
      <c r="G6" s="25">
        <v>0</v>
      </c>
      <c r="H6" s="25">
        <v>1429.0974829418092</v>
      </c>
      <c r="I6" s="25">
        <v>10.173220991524866</v>
      </c>
      <c r="J6" s="25">
        <v>7.2708436564689976</v>
      </c>
      <c r="K6" s="25">
        <v>3.8548534104896519</v>
      </c>
      <c r="L6" s="25">
        <v>5.4455964330490181</v>
      </c>
      <c r="M6" s="25">
        <v>6.9333339044256985E-4</v>
      </c>
      <c r="N6" s="25">
        <v>5092.0102546824564</v>
      </c>
      <c r="O6" s="25">
        <v>1640.9980561279988</v>
      </c>
      <c r="P6" s="25">
        <v>81.607625427558858</v>
      </c>
      <c r="Q6" s="25">
        <v>121.66627567621117</v>
      </c>
      <c r="R6" s="25">
        <v>433.34760038659863</v>
      </c>
      <c r="S6" s="25">
        <v>1345.9153346489063</v>
      </c>
      <c r="T6" s="25">
        <v>38.93526057898665</v>
      </c>
      <c r="U6" s="25">
        <v>0.79690395850123497</v>
      </c>
      <c r="V6" s="25">
        <v>1.3649958211609436</v>
      </c>
      <c r="W6" s="25">
        <v>5.3489088736829062</v>
      </c>
      <c r="X6" s="25">
        <v>0.23644659887554367</v>
      </c>
      <c r="Y6" s="25">
        <v>2.2970536889753957E-3</v>
      </c>
      <c r="Z6" s="25">
        <v>0.91592052103797006</v>
      </c>
      <c r="AA6" s="25">
        <v>0</v>
      </c>
      <c r="AB6" s="25">
        <v>1709.0978436250762</v>
      </c>
      <c r="AC6" s="25">
        <v>0</v>
      </c>
      <c r="AD6" s="25">
        <v>0</v>
      </c>
      <c r="AE6" s="25">
        <v>897.16786654932241</v>
      </c>
      <c r="AF6" s="25">
        <v>0</v>
      </c>
      <c r="AG6" s="25">
        <v>9.6081156989147307E-2</v>
      </c>
      <c r="AH6" s="25">
        <v>5.5781615798049751E-2</v>
      </c>
      <c r="AI6" s="25">
        <v>0.93623240545598063</v>
      </c>
      <c r="AJ6" s="25">
        <v>0</v>
      </c>
      <c r="AK6" s="25">
        <v>0</v>
      </c>
      <c r="AL6" s="25">
        <v>0</v>
      </c>
      <c r="AM6" s="25">
        <v>0</v>
      </c>
      <c r="AN6" s="25">
        <v>3.8069851259133875E-3</v>
      </c>
      <c r="AO6" s="25">
        <v>0</v>
      </c>
      <c r="AP6" s="25">
        <v>0</v>
      </c>
      <c r="AQ6" s="25">
        <v>0</v>
      </c>
      <c r="AR6" s="25">
        <v>0</v>
      </c>
      <c r="AS6" s="25">
        <v>0</v>
      </c>
      <c r="AT6" s="25">
        <v>0</v>
      </c>
      <c r="AU6" s="25">
        <v>0</v>
      </c>
      <c r="AV6" s="25">
        <v>0</v>
      </c>
      <c r="AW6" s="25">
        <v>1.5394261253135109E-4</v>
      </c>
      <c r="AX6" s="25">
        <v>0</v>
      </c>
      <c r="AY6" s="25">
        <v>0</v>
      </c>
      <c r="AZ6" s="25">
        <v>0</v>
      </c>
      <c r="BA6" s="25">
        <v>0</v>
      </c>
      <c r="BB6" s="25">
        <v>1.7539301897868511E-4</v>
      </c>
      <c r="BC6" s="25">
        <v>0</v>
      </c>
      <c r="BD6" s="25">
        <v>30.182922466109012</v>
      </c>
      <c r="BE6" s="25">
        <v>2.6884532651056202E-5</v>
      </c>
      <c r="BF6" s="25">
        <v>0</v>
      </c>
      <c r="BG6" s="25">
        <v>0</v>
      </c>
      <c r="BH6" s="25">
        <v>0</v>
      </c>
      <c r="BI6" s="25">
        <v>0.20020275955857961</v>
      </c>
      <c r="BJ6" s="25">
        <v>0</v>
      </c>
      <c r="BK6" s="25">
        <v>0</v>
      </c>
      <c r="BL6" s="25">
        <v>0</v>
      </c>
      <c r="BM6" s="25">
        <v>850.81482613002913</v>
      </c>
      <c r="BN6" s="25">
        <v>9792.9465326157479</v>
      </c>
      <c r="BO6" s="25">
        <v>23500.525562424838</v>
      </c>
    </row>
    <row r="7" spans="1:67">
      <c r="A7">
        <v>2000</v>
      </c>
      <c r="B7" s="57" t="s">
        <v>171</v>
      </c>
      <c r="C7" s="61" t="s">
        <v>235</v>
      </c>
      <c r="D7" s="57" t="s">
        <v>231</v>
      </c>
      <c r="E7" s="25">
        <v>1641.9542554330476</v>
      </c>
      <c r="F7" s="25">
        <v>0</v>
      </c>
      <c r="G7" s="25">
        <v>146.52619699608348</v>
      </c>
      <c r="H7" s="25">
        <v>0</v>
      </c>
      <c r="I7" s="25">
        <v>5101.2179054382777</v>
      </c>
      <c r="J7" s="25">
        <v>179.14639448398634</v>
      </c>
      <c r="K7" s="25">
        <v>11.077004656489713</v>
      </c>
      <c r="L7" s="25">
        <v>14.656509814341485</v>
      </c>
      <c r="M7" s="25">
        <v>9.9857249328481376E-2</v>
      </c>
      <c r="N7" s="25">
        <v>0</v>
      </c>
      <c r="O7" s="25">
        <v>38.655514506347188</v>
      </c>
      <c r="P7" s="25">
        <v>178.77843263565455</v>
      </c>
      <c r="Q7" s="25">
        <v>0.81588573464465697</v>
      </c>
      <c r="R7" s="25">
        <v>0.55484337146203377</v>
      </c>
      <c r="S7" s="25">
        <v>0</v>
      </c>
      <c r="T7" s="25">
        <v>0.30959964771421411</v>
      </c>
      <c r="U7" s="25">
        <v>9.7065410957937122</v>
      </c>
      <c r="V7" s="25">
        <v>0.16505231156405914</v>
      </c>
      <c r="W7" s="25">
        <v>7.0650431960203861E-2</v>
      </c>
      <c r="X7" s="25">
        <v>8.2883291277270125E-5</v>
      </c>
      <c r="Y7" s="25">
        <v>1.6612996782467546E-4</v>
      </c>
      <c r="Z7" s="25">
        <v>9.733957082563057</v>
      </c>
      <c r="AA7" s="25">
        <v>0</v>
      </c>
      <c r="AB7" s="25">
        <v>0</v>
      </c>
      <c r="AC7" s="25">
        <v>0</v>
      </c>
      <c r="AD7" s="25">
        <v>0</v>
      </c>
      <c r="AE7" s="25">
        <v>0</v>
      </c>
      <c r="AF7" s="25">
        <v>2.3140909610952507E-3</v>
      </c>
      <c r="AG7" s="25">
        <v>7.6574975221729273</v>
      </c>
      <c r="AH7" s="25">
        <v>4.4456956820848443</v>
      </c>
      <c r="AI7" s="25">
        <v>3.5092211432003393</v>
      </c>
      <c r="AJ7" s="25">
        <v>498.4811758615628</v>
      </c>
      <c r="AK7" s="25">
        <v>21.636881522211837</v>
      </c>
      <c r="AL7" s="25">
        <v>7.6234089654379353</v>
      </c>
      <c r="AM7" s="25">
        <v>1.1060587322295734E-2</v>
      </c>
      <c r="AN7" s="25">
        <v>3064.1602716954344</v>
      </c>
      <c r="AO7" s="25">
        <v>7.2935984104633256E-2</v>
      </c>
      <c r="AP7" s="25">
        <v>0</v>
      </c>
      <c r="AQ7" s="25">
        <v>1.1796349071092189</v>
      </c>
      <c r="AR7" s="25">
        <v>6.1974088565118615E-2</v>
      </c>
      <c r="AS7" s="25">
        <v>1.6779430521019443</v>
      </c>
      <c r="AT7" s="25">
        <v>2.1472718501241411E-2</v>
      </c>
      <c r="AU7" s="25">
        <v>0</v>
      </c>
      <c r="AV7" s="25">
        <v>14.951936261917441</v>
      </c>
      <c r="AW7" s="25">
        <v>1.4495009475031586</v>
      </c>
      <c r="AX7" s="25">
        <v>0</v>
      </c>
      <c r="AY7" s="25">
        <v>0</v>
      </c>
      <c r="AZ7" s="25">
        <v>0</v>
      </c>
      <c r="BA7" s="25">
        <v>0</v>
      </c>
      <c r="BB7" s="25">
        <v>1.6514748126888392</v>
      </c>
      <c r="BC7" s="25">
        <v>0</v>
      </c>
      <c r="BD7" s="25">
        <v>0</v>
      </c>
      <c r="BE7" s="25">
        <v>252.50583151122237</v>
      </c>
      <c r="BF7" s="25">
        <v>66.609951544510835</v>
      </c>
      <c r="BG7" s="25">
        <v>0</v>
      </c>
      <c r="BH7" s="25">
        <v>0</v>
      </c>
      <c r="BI7" s="25">
        <v>20033.684552864546</v>
      </c>
      <c r="BJ7" s="25">
        <v>0</v>
      </c>
      <c r="BK7" s="25">
        <v>0</v>
      </c>
      <c r="BL7" s="25">
        <v>0</v>
      </c>
      <c r="BM7" s="25">
        <v>60.018300770774431</v>
      </c>
      <c r="BN7" s="25">
        <v>4843.9522721363919</v>
      </c>
      <c r="BO7" s="25">
        <v>36218.834158572834</v>
      </c>
    </row>
    <row r="8" spans="1:67">
      <c r="A8">
        <v>2000</v>
      </c>
      <c r="B8" s="57" t="s">
        <v>172</v>
      </c>
      <c r="C8" s="61" t="s">
        <v>236</v>
      </c>
      <c r="D8" s="57" t="s">
        <v>231</v>
      </c>
      <c r="E8" s="25">
        <v>2.3735821859469066</v>
      </c>
      <c r="F8" s="25">
        <v>0.37481670123931587</v>
      </c>
      <c r="G8" s="25">
        <v>0.63271553203059883</v>
      </c>
      <c r="H8" s="25">
        <v>2.4217204023112475</v>
      </c>
      <c r="I8" s="25">
        <v>3.9041407408956328</v>
      </c>
      <c r="J8" s="25">
        <v>1720.803159559709</v>
      </c>
      <c r="K8" s="25">
        <v>2.9594643986967673</v>
      </c>
      <c r="L8" s="25">
        <v>1.805622197841418</v>
      </c>
      <c r="M8" s="25">
        <v>3.9716843308753719E-2</v>
      </c>
      <c r="N8" s="25">
        <v>2.59145565876053E-3</v>
      </c>
      <c r="O8" s="25">
        <v>3.8434366364762313</v>
      </c>
      <c r="P8" s="25">
        <v>0.35769007993745777</v>
      </c>
      <c r="Q8" s="25">
        <v>52.236483837030036</v>
      </c>
      <c r="R8" s="25">
        <v>0.18703710621283093</v>
      </c>
      <c r="S8" s="25">
        <v>4.3931215591437957E-2</v>
      </c>
      <c r="T8" s="25">
        <v>7.5591155729710167</v>
      </c>
      <c r="U8" s="25">
        <v>7.1933864575991189</v>
      </c>
      <c r="V8" s="25">
        <v>0.50142917856256464</v>
      </c>
      <c r="W8" s="25">
        <v>0.52899394343116579</v>
      </c>
      <c r="X8" s="25">
        <v>1.9855394968477043</v>
      </c>
      <c r="Y8" s="25">
        <v>0.19540727609039843</v>
      </c>
      <c r="Z8" s="25">
        <v>19.117718459702406</v>
      </c>
      <c r="AA8" s="25">
        <v>0</v>
      </c>
      <c r="AB8" s="25">
        <v>0.27303094567769121</v>
      </c>
      <c r="AC8" s="25">
        <v>2.9730164534516854E-2</v>
      </c>
      <c r="AD8" s="25">
        <v>0</v>
      </c>
      <c r="AE8" s="25">
        <v>9.9196057805173918</v>
      </c>
      <c r="AF8" s="25">
        <v>33.652107142223613</v>
      </c>
      <c r="AG8" s="25">
        <v>38.190540077798744</v>
      </c>
      <c r="AH8" s="25">
        <v>22.172193804664726</v>
      </c>
      <c r="AI8" s="25">
        <v>4.3602635691310914</v>
      </c>
      <c r="AJ8" s="25">
        <v>2.5745555317053537</v>
      </c>
      <c r="AK8" s="25">
        <v>0.72806873524422777</v>
      </c>
      <c r="AL8" s="25">
        <v>2.8387934544357103</v>
      </c>
      <c r="AM8" s="25">
        <v>1.0715980179928839E-2</v>
      </c>
      <c r="AN8" s="25">
        <v>3.3708060743144102</v>
      </c>
      <c r="AO8" s="25">
        <v>7.0663567611220654E-2</v>
      </c>
      <c r="AP8" s="25">
        <v>0.31415737785910497</v>
      </c>
      <c r="AQ8" s="25">
        <v>1.1428818303936898</v>
      </c>
      <c r="AR8" s="25">
        <v>6.0043204341803651E-2</v>
      </c>
      <c r="AS8" s="25">
        <v>0.1904076113279515</v>
      </c>
      <c r="AT8" s="25">
        <v>3.1832013485598901E-2</v>
      </c>
      <c r="AU8" s="25">
        <v>0</v>
      </c>
      <c r="AV8" s="25">
        <v>1.8358200940925262</v>
      </c>
      <c r="AW8" s="25">
        <v>1.8063186350829779</v>
      </c>
      <c r="AX8" s="25">
        <v>0</v>
      </c>
      <c r="AY8" s="25">
        <v>0</v>
      </c>
      <c r="AZ8" s="25">
        <v>0</v>
      </c>
      <c r="BA8" s="25">
        <v>0</v>
      </c>
      <c r="BB8" s="25">
        <v>2.0580115761004145</v>
      </c>
      <c r="BC8" s="25">
        <v>7.8277212146558419</v>
      </c>
      <c r="BD8" s="25">
        <v>14.52483047092308</v>
      </c>
      <c r="BE8" s="25">
        <v>1.614879817677412</v>
      </c>
      <c r="BF8" s="25">
        <v>44.436666670880754</v>
      </c>
      <c r="BG8" s="25">
        <v>0</v>
      </c>
      <c r="BH8" s="25">
        <v>0</v>
      </c>
      <c r="BI8" s="25">
        <v>1955.5644773646677</v>
      </c>
      <c r="BJ8" s="25">
        <v>0</v>
      </c>
      <c r="BK8" s="25">
        <v>0</v>
      </c>
      <c r="BL8" s="25">
        <v>15.385165435653612</v>
      </c>
      <c r="BM8" s="25">
        <v>196.94223319577054</v>
      </c>
      <c r="BN8" s="25">
        <v>10490.505403264657</v>
      </c>
      <c r="BO8" s="25">
        <v>14681.499623883692</v>
      </c>
    </row>
    <row r="9" spans="1:67">
      <c r="A9">
        <v>2000</v>
      </c>
      <c r="B9" s="57" t="s">
        <v>173</v>
      </c>
      <c r="C9" s="61" t="s">
        <v>237</v>
      </c>
      <c r="D9" s="57" t="s">
        <v>231</v>
      </c>
      <c r="E9" s="25">
        <v>1.8443427926438005</v>
      </c>
      <c r="F9" s="25">
        <v>0</v>
      </c>
      <c r="G9" s="25">
        <v>0.51665302844070227</v>
      </c>
      <c r="H9" s="25">
        <v>0.42990628128742714</v>
      </c>
      <c r="I9" s="25">
        <v>1.4820360382785533</v>
      </c>
      <c r="J9" s="25">
        <v>0.67129320725339636</v>
      </c>
      <c r="K9" s="25">
        <v>108.3073407817963</v>
      </c>
      <c r="L9" s="25">
        <v>1.5102647980937409</v>
      </c>
      <c r="M9" s="25">
        <v>3.4593789794564577E-3</v>
      </c>
      <c r="N9" s="25">
        <v>0</v>
      </c>
      <c r="O9" s="25">
        <v>0.48016059866099514</v>
      </c>
      <c r="P9" s="25">
        <v>0.50768648010577189</v>
      </c>
      <c r="Q9" s="25">
        <v>0.29136399876611419</v>
      </c>
      <c r="R9" s="25">
        <v>0.84591057737957898</v>
      </c>
      <c r="S9" s="25">
        <v>0</v>
      </c>
      <c r="T9" s="25">
        <v>11.348051644710633</v>
      </c>
      <c r="U9" s="25">
        <v>3.1018898465289801</v>
      </c>
      <c r="V9" s="25">
        <v>0.13408529778694367</v>
      </c>
      <c r="W9" s="25">
        <v>0.90638637868711336</v>
      </c>
      <c r="X9" s="25">
        <v>0.54293563982558046</v>
      </c>
      <c r="Y9" s="25">
        <v>2.9755676489408467</v>
      </c>
      <c r="Z9" s="25">
        <v>197.6040237150219</v>
      </c>
      <c r="AA9" s="25">
        <v>0</v>
      </c>
      <c r="AB9" s="25">
        <v>0</v>
      </c>
      <c r="AC9" s="25">
        <v>0</v>
      </c>
      <c r="AD9" s="25">
        <v>0</v>
      </c>
      <c r="AE9" s="25">
        <v>225.84168494065216</v>
      </c>
      <c r="AF9" s="25">
        <v>2.4703235190734221</v>
      </c>
      <c r="AG9" s="25">
        <v>10.709739847885736</v>
      </c>
      <c r="AH9" s="25">
        <v>6.2177289721782305</v>
      </c>
      <c r="AI9" s="25">
        <v>0.11903300193614026</v>
      </c>
      <c r="AJ9" s="25">
        <v>0</v>
      </c>
      <c r="AK9" s="25">
        <v>3.718286067967299E-2</v>
      </c>
      <c r="AL9" s="25">
        <v>0.35502839603800135</v>
      </c>
      <c r="AM9" s="25">
        <v>1.4172641189441509E-4</v>
      </c>
      <c r="AN9" s="25">
        <v>0.28007725730151567</v>
      </c>
      <c r="AO9" s="25">
        <v>9.3457562640464093E-4</v>
      </c>
      <c r="AP9" s="25">
        <v>9.381314800995022E-3</v>
      </c>
      <c r="AQ9" s="25">
        <v>1.5115419991575117E-2</v>
      </c>
      <c r="AR9" s="25">
        <v>7.9411381573342064E-4</v>
      </c>
      <c r="AS9" s="25">
        <v>0</v>
      </c>
      <c r="AT9" s="25">
        <v>0</v>
      </c>
      <c r="AU9" s="25">
        <v>0</v>
      </c>
      <c r="AV9" s="25">
        <v>0.10378737558121565</v>
      </c>
      <c r="AW9" s="25">
        <v>3.6347181462448625E-3</v>
      </c>
      <c r="AX9" s="25">
        <v>0</v>
      </c>
      <c r="AY9" s="25">
        <v>0</v>
      </c>
      <c r="AZ9" s="25">
        <v>0</v>
      </c>
      <c r="BA9" s="25">
        <v>0</v>
      </c>
      <c r="BB9" s="25">
        <v>4.1411807836940909E-3</v>
      </c>
      <c r="BC9" s="25">
        <v>0.3872186930656295</v>
      </c>
      <c r="BD9" s="25">
        <v>1.5159766141620974</v>
      </c>
      <c r="BE9" s="25">
        <v>1.5773299644193958E-3</v>
      </c>
      <c r="BF9" s="25">
        <v>5.953531453832319E-2</v>
      </c>
      <c r="BG9" s="25">
        <v>0</v>
      </c>
      <c r="BH9" s="25">
        <v>0</v>
      </c>
      <c r="BI9" s="25">
        <v>50.667638442650365</v>
      </c>
      <c r="BJ9" s="25">
        <v>0</v>
      </c>
      <c r="BK9" s="25">
        <v>0</v>
      </c>
      <c r="BL9" s="25">
        <v>0</v>
      </c>
      <c r="BM9" s="25">
        <v>74.375729625984235</v>
      </c>
      <c r="BN9" s="25">
        <v>3998.6623832557307</v>
      </c>
      <c r="BO9" s="25">
        <v>4705.3421466301852</v>
      </c>
    </row>
    <row r="10" spans="1:67">
      <c r="A10">
        <v>2000</v>
      </c>
      <c r="B10" s="57" t="s">
        <v>174</v>
      </c>
      <c r="C10" s="61" t="s">
        <v>238</v>
      </c>
      <c r="D10" s="57" t="s">
        <v>231</v>
      </c>
      <c r="E10" s="25">
        <v>4.6800605632959469</v>
      </c>
      <c r="F10" s="25">
        <v>2.7511465445456649</v>
      </c>
      <c r="G10" s="25">
        <v>0.42788260422154623</v>
      </c>
      <c r="H10" s="25">
        <v>3.5857940307902743</v>
      </c>
      <c r="I10" s="25">
        <v>212.40727821758307</v>
      </c>
      <c r="J10" s="25">
        <v>42.648636561469154</v>
      </c>
      <c r="K10" s="25">
        <v>2.2917467228550481</v>
      </c>
      <c r="L10" s="25">
        <v>2396.0396441505873</v>
      </c>
      <c r="M10" s="25">
        <v>47.466564300735293</v>
      </c>
      <c r="N10" s="25">
        <v>3.4786916754628644E-3</v>
      </c>
      <c r="O10" s="25">
        <v>17.962230931138279</v>
      </c>
      <c r="P10" s="25">
        <v>37.405569155010689</v>
      </c>
      <c r="Q10" s="25">
        <v>24.863345786842302</v>
      </c>
      <c r="R10" s="25">
        <v>30.7048530757551</v>
      </c>
      <c r="S10" s="25">
        <v>0.88754396853959827</v>
      </c>
      <c r="T10" s="25">
        <v>5.4570902721577612</v>
      </c>
      <c r="U10" s="25">
        <v>77.36083896963531</v>
      </c>
      <c r="V10" s="25">
        <v>15.828966340823204</v>
      </c>
      <c r="W10" s="25">
        <v>1.4134329141444202</v>
      </c>
      <c r="X10" s="25">
        <v>1.7785775017586414</v>
      </c>
      <c r="Y10" s="25">
        <v>0.10082360941987803</v>
      </c>
      <c r="Z10" s="25">
        <v>5.941374334414431</v>
      </c>
      <c r="AA10" s="25">
        <v>0</v>
      </c>
      <c r="AB10" s="25">
        <v>1.1137128690108695</v>
      </c>
      <c r="AC10" s="25">
        <v>0.32027997021802285</v>
      </c>
      <c r="AD10" s="25">
        <v>0</v>
      </c>
      <c r="AE10" s="25">
        <v>17.112381794688595</v>
      </c>
      <c r="AF10" s="25">
        <v>6.7885419141471584</v>
      </c>
      <c r="AG10" s="25">
        <v>264.52836005619952</v>
      </c>
      <c r="AH10" s="25">
        <v>153.57662012760539</v>
      </c>
      <c r="AI10" s="25">
        <v>1.6326567377416734</v>
      </c>
      <c r="AJ10" s="25">
        <v>3.3980118324107833</v>
      </c>
      <c r="AK10" s="25">
        <v>0.41797990146289032</v>
      </c>
      <c r="AL10" s="25">
        <v>0.86509156939918475</v>
      </c>
      <c r="AM10" s="25">
        <v>2.1960903524477347E-2</v>
      </c>
      <c r="AN10" s="25">
        <v>2.8375586437827862</v>
      </c>
      <c r="AO10" s="25">
        <v>0.14481510463335931</v>
      </c>
      <c r="AP10" s="25">
        <v>0.3752087875237094</v>
      </c>
      <c r="AQ10" s="25">
        <v>2.3421765620810038</v>
      </c>
      <c r="AR10" s="25">
        <v>0.12305015460187105</v>
      </c>
      <c r="AS10" s="25">
        <v>42.90451765531089</v>
      </c>
      <c r="AT10" s="25">
        <v>1.2462014422967178</v>
      </c>
      <c r="AU10" s="25">
        <v>0</v>
      </c>
      <c r="AV10" s="25">
        <v>11.743650784482998</v>
      </c>
      <c r="AW10" s="25">
        <v>13.289354596311687</v>
      </c>
      <c r="AX10" s="25">
        <v>0</v>
      </c>
      <c r="AY10" s="25">
        <v>0</v>
      </c>
      <c r="AZ10" s="25">
        <v>0</v>
      </c>
      <c r="BA10" s="25">
        <v>0</v>
      </c>
      <c r="BB10" s="25">
        <v>15.141096962029806</v>
      </c>
      <c r="BC10" s="25">
        <v>64.529634774460504</v>
      </c>
      <c r="BD10" s="25">
        <v>358.63631645714077</v>
      </c>
      <c r="BE10" s="25">
        <v>0.53966091262793991</v>
      </c>
      <c r="BF10" s="25">
        <v>4.9365859672052288</v>
      </c>
      <c r="BG10" s="25">
        <v>0</v>
      </c>
      <c r="BH10" s="25">
        <v>0</v>
      </c>
      <c r="BI10" s="25">
        <v>477.39649615571881</v>
      </c>
      <c r="BJ10" s="25">
        <v>0</v>
      </c>
      <c r="BK10" s="25">
        <v>0</v>
      </c>
      <c r="BL10" s="25">
        <v>0</v>
      </c>
      <c r="BM10" s="25">
        <v>213.76532325607045</v>
      </c>
      <c r="BN10" s="25">
        <v>2889.432317757728</v>
      </c>
      <c r="BO10" s="25">
        <v>7481.1664428978229</v>
      </c>
    </row>
    <row r="11" spans="1:67">
      <c r="A11">
        <v>2000</v>
      </c>
      <c r="B11" s="57" t="s">
        <v>175</v>
      </c>
      <c r="C11" s="61" t="s">
        <v>239</v>
      </c>
      <c r="D11" s="57" t="s">
        <v>231</v>
      </c>
      <c r="E11" s="25">
        <v>5.9109842435614235E-2</v>
      </c>
      <c r="F11" s="25">
        <v>0.19000091545495434</v>
      </c>
      <c r="G11" s="25">
        <v>1.0247851937298049E-2</v>
      </c>
      <c r="H11" s="25">
        <v>0.12198718273081893</v>
      </c>
      <c r="I11" s="25">
        <v>1.6474900663424867</v>
      </c>
      <c r="J11" s="25">
        <v>0.27087183083359073</v>
      </c>
      <c r="K11" s="25">
        <v>3.3515269151699653E-2</v>
      </c>
      <c r="L11" s="25">
        <v>4.6129413600860272E-2</v>
      </c>
      <c r="M11" s="25">
        <v>4.8451767343038077E-2</v>
      </c>
      <c r="N11" s="25">
        <v>2.0476913538980613E-4</v>
      </c>
      <c r="O11" s="25">
        <v>0.90824416255412077</v>
      </c>
      <c r="P11" s="25">
        <v>9.0197960408547009E-2</v>
      </c>
      <c r="Q11" s="25">
        <v>0.16098221473113361</v>
      </c>
      <c r="R11" s="25">
        <v>0.38514623535530668</v>
      </c>
      <c r="S11" s="25">
        <v>4.1564514787922738E-2</v>
      </c>
      <c r="T11" s="25">
        <v>8.8688814426463577E-2</v>
      </c>
      <c r="U11" s="25">
        <v>0.93313378602779939</v>
      </c>
      <c r="V11" s="25">
        <v>2.3411961037179171E-2</v>
      </c>
      <c r="W11" s="25">
        <v>6.9929986121077242E-3</v>
      </c>
      <c r="X11" s="25">
        <v>2.6966679083883704E-3</v>
      </c>
      <c r="Y11" s="25">
        <v>8.0305216750060546E-4</v>
      </c>
      <c r="Z11" s="25">
        <v>6.487595572269908E-2</v>
      </c>
      <c r="AA11" s="25">
        <v>0</v>
      </c>
      <c r="AB11" s="25">
        <v>0.523402026881853</v>
      </c>
      <c r="AC11" s="25">
        <v>5.1883087531228618E-2</v>
      </c>
      <c r="AD11" s="25">
        <v>0</v>
      </c>
      <c r="AE11" s="25">
        <v>1.9623869539876095</v>
      </c>
      <c r="AF11" s="25">
        <v>0.54023919486628447</v>
      </c>
      <c r="AG11" s="25">
        <v>19.998014298133764</v>
      </c>
      <c r="AH11" s="25">
        <v>11.610201055638884</v>
      </c>
      <c r="AI11" s="25">
        <v>0.69526684844071807</v>
      </c>
      <c r="AJ11" s="25">
        <v>0.34496069277285663</v>
      </c>
      <c r="AK11" s="25">
        <v>2.7059345492941089</v>
      </c>
      <c r="AL11" s="25">
        <v>0.14320103246989249</v>
      </c>
      <c r="AM11" s="25">
        <v>1.6096550919742967E-2</v>
      </c>
      <c r="AN11" s="25">
        <v>1.0129671963176177</v>
      </c>
      <c r="AO11" s="25">
        <v>0.10614425326720479</v>
      </c>
      <c r="AP11" s="25">
        <v>2.9656226467845624E-2</v>
      </c>
      <c r="AQ11" s="25">
        <v>1.7167310194020196</v>
      </c>
      <c r="AR11" s="25">
        <v>9.0191329196616044E-2</v>
      </c>
      <c r="AS11" s="25">
        <v>6.874868555510524</v>
      </c>
      <c r="AT11" s="25">
        <v>0.22513889840478424</v>
      </c>
      <c r="AU11" s="25">
        <v>0</v>
      </c>
      <c r="AV11" s="25">
        <v>0.55228878761571321</v>
      </c>
      <c r="AW11" s="25">
        <v>0.84242717979748372</v>
      </c>
      <c r="AX11" s="25">
        <v>0</v>
      </c>
      <c r="AY11" s="25">
        <v>0</v>
      </c>
      <c r="AZ11" s="25">
        <v>0</v>
      </c>
      <c r="BA11" s="25">
        <v>0</v>
      </c>
      <c r="BB11" s="25">
        <v>0.959811217341067</v>
      </c>
      <c r="BC11" s="25">
        <v>7.9593961145779994</v>
      </c>
      <c r="BD11" s="25">
        <v>91.749714337461242</v>
      </c>
      <c r="BE11" s="25">
        <v>6.0980916754162229E-2</v>
      </c>
      <c r="BF11" s="25">
        <v>0.69284535938268677</v>
      </c>
      <c r="BG11" s="25">
        <v>0</v>
      </c>
      <c r="BH11" s="25">
        <v>0</v>
      </c>
      <c r="BI11" s="25">
        <v>49.733813887651486</v>
      </c>
      <c r="BJ11" s="25">
        <v>0</v>
      </c>
      <c r="BK11" s="25">
        <v>0</v>
      </c>
      <c r="BL11" s="25">
        <v>0</v>
      </c>
      <c r="BM11" s="25">
        <v>1.4129355234124883</v>
      </c>
      <c r="BN11" s="25">
        <v>2.4721007497693912</v>
      </c>
      <c r="BO11" s="25">
        <v>210.21834507597211</v>
      </c>
    </row>
    <row r="12" spans="1:67">
      <c r="A12">
        <v>2000</v>
      </c>
      <c r="B12" s="57" t="s">
        <v>176</v>
      </c>
      <c r="C12" s="61" t="s">
        <v>240</v>
      </c>
      <c r="D12" s="57" t="s">
        <v>231</v>
      </c>
      <c r="E12" s="25">
        <v>29.621007245459079</v>
      </c>
      <c r="F12" s="25">
        <v>26.274238732166317</v>
      </c>
      <c r="G12" s="25">
        <v>63.156356345912464</v>
      </c>
      <c r="H12" s="25">
        <v>93.594764107423998</v>
      </c>
      <c r="I12" s="25">
        <v>62.131547345856823</v>
      </c>
      <c r="J12" s="25">
        <v>156.85054417978242</v>
      </c>
      <c r="K12" s="25">
        <v>67.564954590776864</v>
      </c>
      <c r="L12" s="25">
        <v>114.54932179167625</v>
      </c>
      <c r="M12" s="25">
        <v>2.2801430844728099</v>
      </c>
      <c r="N12" s="25">
        <v>200.55296952705231</v>
      </c>
      <c r="O12" s="25">
        <v>75.260962281685039</v>
      </c>
      <c r="P12" s="25">
        <v>8.0499874292673361</v>
      </c>
      <c r="Q12" s="25">
        <v>71.542246207113536</v>
      </c>
      <c r="R12" s="25">
        <v>99.466062221407725</v>
      </c>
      <c r="S12" s="25">
        <v>137.7020282292475</v>
      </c>
      <c r="T12" s="25">
        <v>90.571693476306891</v>
      </c>
      <c r="U12" s="25">
        <v>18.234905691160812</v>
      </c>
      <c r="V12" s="25">
        <v>17.651031174173784</v>
      </c>
      <c r="W12" s="25">
        <v>1.747790307184361</v>
      </c>
      <c r="X12" s="25">
        <v>13.978885507628037</v>
      </c>
      <c r="Y12" s="25">
        <v>3.3763205094743785</v>
      </c>
      <c r="Z12" s="25">
        <v>10.632243903752117</v>
      </c>
      <c r="AA12" s="25">
        <v>0</v>
      </c>
      <c r="AB12" s="25">
        <v>287.82391261610138</v>
      </c>
      <c r="AC12" s="25">
        <v>0.42519712599393777</v>
      </c>
      <c r="AD12" s="25">
        <v>0</v>
      </c>
      <c r="AE12" s="25">
        <v>926.88220969132772</v>
      </c>
      <c r="AF12" s="25">
        <v>7.0689722519728919</v>
      </c>
      <c r="AG12" s="25">
        <v>174.06957582379263</v>
      </c>
      <c r="AH12" s="25">
        <v>101.05917231855415</v>
      </c>
      <c r="AI12" s="25">
        <v>269.91934460544962</v>
      </c>
      <c r="AJ12" s="25">
        <v>412.74783773713682</v>
      </c>
      <c r="AK12" s="25">
        <v>255.57784608044292</v>
      </c>
      <c r="AL12" s="25">
        <v>54.609387533994592</v>
      </c>
      <c r="AM12" s="25">
        <v>8.1297139488655037E-2</v>
      </c>
      <c r="AN12" s="25">
        <v>15.607057116318719</v>
      </c>
      <c r="AO12" s="25">
        <v>0.53609150226083768</v>
      </c>
      <c r="AP12" s="25">
        <v>1.0377186773563936</v>
      </c>
      <c r="AQ12" s="25">
        <v>8.6705109588194649</v>
      </c>
      <c r="AR12" s="25">
        <v>0.45551976363900332</v>
      </c>
      <c r="AS12" s="25">
        <v>7.4208705392451337</v>
      </c>
      <c r="AT12" s="25">
        <v>6.0239001293857424</v>
      </c>
      <c r="AU12" s="25">
        <v>0</v>
      </c>
      <c r="AV12" s="25">
        <v>9.3290415438007273</v>
      </c>
      <c r="AW12" s="25">
        <v>13.081006426516213</v>
      </c>
      <c r="AX12" s="25">
        <v>0</v>
      </c>
      <c r="AY12" s="25">
        <v>0</v>
      </c>
      <c r="AZ12" s="25">
        <v>0</v>
      </c>
      <c r="BA12" s="25">
        <v>0</v>
      </c>
      <c r="BB12" s="25">
        <v>14.903717500305593</v>
      </c>
      <c r="BC12" s="25">
        <v>90.056379006778528</v>
      </c>
      <c r="BD12" s="25">
        <v>44.66698915349177</v>
      </c>
      <c r="BE12" s="25">
        <v>2.4080552204508199</v>
      </c>
      <c r="BF12" s="25">
        <v>2.5693326803737473</v>
      </c>
      <c r="BG12" s="25">
        <v>0</v>
      </c>
      <c r="BH12" s="25">
        <v>0</v>
      </c>
      <c r="BI12" s="25">
        <v>730.39926927523538</v>
      </c>
      <c r="BJ12" s="25">
        <v>0</v>
      </c>
      <c r="BK12" s="25">
        <v>0</v>
      </c>
      <c r="BL12" s="25">
        <v>0</v>
      </c>
      <c r="BM12" s="25">
        <v>1068.0525779344075</v>
      </c>
      <c r="BN12" s="25">
        <v>8555.0652673796649</v>
      </c>
      <c r="BO12" s="25">
        <v>14425.338061621302</v>
      </c>
    </row>
    <row r="13" spans="1:67">
      <c r="A13">
        <v>2000</v>
      </c>
      <c r="B13" s="57" t="s">
        <v>177</v>
      </c>
      <c r="C13" s="61" t="s">
        <v>241</v>
      </c>
      <c r="D13" s="57" t="s">
        <v>231</v>
      </c>
      <c r="E13" s="25">
        <v>189.02473318412231</v>
      </c>
      <c r="F13" s="25">
        <v>0.60885651049170098</v>
      </c>
      <c r="G13" s="25">
        <v>0.26616903263101455</v>
      </c>
      <c r="H13" s="25">
        <v>34.581257101002571</v>
      </c>
      <c r="I13" s="25">
        <v>49.637838546192057</v>
      </c>
      <c r="J13" s="25">
        <v>386.8424345762507</v>
      </c>
      <c r="K13" s="25">
        <v>49.38863863666846</v>
      </c>
      <c r="L13" s="25">
        <v>73.735033205712142</v>
      </c>
      <c r="M13" s="25">
        <v>2.5131399016840534</v>
      </c>
      <c r="N13" s="25">
        <v>0.80417436067587844</v>
      </c>
      <c r="O13" s="25">
        <v>434.42143325604417</v>
      </c>
      <c r="P13" s="25">
        <v>178.19095354781362</v>
      </c>
      <c r="Q13" s="25">
        <v>456.06707015685754</v>
      </c>
      <c r="R13" s="25">
        <v>58.289924847080883</v>
      </c>
      <c r="S13" s="25">
        <v>94.937092565615359</v>
      </c>
      <c r="T13" s="25">
        <v>118.21472361219017</v>
      </c>
      <c r="U13" s="25">
        <v>63.94744229899208</v>
      </c>
      <c r="V13" s="25">
        <v>158.58824770593114</v>
      </c>
      <c r="W13" s="25">
        <v>2.1649825218022438</v>
      </c>
      <c r="X13" s="25">
        <v>8.9595536510138434</v>
      </c>
      <c r="Y13" s="25">
        <v>1.2366596435882411</v>
      </c>
      <c r="Z13" s="25">
        <v>30.745880966539268</v>
      </c>
      <c r="AA13" s="25">
        <v>0</v>
      </c>
      <c r="AB13" s="25">
        <v>0.91180195495427785</v>
      </c>
      <c r="AC13" s="25">
        <v>2.3259933014071441</v>
      </c>
      <c r="AD13" s="25">
        <v>0</v>
      </c>
      <c r="AE13" s="25">
        <v>51.69444601045948</v>
      </c>
      <c r="AF13" s="25">
        <v>20.471512292184965</v>
      </c>
      <c r="AG13" s="25">
        <v>7.9121364072265079</v>
      </c>
      <c r="AH13" s="25">
        <v>4.5935307925103706</v>
      </c>
      <c r="AI13" s="25">
        <v>2.951303067476776</v>
      </c>
      <c r="AJ13" s="25">
        <v>2.2501675770914691</v>
      </c>
      <c r="AK13" s="25">
        <v>0.43594603079755118</v>
      </c>
      <c r="AL13" s="25">
        <v>0.78327797735662796</v>
      </c>
      <c r="AM13" s="25">
        <v>2.3629618378181198E-3</v>
      </c>
      <c r="AN13" s="25">
        <v>1.8704048959503399</v>
      </c>
      <c r="AO13" s="25">
        <v>1.5581898322483067E-2</v>
      </c>
      <c r="AP13" s="25">
        <v>5.7651385951795557</v>
      </c>
      <c r="AQ13" s="25">
        <v>0.2520148511859176</v>
      </c>
      <c r="AR13" s="25">
        <v>1.3240020800499408E-2</v>
      </c>
      <c r="AS13" s="25">
        <v>0.12171669638607734</v>
      </c>
      <c r="AT13" s="25">
        <v>5.0917351537015196E-2</v>
      </c>
      <c r="AU13" s="25">
        <v>0</v>
      </c>
      <c r="AV13" s="25">
        <v>0.47291717782102949</v>
      </c>
      <c r="AW13" s="25">
        <v>5.5133474484904204</v>
      </c>
      <c r="AX13" s="25">
        <v>0</v>
      </c>
      <c r="AY13" s="25">
        <v>0</v>
      </c>
      <c r="AZ13" s="25">
        <v>0</v>
      </c>
      <c r="BA13" s="25">
        <v>0</v>
      </c>
      <c r="BB13" s="25">
        <v>6.2815788154318284</v>
      </c>
      <c r="BC13" s="25">
        <v>16.812735107542334</v>
      </c>
      <c r="BD13" s="25">
        <v>74.9482296910912</v>
      </c>
      <c r="BE13" s="25">
        <v>72.068635767223128</v>
      </c>
      <c r="BF13" s="25">
        <v>8.5059566202575336</v>
      </c>
      <c r="BG13" s="25">
        <v>0</v>
      </c>
      <c r="BH13" s="25">
        <v>0</v>
      </c>
      <c r="BI13" s="25">
        <v>747.16976869137329</v>
      </c>
      <c r="BJ13" s="25">
        <v>0</v>
      </c>
      <c r="BK13" s="25">
        <v>0</v>
      </c>
      <c r="BL13" s="25">
        <v>0</v>
      </c>
      <c r="BM13" s="25">
        <v>872.10641911654875</v>
      </c>
      <c r="BN13" s="25">
        <v>3014.2809550919519</v>
      </c>
      <c r="BO13" s="25">
        <v>7313.7482760392977</v>
      </c>
    </row>
    <row r="14" spans="1:67">
      <c r="A14">
        <v>2000</v>
      </c>
      <c r="B14" s="57" t="s">
        <v>178</v>
      </c>
      <c r="C14" s="61" t="s">
        <v>242</v>
      </c>
      <c r="D14" s="57" t="s">
        <v>231</v>
      </c>
      <c r="E14" s="25">
        <v>0.61721442676555027</v>
      </c>
      <c r="F14" s="25">
        <v>0</v>
      </c>
      <c r="G14" s="25">
        <v>2.1170724187206238E-2</v>
      </c>
      <c r="H14" s="25">
        <v>3.3606639255883392E-2</v>
      </c>
      <c r="I14" s="25">
        <v>3.5633548331082014</v>
      </c>
      <c r="J14" s="25">
        <v>6.6985861811904375</v>
      </c>
      <c r="K14" s="25">
        <v>3.0913990850098441</v>
      </c>
      <c r="L14" s="25">
        <v>10.028821072176198</v>
      </c>
      <c r="M14" s="25">
        <v>0.24174704183341109</v>
      </c>
      <c r="N14" s="25">
        <v>2.6544465109127721E-3</v>
      </c>
      <c r="O14" s="25">
        <v>1.2417317027698578</v>
      </c>
      <c r="P14" s="25">
        <v>68.559179651216155</v>
      </c>
      <c r="Q14" s="25">
        <v>8.3155866931105056</v>
      </c>
      <c r="R14" s="25">
        <v>0.24956264110131507</v>
      </c>
      <c r="S14" s="25">
        <v>1.0901666282019398</v>
      </c>
      <c r="T14" s="25">
        <v>1.1776104785649899</v>
      </c>
      <c r="U14" s="25">
        <v>32.225658876427502</v>
      </c>
      <c r="V14" s="25">
        <v>3.4562556858962727</v>
      </c>
      <c r="W14" s="25">
        <v>0.18701826367338459</v>
      </c>
      <c r="X14" s="25">
        <v>0.68024262730834228</v>
      </c>
      <c r="Y14" s="25">
        <v>6.8616310183100493E-2</v>
      </c>
      <c r="Z14" s="25">
        <v>0.42150235476804593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39.667534128885869</v>
      </c>
      <c r="AG14" s="25">
        <v>39.591618047251032</v>
      </c>
      <c r="AH14" s="25">
        <v>22.985614411203919</v>
      </c>
      <c r="AI14" s="25">
        <v>7.43569800686085</v>
      </c>
      <c r="AJ14" s="25">
        <v>9.7537281518660723</v>
      </c>
      <c r="AK14" s="25">
        <v>0.57163461097083823</v>
      </c>
      <c r="AL14" s="25">
        <v>2.8442956775479442</v>
      </c>
      <c r="AM14" s="25">
        <v>5.2767136198419778E-3</v>
      </c>
      <c r="AN14" s="25">
        <v>11.426799870436895</v>
      </c>
      <c r="AO14" s="25">
        <v>3.4795828601768525E-2</v>
      </c>
      <c r="AP14" s="25">
        <v>0.61602155347419463</v>
      </c>
      <c r="AQ14" s="25">
        <v>0.56277260866941614</v>
      </c>
      <c r="AR14" s="25">
        <v>2.9566198220744962E-2</v>
      </c>
      <c r="AS14" s="25">
        <v>1.7423611142545579</v>
      </c>
      <c r="AT14" s="25">
        <v>0.67707588900609905</v>
      </c>
      <c r="AU14" s="25">
        <v>0</v>
      </c>
      <c r="AV14" s="25">
        <v>0.59038453479249198</v>
      </c>
      <c r="AW14" s="25">
        <v>4.4318440557640582</v>
      </c>
      <c r="AX14" s="25">
        <v>0</v>
      </c>
      <c r="AY14" s="25">
        <v>0</v>
      </c>
      <c r="AZ14" s="25">
        <v>0</v>
      </c>
      <c r="BA14" s="25">
        <v>0</v>
      </c>
      <c r="BB14" s="25">
        <v>5.0493784391563086</v>
      </c>
      <c r="BC14" s="25">
        <v>2.0686823169787769</v>
      </c>
      <c r="BD14" s="25">
        <v>12.254220925220185</v>
      </c>
      <c r="BE14" s="25">
        <v>7.4841388168748253</v>
      </c>
      <c r="BF14" s="25">
        <v>125.75452415967271</v>
      </c>
      <c r="BG14" s="25">
        <v>0</v>
      </c>
      <c r="BH14" s="25">
        <v>0</v>
      </c>
      <c r="BI14" s="25">
        <v>2078.3343724557999</v>
      </c>
      <c r="BJ14" s="25">
        <v>0</v>
      </c>
      <c r="BK14" s="25">
        <v>0</v>
      </c>
      <c r="BL14" s="25">
        <v>0</v>
      </c>
      <c r="BM14" s="25">
        <v>42.274444338772554</v>
      </c>
      <c r="BN14" s="25">
        <v>252.96317466327253</v>
      </c>
      <c r="BO14" s="25">
        <v>2811.1216438804345</v>
      </c>
    </row>
    <row r="15" spans="1:67">
      <c r="A15">
        <v>2000</v>
      </c>
      <c r="B15" s="57" t="s">
        <v>179</v>
      </c>
      <c r="C15" s="61" t="s">
        <v>243</v>
      </c>
      <c r="D15" s="57" t="s">
        <v>231</v>
      </c>
      <c r="E15" s="25">
        <v>5.244739090382688</v>
      </c>
      <c r="F15" s="25">
        <v>9.0048927746286013E-3</v>
      </c>
      <c r="G15" s="25">
        <v>1.7615343941632078</v>
      </c>
      <c r="H15" s="25">
        <v>0.46149787071157683</v>
      </c>
      <c r="I15" s="25">
        <v>41.432782456506644</v>
      </c>
      <c r="J15" s="25">
        <v>49.672880370072001</v>
      </c>
      <c r="K15" s="25">
        <v>4.8813236310223918</v>
      </c>
      <c r="L15" s="25">
        <v>9.3873978983885884</v>
      </c>
      <c r="M15" s="25">
        <v>0.56861315295895698</v>
      </c>
      <c r="N15" s="25">
        <v>0.1234747383523066</v>
      </c>
      <c r="O15" s="25">
        <v>9.8650299504457326</v>
      </c>
      <c r="P15" s="25">
        <v>12.338713288670167</v>
      </c>
      <c r="Q15" s="25">
        <v>244.38451532733717</v>
      </c>
      <c r="R15" s="25">
        <v>6.4771701191758826</v>
      </c>
      <c r="S15" s="25">
        <v>2.2808611711790578</v>
      </c>
      <c r="T15" s="25">
        <v>12.221796631665255</v>
      </c>
      <c r="U15" s="25">
        <v>201.16887423062599</v>
      </c>
      <c r="V15" s="25">
        <v>92.217194110474779</v>
      </c>
      <c r="W15" s="25">
        <v>4.5426681458906915</v>
      </c>
      <c r="X15" s="25">
        <v>80.215702490879593</v>
      </c>
      <c r="Y15" s="25">
        <v>10.752261277609147</v>
      </c>
      <c r="Z15" s="25">
        <v>17.1417218262219</v>
      </c>
      <c r="AA15" s="25">
        <v>0</v>
      </c>
      <c r="AB15" s="25">
        <v>1.575813988512681E-2</v>
      </c>
      <c r="AC15" s="25">
        <v>6.1427475167594213E-4</v>
      </c>
      <c r="AD15" s="25">
        <v>0</v>
      </c>
      <c r="AE15" s="25">
        <v>194.53064459129286</v>
      </c>
      <c r="AF15" s="25">
        <v>740.93732186908744</v>
      </c>
      <c r="AG15" s="25">
        <v>109.92526735513331</v>
      </c>
      <c r="AH15" s="25">
        <v>63.819059035629216</v>
      </c>
      <c r="AI15" s="25">
        <v>53.929179551341079</v>
      </c>
      <c r="AJ15" s="25">
        <v>0.8098283456372577</v>
      </c>
      <c r="AK15" s="25">
        <v>48.514732253811211</v>
      </c>
      <c r="AL15" s="25">
        <v>9.6767880143155995</v>
      </c>
      <c r="AM15" s="25">
        <v>1.8943941318670216E-3</v>
      </c>
      <c r="AN15" s="25">
        <v>1.676331754062556</v>
      </c>
      <c r="AO15" s="25">
        <v>1.2492058175902107E-2</v>
      </c>
      <c r="AP15" s="25">
        <v>1.2299337257396028</v>
      </c>
      <c r="AQ15" s="25">
        <v>0.20204111957676504</v>
      </c>
      <c r="AR15" s="25">
        <v>1.0614567408089467E-2</v>
      </c>
      <c r="AS15" s="25">
        <v>0.19535198429715309</v>
      </c>
      <c r="AT15" s="25">
        <v>5.1788695821447787E-2</v>
      </c>
      <c r="AU15" s="25">
        <v>0</v>
      </c>
      <c r="AV15" s="25">
        <v>0.81290635890620699</v>
      </c>
      <c r="AW15" s="25">
        <v>1.2317864658058784</v>
      </c>
      <c r="AX15" s="25">
        <v>0</v>
      </c>
      <c r="AY15" s="25">
        <v>0</v>
      </c>
      <c r="AZ15" s="25">
        <v>0</v>
      </c>
      <c r="BA15" s="25">
        <v>0</v>
      </c>
      <c r="BB15" s="25">
        <v>1.403423934557295</v>
      </c>
      <c r="BC15" s="25">
        <v>9.4572465363108602</v>
      </c>
      <c r="BD15" s="25">
        <v>7.2393411575779938</v>
      </c>
      <c r="BE15" s="25">
        <v>3.2507526708056842</v>
      </c>
      <c r="BF15" s="25">
        <v>45.539167590444613</v>
      </c>
      <c r="BG15" s="25">
        <v>0</v>
      </c>
      <c r="BH15" s="25">
        <v>0</v>
      </c>
      <c r="BI15" s="25">
        <v>1579.7576074473545</v>
      </c>
      <c r="BJ15" s="25">
        <v>0</v>
      </c>
      <c r="BK15" s="25">
        <v>0</v>
      </c>
      <c r="BL15" s="25">
        <v>0</v>
      </c>
      <c r="BM15" s="25">
        <v>18.662478367881658</v>
      </c>
      <c r="BN15" s="25">
        <v>2549.3535360670112</v>
      </c>
      <c r="BO15" s="25">
        <v>6249.3976453922623</v>
      </c>
    </row>
    <row r="16" spans="1:67">
      <c r="A16">
        <v>2000</v>
      </c>
      <c r="B16" s="57" t="s">
        <v>180</v>
      </c>
      <c r="C16" s="61" t="s">
        <v>244</v>
      </c>
      <c r="D16" s="57" t="s">
        <v>231</v>
      </c>
      <c r="E16" s="25">
        <v>0.16571722946067821</v>
      </c>
      <c r="F16" s="25">
        <v>0.10200627306923077</v>
      </c>
      <c r="G16" s="25">
        <v>6.985287612253247E-3</v>
      </c>
      <c r="H16" s="25">
        <v>0</v>
      </c>
      <c r="I16" s="25">
        <v>3.012382969952768</v>
      </c>
      <c r="J16" s="25">
        <v>0.33571804909597386</v>
      </c>
      <c r="K16" s="25">
        <v>4.0102697053464196</v>
      </c>
      <c r="L16" s="25">
        <v>0.25439450030779409</v>
      </c>
      <c r="M16" s="25">
        <v>9.8849735352068129E-3</v>
      </c>
      <c r="N16" s="25">
        <v>7.0311310642203655E-3</v>
      </c>
      <c r="O16" s="25">
        <v>11.469468564824767</v>
      </c>
      <c r="P16" s="25">
        <v>4.3877561157771954</v>
      </c>
      <c r="Q16" s="25">
        <v>2.0708035954758928</v>
      </c>
      <c r="R16" s="25">
        <v>64.470400438083345</v>
      </c>
      <c r="S16" s="25">
        <v>0.23345112462914541</v>
      </c>
      <c r="T16" s="25">
        <v>17.174580082414057</v>
      </c>
      <c r="U16" s="25">
        <v>74.646998519678036</v>
      </c>
      <c r="V16" s="25">
        <v>44.479901872692771</v>
      </c>
      <c r="W16" s="25">
        <v>1.6409810653583607</v>
      </c>
      <c r="X16" s="25">
        <v>13.610480437746025</v>
      </c>
      <c r="Y16" s="25">
        <v>0.2625834978536617</v>
      </c>
      <c r="Z16" s="25">
        <v>6.3946421999421217</v>
      </c>
      <c r="AA16" s="25">
        <v>0</v>
      </c>
      <c r="AB16" s="25">
        <v>1.2945704127110498E-2</v>
      </c>
      <c r="AC16" s="25">
        <v>8.1139460175962685E-2</v>
      </c>
      <c r="AD16" s="25">
        <v>0</v>
      </c>
      <c r="AE16" s="25">
        <v>1785.3355457581185</v>
      </c>
      <c r="AF16" s="25">
        <v>17.230981314567451</v>
      </c>
      <c r="AG16" s="25">
        <v>4.9690579894874238</v>
      </c>
      <c r="AH16" s="25">
        <v>2.884874540791861</v>
      </c>
      <c r="AI16" s="25">
        <v>1.5546471930915671</v>
      </c>
      <c r="AJ16" s="25">
        <v>7.2257724254857519E-2</v>
      </c>
      <c r="AK16" s="25">
        <v>7.7419765061415943E-2</v>
      </c>
      <c r="AL16" s="25">
        <v>7.0740519843886671E-2</v>
      </c>
      <c r="AM16" s="25">
        <v>1.5814871913896105E-3</v>
      </c>
      <c r="AN16" s="25">
        <v>1.2292618944675173</v>
      </c>
      <c r="AO16" s="25">
        <v>1.0428679896623452E-2</v>
      </c>
      <c r="AP16" s="25">
        <v>1.0697577049065527E-2</v>
      </c>
      <c r="AQ16" s="25">
        <v>0.1686689360834126</v>
      </c>
      <c r="AR16" s="25">
        <v>8.8613040526528998E-3</v>
      </c>
      <c r="AS16" s="25">
        <v>4.0902980851985897E-2</v>
      </c>
      <c r="AT16" s="25">
        <v>2.5954821318014368E-2</v>
      </c>
      <c r="AU16" s="25">
        <v>0</v>
      </c>
      <c r="AV16" s="25">
        <v>0.30468607199162345</v>
      </c>
      <c r="AW16" s="25">
        <v>0.88097639634295055</v>
      </c>
      <c r="AX16" s="25">
        <v>0</v>
      </c>
      <c r="AY16" s="25">
        <v>0</v>
      </c>
      <c r="AZ16" s="25">
        <v>0</v>
      </c>
      <c r="BA16" s="25">
        <v>0</v>
      </c>
      <c r="BB16" s="25">
        <v>1.003731892441962</v>
      </c>
      <c r="BC16" s="25">
        <v>9.4455606975429411</v>
      </c>
      <c r="BD16" s="25">
        <v>3.6242479861319201</v>
      </c>
      <c r="BE16" s="25">
        <v>0.45845034170538701</v>
      </c>
      <c r="BF16" s="25">
        <v>3.3932495669082821</v>
      </c>
      <c r="BG16" s="25">
        <v>0</v>
      </c>
      <c r="BH16" s="25">
        <v>0</v>
      </c>
      <c r="BI16" s="25">
        <v>193.56420471231266</v>
      </c>
      <c r="BJ16" s="25">
        <v>0</v>
      </c>
      <c r="BK16" s="25">
        <v>0</v>
      </c>
      <c r="BL16" s="25">
        <v>5.2367595776451994</v>
      </c>
      <c r="BM16" s="25">
        <v>37.736412564369786</v>
      </c>
      <c r="BN16" s="25">
        <v>870.22061148310252</v>
      </c>
      <c r="BO16" s="25">
        <v>3188.4012965748552</v>
      </c>
    </row>
    <row r="17" spans="1:67">
      <c r="A17">
        <v>2000</v>
      </c>
      <c r="B17" s="57" t="s">
        <v>181</v>
      </c>
      <c r="C17" s="61" t="s">
        <v>245</v>
      </c>
      <c r="D17" s="57" t="s">
        <v>231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0.20137970622575541</v>
      </c>
      <c r="K17" s="25">
        <v>3.9958270542030321E-2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0.10243112558651025</v>
      </c>
      <c r="R17" s="25">
        <v>0</v>
      </c>
      <c r="S17" s="25">
        <v>1582.5233503594875</v>
      </c>
      <c r="T17" s="25">
        <v>1491.8692199184266</v>
      </c>
      <c r="U17" s="25">
        <v>105.61638572801566</v>
      </c>
      <c r="V17" s="25">
        <v>186.45802436547072</v>
      </c>
      <c r="W17" s="25">
        <v>156.20604465365574</v>
      </c>
      <c r="X17" s="25">
        <v>308.25677794770235</v>
      </c>
      <c r="Y17" s="25">
        <v>35.691000233157737</v>
      </c>
      <c r="Z17" s="25">
        <v>274.30768621220517</v>
      </c>
      <c r="AA17" s="25">
        <v>0</v>
      </c>
      <c r="AB17" s="25">
        <v>0</v>
      </c>
      <c r="AC17" s="25">
        <v>0</v>
      </c>
      <c r="AD17" s="25">
        <v>0</v>
      </c>
      <c r="AE17" s="25">
        <v>1928.2267705154266</v>
      </c>
      <c r="AF17" s="25">
        <v>42.19519440584785</v>
      </c>
      <c r="AG17" s="25">
        <v>0</v>
      </c>
      <c r="AH17" s="25">
        <v>0</v>
      </c>
      <c r="AI17" s="25">
        <v>0</v>
      </c>
      <c r="AJ17" s="25">
        <v>0</v>
      </c>
      <c r="AK17" s="25">
        <v>0</v>
      </c>
      <c r="AL17" s="25">
        <v>0</v>
      </c>
      <c r="AM17" s="25">
        <v>2.8613806127201482E-3</v>
      </c>
      <c r="AN17" s="25">
        <v>0</v>
      </c>
      <c r="AO17" s="25">
        <v>1.8868583087443609E-2</v>
      </c>
      <c r="AP17" s="25">
        <v>0</v>
      </c>
      <c r="AQ17" s="25">
        <v>0.30517226209915743</v>
      </c>
      <c r="AR17" s="25">
        <v>1.6032734098466023E-2</v>
      </c>
      <c r="AS17" s="25">
        <v>0</v>
      </c>
      <c r="AT17" s="25">
        <v>0</v>
      </c>
      <c r="AU17" s="25">
        <v>0</v>
      </c>
      <c r="AV17" s="25">
        <v>0</v>
      </c>
      <c r="AW17" s="25">
        <v>0</v>
      </c>
      <c r="AX17" s="25">
        <v>0</v>
      </c>
      <c r="AY17" s="25">
        <v>0</v>
      </c>
      <c r="AZ17" s="25">
        <v>0</v>
      </c>
      <c r="BA17" s="25">
        <v>0</v>
      </c>
      <c r="BB17" s="25">
        <v>0</v>
      </c>
      <c r="BC17" s="25">
        <v>0</v>
      </c>
      <c r="BD17" s="25">
        <v>0</v>
      </c>
      <c r="BE17" s="25">
        <v>0</v>
      </c>
      <c r="BF17" s="25">
        <v>0</v>
      </c>
      <c r="BG17" s="25">
        <v>0</v>
      </c>
      <c r="BH17" s="25">
        <v>0</v>
      </c>
      <c r="BI17" s="25">
        <v>0</v>
      </c>
      <c r="BJ17" s="25">
        <v>0</v>
      </c>
      <c r="BK17" s="25">
        <v>0</v>
      </c>
      <c r="BL17" s="25">
        <v>0</v>
      </c>
      <c r="BM17" s="25">
        <v>388.64293563834218</v>
      </c>
      <c r="BN17" s="25">
        <v>1687.1293105389241</v>
      </c>
      <c r="BO17" s="25">
        <v>8187.8094045789248</v>
      </c>
    </row>
    <row r="18" spans="1:67">
      <c r="A18">
        <v>2000</v>
      </c>
      <c r="B18" s="57" t="s">
        <v>182</v>
      </c>
      <c r="C18" s="61" t="s">
        <v>246</v>
      </c>
      <c r="D18" s="57" t="s">
        <v>231</v>
      </c>
      <c r="E18" s="25">
        <v>25.125135230893751</v>
      </c>
      <c r="F18" s="25">
        <v>9.9594759015284566</v>
      </c>
      <c r="G18" s="25">
        <v>2.3465212735669674</v>
      </c>
      <c r="H18" s="25">
        <v>3.7307917912704727</v>
      </c>
      <c r="I18" s="25">
        <v>24.136063750154637</v>
      </c>
      <c r="J18" s="25">
        <v>24.808708109151549</v>
      </c>
      <c r="K18" s="25">
        <v>4.2552643968446606</v>
      </c>
      <c r="L18" s="25">
        <v>15.782990572738129</v>
      </c>
      <c r="M18" s="25">
        <v>0.48811766249986493</v>
      </c>
      <c r="N18" s="25">
        <v>5.3992143717527163</v>
      </c>
      <c r="O18" s="25">
        <v>3.6691457809025976</v>
      </c>
      <c r="P18" s="25">
        <v>2.127039391197628</v>
      </c>
      <c r="Q18" s="25">
        <v>35.870441792792569</v>
      </c>
      <c r="R18" s="25">
        <v>3.0538696306563122</v>
      </c>
      <c r="S18" s="25">
        <v>17.893841932694198</v>
      </c>
      <c r="T18" s="25">
        <v>424.52788545253583</v>
      </c>
      <c r="U18" s="25">
        <v>224.83256479028699</v>
      </c>
      <c r="V18" s="25">
        <v>137.19760429194946</v>
      </c>
      <c r="W18" s="25">
        <v>27.89436286082011</v>
      </c>
      <c r="X18" s="25">
        <v>140.78856926851569</v>
      </c>
      <c r="Y18" s="25">
        <v>22.044506299011335</v>
      </c>
      <c r="Z18" s="25">
        <v>69.462542200142082</v>
      </c>
      <c r="AA18" s="25">
        <v>0</v>
      </c>
      <c r="AB18" s="25">
        <v>1.3389342603047822</v>
      </c>
      <c r="AC18" s="25">
        <v>0.22576663381393741</v>
      </c>
      <c r="AD18" s="25">
        <v>0</v>
      </c>
      <c r="AE18" s="25">
        <v>2803.5873296998043</v>
      </c>
      <c r="AF18" s="25">
        <v>183.10813368968084</v>
      </c>
      <c r="AG18" s="25">
        <v>3.9922821949786447</v>
      </c>
      <c r="AH18" s="25">
        <v>2.3177900697308194</v>
      </c>
      <c r="AI18" s="25">
        <v>0.83702877123562713</v>
      </c>
      <c r="AJ18" s="25">
        <v>1.1307919110832332</v>
      </c>
      <c r="AK18" s="25">
        <v>0.13826512706579758</v>
      </c>
      <c r="AL18" s="25">
        <v>1.6174832478142582</v>
      </c>
      <c r="AM18" s="25">
        <v>8.1852119084632989E-3</v>
      </c>
      <c r="AN18" s="25">
        <v>2.4358396431108296</v>
      </c>
      <c r="AO18" s="25">
        <v>5.3975116171753289E-2</v>
      </c>
      <c r="AP18" s="25">
        <v>0.44946876839579869</v>
      </c>
      <c r="AQ18" s="25">
        <v>0.87297007002927107</v>
      </c>
      <c r="AR18" s="25">
        <v>4.586293954904367E-2</v>
      </c>
      <c r="AS18" s="25">
        <v>0.40137658226472922</v>
      </c>
      <c r="AT18" s="25">
        <v>8.147384130770121E-3</v>
      </c>
      <c r="AU18" s="25">
        <v>0</v>
      </c>
      <c r="AV18" s="25">
        <v>0.1600531698926389</v>
      </c>
      <c r="AW18" s="25">
        <v>5.7060453923793251</v>
      </c>
      <c r="AX18" s="25">
        <v>0</v>
      </c>
      <c r="AY18" s="25">
        <v>0</v>
      </c>
      <c r="AZ18" s="25">
        <v>0</v>
      </c>
      <c r="BA18" s="25">
        <v>0</v>
      </c>
      <c r="BB18" s="25">
        <v>6.501127344418741</v>
      </c>
      <c r="BC18" s="25">
        <v>31.043428166658458</v>
      </c>
      <c r="BD18" s="25">
        <v>10.789619954651863</v>
      </c>
      <c r="BE18" s="25">
        <v>4.1069638584204864E-2</v>
      </c>
      <c r="BF18" s="25">
        <v>8.627883296908184</v>
      </c>
      <c r="BG18" s="25">
        <v>0</v>
      </c>
      <c r="BH18" s="25">
        <v>0</v>
      </c>
      <c r="BI18" s="25">
        <v>175.24856901833843</v>
      </c>
      <c r="BJ18" s="25">
        <v>0</v>
      </c>
      <c r="BK18" s="25">
        <v>0</v>
      </c>
      <c r="BL18" s="25">
        <v>913.6224263576147</v>
      </c>
      <c r="BM18" s="25">
        <v>81.285150300035298</v>
      </c>
      <c r="BN18" s="25">
        <v>1008.9101734959081</v>
      </c>
      <c r="BO18" s="25">
        <v>6469.8998342083869</v>
      </c>
    </row>
    <row r="19" spans="1:67">
      <c r="A19">
        <v>2000</v>
      </c>
      <c r="B19" s="57" t="s">
        <v>183</v>
      </c>
      <c r="C19" s="61" t="s">
        <v>247</v>
      </c>
      <c r="D19" s="57" t="s">
        <v>231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0</v>
      </c>
      <c r="Y19" s="25">
        <v>0</v>
      </c>
      <c r="Z19" s="25">
        <v>0</v>
      </c>
      <c r="AA19" s="25">
        <v>0</v>
      </c>
      <c r="AB19" s="25">
        <v>0</v>
      </c>
      <c r="AC19" s="25">
        <v>0</v>
      </c>
      <c r="AD19" s="25">
        <v>0</v>
      </c>
      <c r="AE19" s="25">
        <v>0</v>
      </c>
      <c r="AF19" s="25">
        <v>0</v>
      </c>
      <c r="AG19" s="25">
        <v>0</v>
      </c>
      <c r="AH19" s="25">
        <v>5.551114982299813E-17</v>
      </c>
      <c r="AI19" s="25">
        <v>0</v>
      </c>
      <c r="AJ19" s="25">
        <v>0</v>
      </c>
      <c r="AK19" s="25">
        <v>0</v>
      </c>
      <c r="AL19" s="25">
        <v>0</v>
      </c>
      <c r="AM19" s="25">
        <v>0</v>
      </c>
      <c r="AN19" s="25">
        <v>0</v>
      </c>
      <c r="AO19" s="25">
        <v>0</v>
      </c>
      <c r="AP19" s="25">
        <v>0</v>
      </c>
      <c r="AQ19" s="25">
        <v>0</v>
      </c>
      <c r="AR19" s="25">
        <v>0</v>
      </c>
      <c r="AS19" s="25">
        <v>3.4694468639373831E-18</v>
      </c>
      <c r="AT19" s="25">
        <v>0</v>
      </c>
      <c r="AU19" s="25">
        <v>0</v>
      </c>
      <c r="AV19" s="25">
        <v>0</v>
      </c>
      <c r="AW19" s="25">
        <v>0</v>
      </c>
      <c r="AX19" s="25">
        <v>0</v>
      </c>
      <c r="AY19" s="25">
        <v>0</v>
      </c>
      <c r="AZ19" s="25">
        <v>0</v>
      </c>
      <c r="BA19" s="25">
        <v>0</v>
      </c>
      <c r="BB19" s="25">
        <v>0</v>
      </c>
      <c r="BC19" s="25">
        <v>0</v>
      </c>
      <c r="BD19" s="25">
        <v>0</v>
      </c>
      <c r="BE19" s="25">
        <v>0</v>
      </c>
      <c r="BF19" s="25">
        <v>0</v>
      </c>
      <c r="BG19" s="25">
        <v>0</v>
      </c>
      <c r="BH19" s="25">
        <v>0</v>
      </c>
      <c r="BI19" s="25">
        <v>0</v>
      </c>
      <c r="BJ19" s="25">
        <v>0</v>
      </c>
      <c r="BK19" s="25">
        <v>0</v>
      </c>
      <c r="BL19" s="25">
        <v>0</v>
      </c>
      <c r="BM19" s="25">
        <v>0</v>
      </c>
      <c r="BN19" s="25">
        <v>5923.7146934715665</v>
      </c>
      <c r="BO19" s="25">
        <v>5923.7146934715665</v>
      </c>
    </row>
    <row r="20" spans="1:67">
      <c r="A20">
        <v>2000</v>
      </c>
      <c r="B20" s="57" t="s">
        <v>184</v>
      </c>
      <c r="C20" s="61" t="s">
        <v>248</v>
      </c>
      <c r="D20" s="57" t="s">
        <v>231</v>
      </c>
      <c r="E20" s="25">
        <v>7.3312823953376877E-2</v>
      </c>
      <c r="F20" s="25">
        <v>0.53260998190288866</v>
      </c>
      <c r="G20" s="25">
        <v>2.389456262462732E-2</v>
      </c>
      <c r="H20" s="25">
        <v>6.4651512101790898</v>
      </c>
      <c r="I20" s="25">
        <v>0.77270910056429731</v>
      </c>
      <c r="J20" s="25">
        <v>3.2984551973683369</v>
      </c>
      <c r="K20" s="25">
        <v>2.3838175219230062</v>
      </c>
      <c r="L20" s="25">
        <v>0.54201350301974793</v>
      </c>
      <c r="M20" s="25">
        <v>3.0502465815556365E-2</v>
      </c>
      <c r="N20" s="25">
        <v>1.4881789858822945</v>
      </c>
      <c r="O20" s="25">
        <v>0.57282010611803524</v>
      </c>
      <c r="P20" s="25">
        <v>0.73087925856279423</v>
      </c>
      <c r="Q20" s="25">
        <v>2.4313962572670764</v>
      </c>
      <c r="R20" s="25">
        <v>0.18261444857083622</v>
      </c>
      <c r="S20" s="25">
        <v>1.4481491317484301</v>
      </c>
      <c r="T20" s="25">
        <v>2.0493219804448728</v>
      </c>
      <c r="U20" s="25">
        <v>289.79280057661072</v>
      </c>
      <c r="V20" s="25">
        <v>289.1893868185939</v>
      </c>
      <c r="W20" s="25">
        <v>17.340347241823235</v>
      </c>
      <c r="X20" s="25">
        <v>54.977395113935216</v>
      </c>
      <c r="Y20" s="25">
        <v>2.7681758170732818</v>
      </c>
      <c r="Z20" s="25">
        <v>3.0533086624084764</v>
      </c>
      <c r="AA20" s="25">
        <v>0</v>
      </c>
      <c r="AB20" s="25">
        <v>46.074624730199091</v>
      </c>
      <c r="AC20" s="25">
        <v>8.3966534736100384E-2</v>
      </c>
      <c r="AD20" s="25">
        <v>0</v>
      </c>
      <c r="AE20" s="25">
        <v>54.083921119104673</v>
      </c>
      <c r="AF20" s="25">
        <v>56.064209880298236</v>
      </c>
      <c r="AG20" s="25">
        <v>15.446135307701635</v>
      </c>
      <c r="AH20" s="25">
        <v>8.967527164522231</v>
      </c>
      <c r="AI20" s="25">
        <v>5.4598359281860454</v>
      </c>
      <c r="AJ20" s="25">
        <v>0.6824363815620611</v>
      </c>
      <c r="AK20" s="25">
        <v>0.1785366484253664</v>
      </c>
      <c r="AL20" s="25">
        <v>0.27157133840947845</v>
      </c>
      <c r="AM20" s="25">
        <v>8.4632822939871479E-3</v>
      </c>
      <c r="AN20" s="25">
        <v>0.9019534199312691</v>
      </c>
      <c r="AO20" s="25">
        <v>5.5808774424028387E-2</v>
      </c>
      <c r="AP20" s="25">
        <v>1.3972753417130725E-2</v>
      </c>
      <c r="AQ20" s="25">
        <v>0.90262686164792516</v>
      </c>
      <c r="AR20" s="25">
        <v>4.7421008591639044E-2</v>
      </c>
      <c r="AS20" s="25">
        <v>1.9568471283983224</v>
      </c>
      <c r="AT20" s="25">
        <v>6.6217709182613424E-2</v>
      </c>
      <c r="AU20" s="25">
        <v>0</v>
      </c>
      <c r="AV20" s="25">
        <v>0.10411779499996519</v>
      </c>
      <c r="AW20" s="25">
        <v>1.1878971060226802</v>
      </c>
      <c r="AX20" s="25">
        <v>0</v>
      </c>
      <c r="AY20" s="25">
        <v>0</v>
      </c>
      <c r="AZ20" s="25">
        <v>0</v>
      </c>
      <c r="BA20" s="25">
        <v>0</v>
      </c>
      <c r="BB20" s="25">
        <v>1.3534190191746285</v>
      </c>
      <c r="BC20" s="25">
        <v>23.463051624813684</v>
      </c>
      <c r="BD20" s="25">
        <v>8.19491787290114</v>
      </c>
      <c r="BE20" s="25">
        <v>0.3456435927383672</v>
      </c>
      <c r="BF20" s="25">
        <v>1.5748923608229475</v>
      </c>
      <c r="BG20" s="25">
        <v>0</v>
      </c>
      <c r="BH20" s="25">
        <v>0</v>
      </c>
      <c r="BI20" s="25">
        <v>659.4705872086023</v>
      </c>
      <c r="BJ20" s="25">
        <v>0</v>
      </c>
      <c r="BK20" s="25">
        <v>0</v>
      </c>
      <c r="BL20" s="25">
        <v>678.49229334169843</v>
      </c>
      <c r="BM20" s="25">
        <v>31.834464535689659</v>
      </c>
      <c r="BN20" s="25">
        <v>1808.3641227370181</v>
      </c>
      <c r="BO20" s="25">
        <v>4085.7987239319059</v>
      </c>
    </row>
    <row r="21" spans="1:67">
      <c r="A21">
        <v>2000</v>
      </c>
      <c r="B21" s="57" t="s">
        <v>185</v>
      </c>
      <c r="C21" s="61" t="s">
        <v>249</v>
      </c>
      <c r="D21" s="57" t="s">
        <v>231</v>
      </c>
      <c r="E21" s="25">
        <v>0.56893428705139659</v>
      </c>
      <c r="F21" s="25">
        <v>2.2351397585721875</v>
      </c>
      <c r="G21" s="25">
        <v>7.331761649519887E-2</v>
      </c>
      <c r="H21" s="25">
        <v>12.856555180600511</v>
      </c>
      <c r="I21" s="25">
        <v>1.765504532344905</v>
      </c>
      <c r="J21" s="25">
        <v>1.2266992807966313</v>
      </c>
      <c r="K21" s="25">
        <v>2.3127203168719253</v>
      </c>
      <c r="L21" s="25">
        <v>0.30990255733064093</v>
      </c>
      <c r="M21" s="25">
        <v>2.8500041057248075E-3</v>
      </c>
      <c r="N21" s="25">
        <v>0.29586331958213752</v>
      </c>
      <c r="O21" s="25">
        <v>0.4693774017238741</v>
      </c>
      <c r="P21" s="25">
        <v>0.17225993849446375</v>
      </c>
      <c r="Q21" s="25">
        <v>2.1633193665519919</v>
      </c>
      <c r="R21" s="25">
        <v>0.58029336714542146</v>
      </c>
      <c r="S21" s="25">
        <v>1.4916848826544515</v>
      </c>
      <c r="T21" s="25">
        <v>0.82355134916830486</v>
      </c>
      <c r="U21" s="25">
        <v>5.3483092274334672</v>
      </c>
      <c r="V21" s="25">
        <v>6.5232513089837942</v>
      </c>
      <c r="W21" s="25">
        <v>152.04597147596573</v>
      </c>
      <c r="X21" s="25">
        <v>0.51875688338824999</v>
      </c>
      <c r="Y21" s="25">
        <v>0.18202957640895917</v>
      </c>
      <c r="Z21" s="25">
        <v>0.3291645496474066</v>
      </c>
      <c r="AA21" s="25">
        <v>0</v>
      </c>
      <c r="AB21" s="25">
        <v>0.8797819482542466</v>
      </c>
      <c r="AC21" s="25">
        <v>7.5535383538666595E-2</v>
      </c>
      <c r="AD21" s="25">
        <v>0</v>
      </c>
      <c r="AE21" s="25">
        <v>29.617537266832379</v>
      </c>
      <c r="AF21" s="25">
        <v>4.7044192504620579</v>
      </c>
      <c r="AG21" s="25">
        <v>5.3515873426604015E-2</v>
      </c>
      <c r="AH21" s="25">
        <v>3.1069587254419447E-2</v>
      </c>
      <c r="AI21" s="25">
        <v>7.8788969572474485E-2</v>
      </c>
      <c r="AJ21" s="25">
        <v>0.10493614729903654</v>
      </c>
      <c r="AK21" s="25">
        <v>4.3581407250651204E-2</v>
      </c>
      <c r="AL21" s="25">
        <v>0.50163407586198094</v>
      </c>
      <c r="AM21" s="25">
        <v>9.4865559835772249E-4</v>
      </c>
      <c r="AN21" s="25">
        <v>0.12863289311415108</v>
      </c>
      <c r="AO21" s="25">
        <v>6.2556469766407441E-3</v>
      </c>
      <c r="AP21" s="25">
        <v>1.9255909830893821E-3</v>
      </c>
      <c r="AQ21" s="25">
        <v>0.10117611533987507</v>
      </c>
      <c r="AR21" s="25">
        <v>5.3154560745526718E-3</v>
      </c>
      <c r="AS21" s="25">
        <v>0.10553609450671916</v>
      </c>
      <c r="AT21" s="25">
        <v>5.1724214628456777E-2</v>
      </c>
      <c r="AU21" s="25">
        <v>0</v>
      </c>
      <c r="AV21" s="25">
        <v>0.22684839543903432</v>
      </c>
      <c r="AW21" s="25">
        <v>6.0699475387009416</v>
      </c>
      <c r="AX21" s="25">
        <v>0</v>
      </c>
      <c r="AY21" s="25">
        <v>0</v>
      </c>
      <c r="AZ21" s="25">
        <v>0</v>
      </c>
      <c r="BA21" s="25">
        <v>0</v>
      </c>
      <c r="BB21" s="25">
        <v>6.915735717023658</v>
      </c>
      <c r="BC21" s="25">
        <v>3.5565192330216804</v>
      </c>
      <c r="BD21" s="25">
        <v>5.2922930518632984E-2</v>
      </c>
      <c r="BE21" s="25">
        <v>3.6996234977224889E-7</v>
      </c>
      <c r="BF21" s="25">
        <v>0.37859916886814315</v>
      </c>
      <c r="BG21" s="25">
        <v>0</v>
      </c>
      <c r="BH21" s="25">
        <v>0</v>
      </c>
      <c r="BI21" s="25">
        <v>39.353398208333829</v>
      </c>
      <c r="BJ21" s="25">
        <v>0</v>
      </c>
      <c r="BK21" s="25">
        <v>0</v>
      </c>
      <c r="BL21" s="25">
        <v>283.52936784974588</v>
      </c>
      <c r="BM21" s="25">
        <v>1.2996095147702564</v>
      </c>
      <c r="BN21" s="25">
        <v>2640.6280660860893</v>
      </c>
      <c r="BO21" s="25">
        <v>3210.7987857707649</v>
      </c>
    </row>
    <row r="22" spans="1:67">
      <c r="A22">
        <v>2000</v>
      </c>
      <c r="B22" s="57" t="s">
        <v>186</v>
      </c>
      <c r="C22" s="61" t="s">
        <v>250</v>
      </c>
      <c r="D22" s="57" t="s">
        <v>231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0.34683814105439176</v>
      </c>
      <c r="P22" s="25">
        <v>2.118649765314843E-2</v>
      </c>
      <c r="Q22" s="25">
        <v>0</v>
      </c>
      <c r="R22" s="25">
        <v>0</v>
      </c>
      <c r="S22" s="25">
        <v>0</v>
      </c>
      <c r="T22" s="25">
        <v>0</v>
      </c>
      <c r="U22" s="25">
        <v>0</v>
      </c>
      <c r="V22" s="25">
        <v>0</v>
      </c>
      <c r="W22" s="25">
        <v>0</v>
      </c>
      <c r="X22" s="25">
        <v>552.29740931495257</v>
      </c>
      <c r="Y22" s="25">
        <v>0</v>
      </c>
      <c r="Z22" s="25">
        <v>0</v>
      </c>
      <c r="AA22" s="25">
        <v>0</v>
      </c>
      <c r="AB22" s="25">
        <v>0</v>
      </c>
      <c r="AC22" s="25">
        <v>0</v>
      </c>
      <c r="AD22" s="25">
        <v>0</v>
      </c>
      <c r="AE22" s="25">
        <v>0</v>
      </c>
      <c r="AF22" s="25">
        <v>907.73163423684423</v>
      </c>
      <c r="AG22" s="25">
        <v>0</v>
      </c>
      <c r="AH22" s="25">
        <v>0</v>
      </c>
      <c r="AI22" s="25">
        <v>98.730466421766749</v>
      </c>
      <c r="AJ22" s="25">
        <v>0</v>
      </c>
      <c r="AK22" s="25">
        <v>0</v>
      </c>
      <c r="AL22" s="25">
        <v>17.761161404573123</v>
      </c>
      <c r="AM22" s="25">
        <v>0</v>
      </c>
      <c r="AN22" s="25">
        <v>0</v>
      </c>
      <c r="AO22" s="25">
        <v>0</v>
      </c>
      <c r="AP22" s="25">
        <v>0</v>
      </c>
      <c r="AQ22" s="25">
        <v>0</v>
      </c>
      <c r="AR22" s="25">
        <v>0</v>
      </c>
      <c r="AS22" s="25">
        <v>0</v>
      </c>
      <c r="AT22" s="25">
        <v>0</v>
      </c>
      <c r="AU22" s="25">
        <v>0</v>
      </c>
      <c r="AV22" s="25">
        <v>0</v>
      </c>
      <c r="AW22" s="25">
        <v>0</v>
      </c>
      <c r="AX22" s="25">
        <v>0</v>
      </c>
      <c r="AY22" s="25">
        <v>0</v>
      </c>
      <c r="AZ22" s="25">
        <v>0</v>
      </c>
      <c r="BA22" s="25">
        <v>0</v>
      </c>
      <c r="BB22" s="25">
        <v>0</v>
      </c>
      <c r="BC22" s="25">
        <v>6.3614224329294373</v>
      </c>
      <c r="BD22" s="25">
        <v>0</v>
      </c>
      <c r="BE22" s="25">
        <v>0</v>
      </c>
      <c r="BF22" s="25">
        <v>0</v>
      </c>
      <c r="BG22" s="25">
        <v>0</v>
      </c>
      <c r="BH22" s="25">
        <v>0</v>
      </c>
      <c r="BI22" s="25">
        <v>2460.7261181051285</v>
      </c>
      <c r="BJ22" s="25">
        <v>0</v>
      </c>
      <c r="BK22" s="25">
        <v>0</v>
      </c>
      <c r="BL22" s="25">
        <v>1447.8383200882713</v>
      </c>
      <c r="BM22" s="25">
        <v>50.612786248784531</v>
      </c>
      <c r="BN22" s="25">
        <v>422.07922732626741</v>
      </c>
      <c r="BO22" s="25">
        <v>5964.5065702182237</v>
      </c>
    </row>
    <row r="23" spans="1:67">
      <c r="A23">
        <v>2000</v>
      </c>
      <c r="B23" s="57" t="s">
        <v>187</v>
      </c>
      <c r="C23" s="61" t="s">
        <v>251</v>
      </c>
      <c r="D23" s="57" t="s">
        <v>231</v>
      </c>
      <c r="E23" s="25">
        <v>1.0283244987802501E-3</v>
      </c>
      <c r="F23" s="25">
        <v>0</v>
      </c>
      <c r="G23" s="25">
        <v>2.8793364194180961</v>
      </c>
      <c r="H23" s="25">
        <v>3.123180184680171E-3</v>
      </c>
      <c r="I23" s="25">
        <v>0</v>
      </c>
      <c r="J23" s="25">
        <v>0</v>
      </c>
      <c r="K23" s="25">
        <v>0</v>
      </c>
      <c r="L23" s="25">
        <v>0</v>
      </c>
      <c r="M23" s="25">
        <v>0</v>
      </c>
      <c r="N23" s="25">
        <v>5.9653215907500716E-2</v>
      </c>
      <c r="O23" s="25">
        <v>0</v>
      </c>
      <c r="P23" s="25">
        <v>0</v>
      </c>
      <c r="Q23" s="25">
        <v>5.5520581877296255E-5</v>
      </c>
      <c r="R23" s="25">
        <v>0</v>
      </c>
      <c r="S23" s="25">
        <v>0</v>
      </c>
      <c r="T23" s="25">
        <v>0</v>
      </c>
      <c r="U23" s="25">
        <v>0</v>
      </c>
      <c r="V23" s="25">
        <v>0</v>
      </c>
      <c r="W23" s="25">
        <v>0</v>
      </c>
      <c r="X23" s="25">
        <v>0</v>
      </c>
      <c r="Y23" s="25">
        <v>6.2319288119759628</v>
      </c>
      <c r="Z23" s="25">
        <v>0</v>
      </c>
      <c r="AA23" s="25">
        <v>0</v>
      </c>
      <c r="AB23" s="25">
        <v>0</v>
      </c>
      <c r="AC23" s="25">
        <v>0</v>
      </c>
      <c r="AD23" s="25">
        <v>0</v>
      </c>
      <c r="AE23" s="25">
        <v>0</v>
      </c>
      <c r="AF23" s="25">
        <v>2.6964770858108897</v>
      </c>
      <c r="AG23" s="25">
        <v>0</v>
      </c>
      <c r="AH23" s="25">
        <v>0</v>
      </c>
      <c r="AI23" s="25">
        <v>1.1646843419584711</v>
      </c>
      <c r="AJ23" s="25">
        <v>25.418529343085208</v>
      </c>
      <c r="AK23" s="25">
        <v>14.644231398802891</v>
      </c>
      <c r="AL23" s="25">
        <v>0.13589932040575037</v>
      </c>
      <c r="AM23" s="25">
        <v>0</v>
      </c>
      <c r="AN23" s="25">
        <v>0</v>
      </c>
      <c r="AO23" s="25">
        <v>0</v>
      </c>
      <c r="AP23" s="25">
        <v>0</v>
      </c>
      <c r="AQ23" s="25">
        <v>0</v>
      </c>
      <c r="AR23" s="25">
        <v>0</v>
      </c>
      <c r="AS23" s="25">
        <v>0</v>
      </c>
      <c r="AT23" s="25">
        <v>0</v>
      </c>
      <c r="AU23" s="25">
        <v>0</v>
      </c>
      <c r="AV23" s="25">
        <v>0</v>
      </c>
      <c r="AW23" s="25">
        <v>0</v>
      </c>
      <c r="AX23" s="25">
        <v>0</v>
      </c>
      <c r="AY23" s="25">
        <v>0</v>
      </c>
      <c r="AZ23" s="25">
        <v>0</v>
      </c>
      <c r="BA23" s="25">
        <v>0</v>
      </c>
      <c r="BB23" s="25">
        <v>0</v>
      </c>
      <c r="BC23" s="25">
        <v>2.5592832528774601</v>
      </c>
      <c r="BD23" s="25">
        <v>0</v>
      </c>
      <c r="BE23" s="25">
        <v>0</v>
      </c>
      <c r="BF23" s="25">
        <v>0</v>
      </c>
      <c r="BG23" s="25">
        <v>0</v>
      </c>
      <c r="BH23" s="25">
        <v>0</v>
      </c>
      <c r="BI23" s="25">
        <v>3.0984677057812582</v>
      </c>
      <c r="BJ23" s="25">
        <v>0</v>
      </c>
      <c r="BK23" s="25">
        <v>0</v>
      </c>
      <c r="BL23" s="25">
        <v>92.81661820430466</v>
      </c>
      <c r="BM23" s="25">
        <v>2.6236119138591456</v>
      </c>
      <c r="BN23" s="25">
        <v>359.04905675207192</v>
      </c>
      <c r="BO23" s="25">
        <v>513.38198479152436</v>
      </c>
    </row>
    <row r="24" spans="1:67">
      <c r="A24">
        <v>2000</v>
      </c>
      <c r="B24" s="57" t="s">
        <v>188</v>
      </c>
      <c r="C24" s="61" t="s">
        <v>252</v>
      </c>
      <c r="D24" s="57" t="s">
        <v>231</v>
      </c>
      <c r="E24" s="25">
        <v>0.20558360054078534</v>
      </c>
      <c r="F24" s="25">
        <v>1.7142190377024844</v>
      </c>
      <c r="G24" s="25">
        <v>0.25875358039500268</v>
      </c>
      <c r="H24" s="25">
        <v>0.19482987441454677</v>
      </c>
      <c r="I24" s="25">
        <v>0.80713320349064321</v>
      </c>
      <c r="J24" s="25">
        <v>1.6470500278426354</v>
      </c>
      <c r="K24" s="25">
        <v>1.3092540715679215</v>
      </c>
      <c r="L24" s="25">
        <v>0.66746821313310378</v>
      </c>
      <c r="M24" s="25">
        <v>2.6644982833962834E-2</v>
      </c>
      <c r="N24" s="25">
        <v>1.0131821197277669E-2</v>
      </c>
      <c r="O24" s="25">
        <v>0.35624678019504258</v>
      </c>
      <c r="P24" s="25">
        <v>7.1776510301310992E-2</v>
      </c>
      <c r="Q24" s="25">
        <v>0.26315629614320135</v>
      </c>
      <c r="R24" s="25">
        <v>0.1766727460680349</v>
      </c>
      <c r="S24" s="25">
        <v>0.57822620680030468</v>
      </c>
      <c r="T24" s="25">
        <v>3.5970676394452665</v>
      </c>
      <c r="U24" s="25">
        <v>2.2963437424796522</v>
      </c>
      <c r="V24" s="25">
        <v>1.9191482084391296</v>
      </c>
      <c r="W24" s="25">
        <v>0.55839484248190085</v>
      </c>
      <c r="X24" s="25">
        <v>0.28636875630413011</v>
      </c>
      <c r="Y24" s="25">
        <v>4.9695303791153951E-2</v>
      </c>
      <c r="Z24" s="25">
        <v>69.284507775139517</v>
      </c>
      <c r="AA24" s="25">
        <v>0</v>
      </c>
      <c r="AB24" s="25">
        <v>0.34412150466585001</v>
      </c>
      <c r="AC24" s="25">
        <v>1.9636629906502581E-2</v>
      </c>
      <c r="AD24" s="25">
        <v>0</v>
      </c>
      <c r="AE24" s="25">
        <v>4.0980392182100172</v>
      </c>
      <c r="AF24" s="25">
        <v>5.8244868315646352</v>
      </c>
      <c r="AG24" s="25">
        <v>21.889068551920325</v>
      </c>
      <c r="AH24" s="25">
        <v>12.708086063933534</v>
      </c>
      <c r="AI24" s="25">
        <v>2.6987731979394605</v>
      </c>
      <c r="AJ24" s="25">
        <v>2.5025324345431601</v>
      </c>
      <c r="AK24" s="25">
        <v>0.89415008795113493</v>
      </c>
      <c r="AL24" s="25">
        <v>0.34390134724639776</v>
      </c>
      <c r="AM24" s="25">
        <v>3.8780783174992683E-3</v>
      </c>
      <c r="AN24" s="25">
        <v>0.68579665946185053</v>
      </c>
      <c r="AO24" s="25">
        <v>2.5572914916686437E-2</v>
      </c>
      <c r="AP24" s="25">
        <v>0.11747835858991983</v>
      </c>
      <c r="AQ24" s="25">
        <v>0.41360521123538296</v>
      </c>
      <c r="AR24" s="25">
        <v>2.1729440047608697E-2</v>
      </c>
      <c r="AS24" s="25">
        <v>1.8439396703895026</v>
      </c>
      <c r="AT24" s="25">
        <v>0.26023758719388107</v>
      </c>
      <c r="AU24" s="25">
        <v>0</v>
      </c>
      <c r="AV24" s="25">
        <v>2.1936268474577432</v>
      </c>
      <c r="AW24" s="25">
        <v>2.6914251075251543</v>
      </c>
      <c r="AX24" s="25">
        <v>0</v>
      </c>
      <c r="AY24" s="25">
        <v>0</v>
      </c>
      <c r="AZ24" s="25">
        <v>0</v>
      </c>
      <c r="BA24" s="25">
        <v>0</v>
      </c>
      <c r="BB24" s="25">
        <v>3.0664490305939984</v>
      </c>
      <c r="BC24" s="25">
        <v>7.2045944168710028</v>
      </c>
      <c r="BD24" s="25">
        <v>116.00064581835311</v>
      </c>
      <c r="BE24" s="25">
        <v>0.16745242321448101</v>
      </c>
      <c r="BF24" s="25">
        <v>5.8561724260168164</v>
      </c>
      <c r="BG24" s="25">
        <v>0</v>
      </c>
      <c r="BH24" s="25">
        <v>0</v>
      </c>
      <c r="BI24" s="25">
        <v>915.60293109630072</v>
      </c>
      <c r="BJ24" s="25">
        <v>0</v>
      </c>
      <c r="BK24" s="25">
        <v>0</v>
      </c>
      <c r="BL24" s="25">
        <v>44.297872470137158</v>
      </c>
      <c r="BM24" s="25">
        <v>10.752112937043876</v>
      </c>
      <c r="BN24" s="25">
        <v>2255.6528414465192</v>
      </c>
      <c r="BO24" s="25">
        <v>3504.4598310287706</v>
      </c>
    </row>
    <row r="25" spans="1:67">
      <c r="A25">
        <v>2000</v>
      </c>
      <c r="B25" s="57" t="s">
        <v>189</v>
      </c>
      <c r="C25" s="61" t="s">
        <v>253</v>
      </c>
      <c r="D25" s="57" t="s">
        <v>231</v>
      </c>
      <c r="E25" s="25">
        <v>0</v>
      </c>
      <c r="F25" s="25">
        <v>0</v>
      </c>
      <c r="G25" s="25">
        <v>0</v>
      </c>
      <c r="H25" s="25">
        <v>0</v>
      </c>
      <c r="I25" s="25">
        <v>0</v>
      </c>
      <c r="J25" s="25">
        <v>0</v>
      </c>
      <c r="K25" s="25">
        <v>0</v>
      </c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0</v>
      </c>
      <c r="AH25" s="25">
        <v>0</v>
      </c>
      <c r="AI25" s="25">
        <v>0</v>
      </c>
      <c r="AJ25" s="25">
        <v>0</v>
      </c>
      <c r="AK25" s="25">
        <v>0</v>
      </c>
      <c r="AL25" s="25">
        <v>0</v>
      </c>
      <c r="AM25" s="25">
        <v>0</v>
      </c>
      <c r="AN25" s="25">
        <v>0</v>
      </c>
      <c r="AO25" s="25">
        <v>0</v>
      </c>
      <c r="AP25" s="25">
        <v>0</v>
      </c>
      <c r="AQ25" s="25">
        <v>0</v>
      </c>
      <c r="AR25" s="25">
        <v>0</v>
      </c>
      <c r="AS25" s="25">
        <v>0</v>
      </c>
      <c r="AT25" s="25">
        <v>0</v>
      </c>
      <c r="AU25" s="25">
        <v>0</v>
      </c>
      <c r="AV25" s="25">
        <v>0</v>
      </c>
      <c r="AW25" s="25">
        <v>0</v>
      </c>
      <c r="AX25" s="25">
        <v>0</v>
      </c>
      <c r="AY25" s="25">
        <v>0</v>
      </c>
      <c r="AZ25" s="25">
        <v>0</v>
      </c>
      <c r="BA25" s="25">
        <v>0</v>
      </c>
      <c r="BB25" s="25">
        <v>0</v>
      </c>
      <c r="BC25" s="25">
        <v>0</v>
      </c>
      <c r="BD25" s="25">
        <v>0</v>
      </c>
      <c r="BE25" s="25">
        <v>0</v>
      </c>
      <c r="BF25" s="25">
        <v>0</v>
      </c>
      <c r="BG25" s="25">
        <v>0</v>
      </c>
      <c r="BH25" s="25">
        <v>0</v>
      </c>
      <c r="BI25" s="25">
        <v>0</v>
      </c>
      <c r="BJ25" s="25">
        <v>0</v>
      </c>
      <c r="BK25" s="25">
        <v>0</v>
      </c>
      <c r="BL25" s="25">
        <v>0</v>
      </c>
      <c r="BM25" s="25">
        <v>0</v>
      </c>
      <c r="BN25" s="25">
        <v>0</v>
      </c>
      <c r="BO25" s="25">
        <v>0</v>
      </c>
    </row>
    <row r="26" spans="1:67">
      <c r="A26">
        <v>2000</v>
      </c>
      <c r="B26" s="57" t="s">
        <v>190</v>
      </c>
      <c r="C26" s="61" t="s">
        <v>254</v>
      </c>
      <c r="D26" s="57" t="s">
        <v>231</v>
      </c>
      <c r="E26" s="25">
        <v>7.5880687237998474</v>
      </c>
      <c r="F26" s="25">
        <v>4.8886033480725715</v>
      </c>
      <c r="G26" s="25">
        <v>2.0171029212259315</v>
      </c>
      <c r="H26" s="25">
        <v>11.700455918773285</v>
      </c>
      <c r="I26" s="25">
        <v>47.722142524456572</v>
      </c>
      <c r="J26" s="25">
        <v>455.70245730357811</v>
      </c>
      <c r="K26" s="25">
        <v>54.654036000261407</v>
      </c>
      <c r="L26" s="25">
        <v>127.62912057256516</v>
      </c>
      <c r="M26" s="25">
        <v>2.2951829342505401</v>
      </c>
      <c r="N26" s="25">
        <v>3.8516726745525225</v>
      </c>
      <c r="O26" s="25">
        <v>62.938283869367126</v>
      </c>
      <c r="P26" s="25">
        <v>14.260217242932043</v>
      </c>
      <c r="Q26" s="25">
        <v>79.323590285507464</v>
      </c>
      <c r="R26" s="25">
        <v>206.40738970229924</v>
      </c>
      <c r="S26" s="25">
        <v>369.41392663147241</v>
      </c>
      <c r="T26" s="25">
        <v>139.96984936734091</v>
      </c>
      <c r="U26" s="25">
        <v>146.21658523957896</v>
      </c>
      <c r="V26" s="25">
        <v>32.06657029198503</v>
      </c>
      <c r="W26" s="25">
        <v>4.0378074707217531</v>
      </c>
      <c r="X26" s="25">
        <v>95.576872032680384</v>
      </c>
      <c r="Y26" s="25">
        <v>6.5956160405728541</v>
      </c>
      <c r="Z26" s="25">
        <v>33.987596356689778</v>
      </c>
      <c r="AA26" s="25">
        <v>0</v>
      </c>
      <c r="AB26" s="25">
        <v>724.98114886887868</v>
      </c>
      <c r="AC26" s="25">
        <v>11.593760739935924</v>
      </c>
      <c r="AD26" s="25">
        <v>0</v>
      </c>
      <c r="AE26" s="25">
        <v>18.240744080448117</v>
      </c>
      <c r="AF26" s="25">
        <v>324.41637065523196</v>
      </c>
      <c r="AG26" s="25">
        <v>543.70932988669904</v>
      </c>
      <c r="AH26" s="25">
        <v>315.66007213027945</v>
      </c>
      <c r="AI26" s="25">
        <v>20.87462759568918</v>
      </c>
      <c r="AJ26" s="25">
        <v>20.557282163352504</v>
      </c>
      <c r="AK26" s="25">
        <v>1.3776018511497257</v>
      </c>
      <c r="AL26" s="25">
        <v>26.974183382181167</v>
      </c>
      <c r="AM26" s="25">
        <v>0.30314567151074617</v>
      </c>
      <c r="AN26" s="25">
        <v>54.620230727269359</v>
      </c>
      <c r="AO26" s="25">
        <v>1.9990102907217917</v>
      </c>
      <c r="AP26" s="25">
        <v>0.76211576258336045</v>
      </c>
      <c r="AQ26" s="25">
        <v>32.331123622368118</v>
      </c>
      <c r="AR26" s="25">
        <v>1.6985695376653722</v>
      </c>
      <c r="AS26" s="25">
        <v>56.382238923652416</v>
      </c>
      <c r="AT26" s="25">
        <v>8.1314043028181864</v>
      </c>
      <c r="AU26" s="25">
        <v>0</v>
      </c>
      <c r="AV26" s="25">
        <v>8.5104310974696258</v>
      </c>
      <c r="AW26" s="25">
        <v>26.438229807468922</v>
      </c>
      <c r="AX26" s="25">
        <v>0</v>
      </c>
      <c r="AY26" s="25">
        <v>0</v>
      </c>
      <c r="AZ26" s="25">
        <v>0</v>
      </c>
      <c r="BA26" s="25">
        <v>0</v>
      </c>
      <c r="BB26" s="25">
        <v>30.122140102305153</v>
      </c>
      <c r="BC26" s="25">
        <v>140.10884473532221</v>
      </c>
      <c r="BD26" s="25">
        <v>75.534022807009805</v>
      </c>
      <c r="BE26" s="25">
        <v>9.9441781752267975</v>
      </c>
      <c r="BF26" s="25">
        <v>104.96224217324932</v>
      </c>
      <c r="BG26" s="25">
        <v>0</v>
      </c>
      <c r="BH26" s="25">
        <v>0</v>
      </c>
      <c r="BI26" s="25">
        <v>1201.8313958481556</v>
      </c>
      <c r="BJ26" s="25">
        <v>0</v>
      </c>
      <c r="BK26" s="25">
        <v>0</v>
      </c>
      <c r="BL26" s="25">
        <v>0</v>
      </c>
      <c r="BM26" s="25">
        <v>0</v>
      </c>
      <c r="BN26" s="25">
        <v>6.1226197431096807E-5</v>
      </c>
      <c r="BO26" s="25">
        <v>5670.9076536175244</v>
      </c>
    </row>
    <row r="27" spans="1:67">
      <c r="A27">
        <v>2000</v>
      </c>
      <c r="B27" s="57" t="s">
        <v>191</v>
      </c>
      <c r="C27" s="61" t="s">
        <v>255</v>
      </c>
      <c r="D27" s="57" t="s">
        <v>231</v>
      </c>
      <c r="E27" s="25">
        <v>0.54470418235970264</v>
      </c>
      <c r="F27" s="25">
        <v>0</v>
      </c>
      <c r="G27" s="25">
        <v>9.8072959981224242E-2</v>
      </c>
      <c r="H27" s="25">
        <v>0.34609398506290928</v>
      </c>
      <c r="I27" s="25">
        <v>3.6179854805194145</v>
      </c>
      <c r="J27" s="25">
        <v>1.1266212856494431</v>
      </c>
      <c r="K27" s="25">
        <v>0.22553033662365304</v>
      </c>
      <c r="L27" s="25">
        <v>0.71622462573306822</v>
      </c>
      <c r="M27" s="25">
        <v>2.8171150585195988E-2</v>
      </c>
      <c r="N27" s="25">
        <v>2.8001859920349013E-2</v>
      </c>
      <c r="O27" s="25">
        <v>0.98964034092363751</v>
      </c>
      <c r="P27" s="25">
        <v>0.22871540574743929</v>
      </c>
      <c r="Q27" s="25">
        <v>1.1752664006727536</v>
      </c>
      <c r="R27" s="25">
        <v>2.5342753228799859</v>
      </c>
      <c r="S27" s="25">
        <v>1.6085499735130921</v>
      </c>
      <c r="T27" s="25">
        <v>1.0798976894168308</v>
      </c>
      <c r="U27" s="25">
        <v>0.68873660625178723</v>
      </c>
      <c r="V27" s="25">
        <v>2.06986088402354</v>
      </c>
      <c r="W27" s="25">
        <v>0.16257084593614293</v>
      </c>
      <c r="X27" s="25">
        <v>0.50540479927296145</v>
      </c>
      <c r="Y27" s="25">
        <v>0.17985385948616628</v>
      </c>
      <c r="Z27" s="25">
        <v>0.22232834361939596</v>
      </c>
      <c r="AA27" s="25">
        <v>0</v>
      </c>
      <c r="AB27" s="25">
        <v>3.0216325174846004E-2</v>
      </c>
      <c r="AC27" s="25">
        <v>1.36617791246161</v>
      </c>
      <c r="AD27" s="25">
        <v>0</v>
      </c>
      <c r="AE27" s="25">
        <v>4.3859135155053872</v>
      </c>
      <c r="AF27" s="25">
        <v>1.6787832980632618</v>
      </c>
      <c r="AG27" s="25">
        <v>26.881997740145074</v>
      </c>
      <c r="AH27" s="25">
        <v>15.60681945154127</v>
      </c>
      <c r="AI27" s="25">
        <v>1.4003828147004929</v>
      </c>
      <c r="AJ27" s="25">
        <v>3.8806605341965024</v>
      </c>
      <c r="AK27" s="25">
        <v>0.41825947855615642</v>
      </c>
      <c r="AL27" s="25">
        <v>2.5188711886006718</v>
      </c>
      <c r="AM27" s="25">
        <v>1.0728664388836164E-2</v>
      </c>
      <c r="AN27" s="25">
        <v>7.6778213944746421</v>
      </c>
      <c r="AO27" s="25">
        <v>7.0747210118827814E-2</v>
      </c>
      <c r="AP27" s="25">
        <v>8.7945727314479638E-2</v>
      </c>
      <c r="AQ27" s="25">
        <v>1.144234627958606</v>
      </c>
      <c r="AR27" s="25">
        <v>6.0114275819591868E-2</v>
      </c>
      <c r="AS27" s="25">
        <v>0.5008765439135282</v>
      </c>
      <c r="AT27" s="25">
        <v>0.87501679478433603</v>
      </c>
      <c r="AU27" s="25">
        <v>0</v>
      </c>
      <c r="AV27" s="25">
        <v>0.69000628801253583</v>
      </c>
      <c r="AW27" s="25">
        <v>0.90758008509191068</v>
      </c>
      <c r="AX27" s="25">
        <v>0</v>
      </c>
      <c r="AY27" s="25">
        <v>0</v>
      </c>
      <c r="AZ27" s="25">
        <v>0</v>
      </c>
      <c r="BA27" s="25">
        <v>0</v>
      </c>
      <c r="BB27" s="25">
        <v>1.034042546580686</v>
      </c>
      <c r="BC27" s="25">
        <v>0.9161388747269863</v>
      </c>
      <c r="BD27" s="25">
        <v>7.7802624092085502</v>
      </c>
      <c r="BE27" s="25">
        <v>1.2811283516701828</v>
      </c>
      <c r="BF27" s="25">
        <v>5.7760324448384672</v>
      </c>
      <c r="BG27" s="25">
        <v>0</v>
      </c>
      <c r="BH27" s="25">
        <v>0</v>
      </c>
      <c r="BI27" s="25">
        <v>161.5190405648047</v>
      </c>
      <c r="BJ27" s="25">
        <v>0</v>
      </c>
      <c r="BK27" s="25">
        <v>0</v>
      </c>
      <c r="BL27" s="25">
        <v>0</v>
      </c>
      <c r="BM27" s="25">
        <v>0</v>
      </c>
      <c r="BN27" s="25">
        <v>1.2582782176195906E-5</v>
      </c>
      <c r="BO27" s="25">
        <v>266.67631798361299</v>
      </c>
    </row>
    <row r="28" spans="1:67">
      <c r="A28">
        <v>2000</v>
      </c>
      <c r="B28" s="57" t="s">
        <v>192</v>
      </c>
      <c r="C28" s="61" t="s">
        <v>256</v>
      </c>
      <c r="D28" s="57" t="s">
        <v>231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5">
        <v>0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  <c r="S28" s="25">
        <v>0</v>
      </c>
      <c r="T28" s="25">
        <v>0</v>
      </c>
      <c r="U28" s="25">
        <v>0</v>
      </c>
      <c r="V28" s="25">
        <v>0</v>
      </c>
      <c r="W28" s="25">
        <v>0</v>
      </c>
      <c r="X28" s="25">
        <v>0</v>
      </c>
      <c r="Y28" s="25">
        <v>0</v>
      </c>
      <c r="Z28" s="25">
        <v>0</v>
      </c>
      <c r="AA28" s="25">
        <v>0</v>
      </c>
      <c r="AB28" s="25">
        <v>0</v>
      </c>
      <c r="AC28" s="25">
        <v>0</v>
      </c>
      <c r="AD28" s="25">
        <v>0</v>
      </c>
      <c r="AE28" s="25">
        <v>0</v>
      </c>
      <c r="AF28" s="25">
        <v>0</v>
      </c>
      <c r="AG28" s="25">
        <v>0</v>
      </c>
      <c r="AH28" s="25">
        <v>0</v>
      </c>
      <c r="AI28" s="25">
        <v>0</v>
      </c>
      <c r="AJ28" s="25">
        <v>0</v>
      </c>
      <c r="AK28" s="25">
        <v>0</v>
      </c>
      <c r="AL28" s="25">
        <v>0</v>
      </c>
      <c r="AM28" s="25">
        <v>0</v>
      </c>
      <c r="AN28" s="25">
        <v>0</v>
      </c>
      <c r="AO28" s="25">
        <v>0</v>
      </c>
      <c r="AP28" s="25">
        <v>0</v>
      </c>
      <c r="AQ28" s="25">
        <v>0</v>
      </c>
      <c r="AR28" s="25">
        <v>0</v>
      </c>
      <c r="AS28" s="25">
        <v>0</v>
      </c>
      <c r="AT28" s="25">
        <v>0</v>
      </c>
      <c r="AU28" s="25">
        <v>0</v>
      </c>
      <c r="AV28" s="25">
        <v>0</v>
      </c>
      <c r="AW28" s="25">
        <v>0</v>
      </c>
      <c r="AX28" s="25">
        <v>0</v>
      </c>
      <c r="AY28" s="25">
        <v>0</v>
      </c>
      <c r="AZ28" s="25">
        <v>0</v>
      </c>
      <c r="BA28" s="25">
        <v>0</v>
      </c>
      <c r="BB28" s="25">
        <v>0</v>
      </c>
      <c r="BC28" s="25">
        <v>0</v>
      </c>
      <c r="BD28" s="25">
        <v>0</v>
      </c>
      <c r="BE28" s="25">
        <v>0</v>
      </c>
      <c r="BF28" s="25">
        <v>0</v>
      </c>
      <c r="BG28" s="25">
        <v>0</v>
      </c>
      <c r="BH28" s="25">
        <v>0</v>
      </c>
      <c r="BI28" s="25">
        <v>0</v>
      </c>
      <c r="BJ28" s="25">
        <v>0</v>
      </c>
      <c r="BK28" s="25">
        <v>0</v>
      </c>
      <c r="BL28" s="25">
        <v>0</v>
      </c>
      <c r="BM28" s="25">
        <v>0</v>
      </c>
      <c r="BN28" s="25">
        <v>0</v>
      </c>
      <c r="BO28" s="25">
        <v>0</v>
      </c>
    </row>
    <row r="29" spans="1:67">
      <c r="A29">
        <v>2000</v>
      </c>
      <c r="B29" s="57" t="s">
        <v>193</v>
      </c>
      <c r="C29" s="61" t="s">
        <v>257</v>
      </c>
      <c r="D29" s="57" t="s">
        <v>231</v>
      </c>
      <c r="E29" s="25">
        <v>70.61437367964156</v>
      </c>
      <c r="F29" s="25">
        <v>32.346815091298332</v>
      </c>
      <c r="G29" s="25">
        <v>2.513427220203218</v>
      </c>
      <c r="H29" s="25">
        <v>105.32572676599024</v>
      </c>
      <c r="I29" s="25">
        <v>2.0529334160165091</v>
      </c>
      <c r="J29" s="25">
        <v>6.1944613380697362</v>
      </c>
      <c r="K29" s="25">
        <v>0.92920738512399714</v>
      </c>
      <c r="L29" s="25">
        <v>0.50676559877873384</v>
      </c>
      <c r="M29" s="25">
        <v>3.512987886635368E-3</v>
      </c>
      <c r="N29" s="25">
        <v>4.9842408535227385</v>
      </c>
      <c r="O29" s="25">
        <v>1.8931770706121231</v>
      </c>
      <c r="P29" s="25">
        <v>0.40835286743284877</v>
      </c>
      <c r="Q29" s="25">
        <v>0.68885484947977538</v>
      </c>
      <c r="R29" s="25">
        <v>5.3924680754213776</v>
      </c>
      <c r="S29" s="25">
        <v>1.1522466557859705</v>
      </c>
      <c r="T29" s="25">
        <v>5.1569252298991142</v>
      </c>
      <c r="U29" s="25">
        <v>5.1215566596483733</v>
      </c>
      <c r="V29" s="25">
        <v>0.82264017272945578</v>
      </c>
      <c r="W29" s="25">
        <v>0.5842732254315518</v>
      </c>
      <c r="X29" s="25">
        <v>0.22893859785423754</v>
      </c>
      <c r="Y29" s="25">
        <v>1.2366182052675019</v>
      </c>
      <c r="Z29" s="25">
        <v>6.457947535588307E-2</v>
      </c>
      <c r="AA29" s="25">
        <v>0</v>
      </c>
      <c r="AB29" s="25">
        <v>22.274397437875486</v>
      </c>
      <c r="AC29" s="25">
        <v>0.23517456126267797</v>
      </c>
      <c r="AD29" s="25">
        <v>0</v>
      </c>
      <c r="AE29" s="25">
        <v>6.5774554718677969</v>
      </c>
      <c r="AF29" s="25">
        <v>2.8549401875065517</v>
      </c>
      <c r="AG29" s="25">
        <v>85.696670332633261</v>
      </c>
      <c r="AH29" s="25">
        <v>49.752718321314845</v>
      </c>
      <c r="AI29" s="25">
        <v>20.694197528304947</v>
      </c>
      <c r="AJ29" s="25">
        <v>6.7986131103457783</v>
      </c>
      <c r="AK29" s="25">
        <v>0.94475518879062126</v>
      </c>
      <c r="AL29" s="25">
        <v>87.008506495899468</v>
      </c>
      <c r="AM29" s="25">
        <v>0.21189358873273445</v>
      </c>
      <c r="AN29" s="25">
        <v>4.5634351974536047</v>
      </c>
      <c r="AO29" s="25">
        <v>1.3972736681470048</v>
      </c>
      <c r="AP29" s="25">
        <v>1.0263280705826753E-2</v>
      </c>
      <c r="AQ29" s="25">
        <v>22.598897018598578</v>
      </c>
      <c r="AR29" s="25">
        <v>1.1872707706969805</v>
      </c>
      <c r="AS29" s="25">
        <v>7.6438911828271658</v>
      </c>
      <c r="AT29" s="25">
        <v>1.5823155700221097</v>
      </c>
      <c r="AU29" s="25">
        <v>0</v>
      </c>
      <c r="AV29" s="25">
        <v>153.05861374954591</v>
      </c>
      <c r="AW29" s="25">
        <v>2.1420376287489908</v>
      </c>
      <c r="AX29" s="25">
        <v>0</v>
      </c>
      <c r="AY29" s="25">
        <v>0</v>
      </c>
      <c r="AZ29" s="25">
        <v>0</v>
      </c>
      <c r="BA29" s="25">
        <v>0</v>
      </c>
      <c r="BB29" s="25">
        <v>2.4405097477198958</v>
      </c>
      <c r="BC29" s="25">
        <v>138.87943766546917</v>
      </c>
      <c r="BD29" s="25">
        <v>45.657908170499034</v>
      </c>
      <c r="BE29" s="25">
        <v>1.0336289728484556</v>
      </c>
      <c r="BF29" s="25">
        <v>3.9632001534899159</v>
      </c>
      <c r="BG29" s="25">
        <v>0</v>
      </c>
      <c r="BH29" s="25">
        <v>0</v>
      </c>
      <c r="BI29" s="25">
        <v>0</v>
      </c>
      <c r="BJ29" s="25">
        <v>0</v>
      </c>
      <c r="BK29" s="25">
        <v>0</v>
      </c>
      <c r="BL29" s="25">
        <v>24926.956631623416</v>
      </c>
      <c r="BM29" s="25">
        <v>0</v>
      </c>
      <c r="BN29" s="25">
        <v>-6.6486718424130231E-6</v>
      </c>
      <c r="BO29" s="25">
        <v>25844.3867253975</v>
      </c>
    </row>
    <row r="30" spans="1:67">
      <c r="A30">
        <v>2000</v>
      </c>
      <c r="B30" s="57" t="s">
        <v>194</v>
      </c>
      <c r="C30" s="61" t="s">
        <v>258</v>
      </c>
      <c r="D30" s="57" t="s">
        <v>231</v>
      </c>
      <c r="E30" s="25">
        <v>155.13477491413121</v>
      </c>
      <c r="F30" s="25">
        <v>94.883894432562684</v>
      </c>
      <c r="G30" s="25">
        <v>3.719337224403672</v>
      </c>
      <c r="H30" s="25">
        <v>197.67503414790329</v>
      </c>
      <c r="I30" s="25">
        <v>140.2611749115589</v>
      </c>
      <c r="J30" s="25">
        <v>52.494317474676713</v>
      </c>
      <c r="K30" s="25">
        <v>81.185462039004491</v>
      </c>
      <c r="L30" s="25">
        <v>19.955995210522175</v>
      </c>
      <c r="M30" s="25">
        <v>0.96735489883115344</v>
      </c>
      <c r="N30" s="25">
        <v>37.54243494159951</v>
      </c>
      <c r="O30" s="25">
        <v>13.651295666087385</v>
      </c>
      <c r="P30" s="25">
        <v>2.7993744967118404</v>
      </c>
      <c r="Q30" s="25">
        <v>9.525776025782104</v>
      </c>
      <c r="R30" s="25">
        <v>27.436912619020838</v>
      </c>
      <c r="S30" s="25">
        <v>14.55805304386301</v>
      </c>
      <c r="T30" s="25">
        <v>49.49779916399379</v>
      </c>
      <c r="U30" s="25">
        <v>215.52371854977898</v>
      </c>
      <c r="V30" s="25">
        <v>42.605345547346978</v>
      </c>
      <c r="W30" s="25">
        <v>4.8565541520446054</v>
      </c>
      <c r="X30" s="25">
        <v>5.4020490320978887</v>
      </c>
      <c r="Y30" s="25">
        <v>0.19494204013081562</v>
      </c>
      <c r="Z30" s="25">
        <v>8.1193095965071791</v>
      </c>
      <c r="AA30" s="25">
        <v>0</v>
      </c>
      <c r="AB30" s="25">
        <v>125.87671569456646</v>
      </c>
      <c r="AC30" s="25">
        <v>5.6933929495341458</v>
      </c>
      <c r="AD30" s="25">
        <v>0</v>
      </c>
      <c r="AE30" s="25">
        <v>8.7011145909446146</v>
      </c>
      <c r="AF30" s="25">
        <v>105.31878275273007</v>
      </c>
      <c r="AG30" s="25">
        <v>548.90028322882006</v>
      </c>
      <c r="AH30" s="25">
        <v>318.67377194437</v>
      </c>
      <c r="AI30" s="25">
        <v>1385.355125815563</v>
      </c>
      <c r="AJ30" s="25">
        <v>57.900871100348176</v>
      </c>
      <c r="AK30" s="25">
        <v>11.128072715078265</v>
      </c>
      <c r="AL30" s="25">
        <v>374.83083052789152</v>
      </c>
      <c r="AM30" s="25">
        <v>0.47410006483419903</v>
      </c>
      <c r="AN30" s="25">
        <v>22.874725694553174</v>
      </c>
      <c r="AO30" s="25">
        <v>3.1263217571682747</v>
      </c>
      <c r="AP30" s="25">
        <v>3.0600772846963014</v>
      </c>
      <c r="AQ30" s="25">
        <v>50.563769322973371</v>
      </c>
      <c r="AR30" s="25">
        <v>2.6564520084331869</v>
      </c>
      <c r="AS30" s="25">
        <v>275.11136942944626</v>
      </c>
      <c r="AT30" s="25">
        <v>45.135841352446839</v>
      </c>
      <c r="AU30" s="25">
        <v>0</v>
      </c>
      <c r="AV30" s="25">
        <v>141.59034510121222</v>
      </c>
      <c r="AW30" s="25">
        <v>195.9764727959311</v>
      </c>
      <c r="AX30" s="25">
        <v>0</v>
      </c>
      <c r="AY30" s="25">
        <v>0</v>
      </c>
      <c r="AZ30" s="25">
        <v>0</v>
      </c>
      <c r="BA30" s="25">
        <v>0</v>
      </c>
      <c r="BB30" s="25">
        <v>223.28388902372512</v>
      </c>
      <c r="BC30" s="25">
        <v>898.79575126437464</v>
      </c>
      <c r="BD30" s="25">
        <v>163.84537358303496</v>
      </c>
      <c r="BE30" s="25">
        <v>12.552119970879675</v>
      </c>
      <c r="BF30" s="25">
        <v>40.290738043377395</v>
      </c>
      <c r="BG30" s="25">
        <v>0</v>
      </c>
      <c r="BH30" s="25">
        <v>0</v>
      </c>
      <c r="BI30" s="25">
        <v>4798.7588444143739</v>
      </c>
      <c r="BJ30" s="25">
        <v>0</v>
      </c>
      <c r="BK30" s="25">
        <v>0</v>
      </c>
      <c r="BL30" s="25">
        <v>1677.7600052678645</v>
      </c>
      <c r="BM30" s="25">
        <v>0</v>
      </c>
      <c r="BN30" s="25">
        <v>2.0742019353726526</v>
      </c>
      <c r="BO30" s="25">
        <v>12678.300269763118</v>
      </c>
    </row>
    <row r="31" spans="1:67">
      <c r="A31">
        <v>2000</v>
      </c>
      <c r="B31" s="57" t="s">
        <v>195</v>
      </c>
      <c r="C31" s="61" t="s">
        <v>259</v>
      </c>
      <c r="D31" s="57" t="s">
        <v>231</v>
      </c>
      <c r="E31" s="25">
        <v>532.14440080898669</v>
      </c>
      <c r="F31" s="25">
        <v>76.263051163390799</v>
      </c>
      <c r="G31" s="25">
        <v>113.62122102236384</v>
      </c>
      <c r="H31" s="25">
        <v>159.55669401622276</v>
      </c>
      <c r="I31" s="25">
        <v>2061.0805749509259</v>
      </c>
      <c r="J31" s="25">
        <v>1112.0520337006601</v>
      </c>
      <c r="K31" s="25">
        <v>284.25658295655438</v>
      </c>
      <c r="L31" s="25">
        <v>318.4680278272192</v>
      </c>
      <c r="M31" s="25">
        <v>10.713187107460039</v>
      </c>
      <c r="N31" s="25">
        <v>254.38901878234927</v>
      </c>
      <c r="O31" s="25">
        <v>297.72402830911341</v>
      </c>
      <c r="P31" s="25">
        <v>248.45202714084817</v>
      </c>
      <c r="Q31" s="25">
        <v>364.18569814147696</v>
      </c>
      <c r="R31" s="25">
        <v>132.33231621814619</v>
      </c>
      <c r="S31" s="25">
        <v>265.77459904460687</v>
      </c>
      <c r="T31" s="25">
        <v>221.8112982634899</v>
      </c>
      <c r="U31" s="25">
        <v>511.92904742840688</v>
      </c>
      <c r="V31" s="25">
        <v>248.5427005238804</v>
      </c>
      <c r="W31" s="25">
        <v>320.77738113548423</v>
      </c>
      <c r="X31" s="25">
        <v>279.82744095479899</v>
      </c>
      <c r="Y31" s="25">
        <v>61.968104084208832</v>
      </c>
      <c r="Z31" s="25">
        <v>383.2045852390749</v>
      </c>
      <c r="AA31" s="25">
        <v>0</v>
      </c>
      <c r="AB31" s="25">
        <v>212.63600383870872</v>
      </c>
      <c r="AC31" s="25">
        <v>27.131129202571294</v>
      </c>
      <c r="AD31" s="25">
        <v>0</v>
      </c>
      <c r="AE31" s="25">
        <v>1120.0740667143143</v>
      </c>
      <c r="AF31" s="25">
        <v>688.932883681779</v>
      </c>
      <c r="AG31" s="25">
        <v>195.87830095072422</v>
      </c>
      <c r="AH31" s="25">
        <v>141.89096376914304</v>
      </c>
      <c r="AI31" s="25">
        <v>140.20597504023434</v>
      </c>
      <c r="AJ31" s="25">
        <v>257.39544824166995</v>
      </c>
      <c r="AK31" s="25">
        <v>138.97757456292209</v>
      </c>
      <c r="AL31" s="25">
        <v>79.885848220012818</v>
      </c>
      <c r="AM31" s="25">
        <v>10.965216491043057</v>
      </c>
      <c r="AN31" s="25">
        <v>743.87477904442551</v>
      </c>
      <c r="AO31" s="25">
        <v>20.702398829778225</v>
      </c>
      <c r="AP31" s="25">
        <v>222.79639472972445</v>
      </c>
      <c r="AQ31" s="25">
        <v>60.453756968909829</v>
      </c>
      <c r="AR31" s="25">
        <v>22.044086015566791</v>
      </c>
      <c r="AS31" s="25">
        <v>63.1950317252441</v>
      </c>
      <c r="AT31" s="25">
        <v>100.37421971822344</v>
      </c>
      <c r="AU31" s="25">
        <v>0</v>
      </c>
      <c r="AV31" s="25">
        <v>79.101046949343683</v>
      </c>
      <c r="AW31" s="25">
        <v>67.039938130263394</v>
      </c>
      <c r="AX31" s="25">
        <v>0</v>
      </c>
      <c r="AY31" s="25">
        <v>0</v>
      </c>
      <c r="AZ31" s="25">
        <v>0</v>
      </c>
      <c r="BA31" s="25">
        <v>0</v>
      </c>
      <c r="BB31" s="25">
        <v>75.801822855432505</v>
      </c>
      <c r="BC31" s="25">
        <v>124.07437917812811</v>
      </c>
      <c r="BD31" s="25">
        <v>286.38810990220958</v>
      </c>
      <c r="BE31" s="25">
        <v>161.14086776432632</v>
      </c>
      <c r="BF31" s="25">
        <v>141.26230153525705</v>
      </c>
      <c r="BG31" s="25">
        <v>0</v>
      </c>
      <c r="BH31" s="25">
        <v>0</v>
      </c>
      <c r="BI31" s="25">
        <v>6230.9964451359756</v>
      </c>
      <c r="BJ31" s="25">
        <v>0</v>
      </c>
      <c r="BK31" s="25">
        <v>50.043128401226689</v>
      </c>
      <c r="BL31" s="25">
        <v>2258.6067749057011</v>
      </c>
      <c r="BM31" s="25">
        <v>417.77032341634379</v>
      </c>
      <c r="BN31" s="25">
        <v>8.0457353907364363E-4</v>
      </c>
      <c r="BO31" s="25">
        <v>22398.714039312359</v>
      </c>
    </row>
    <row r="32" spans="1:67">
      <c r="A32">
        <v>2000</v>
      </c>
      <c r="B32" s="57" t="s">
        <v>196</v>
      </c>
      <c r="C32" s="61" t="s">
        <v>260</v>
      </c>
      <c r="D32" s="57" t="s">
        <v>231</v>
      </c>
      <c r="E32" s="25">
        <v>307.88718092145695</v>
      </c>
      <c r="F32" s="25">
        <v>55.126842946648651</v>
      </c>
      <c r="G32" s="25">
        <v>72.25963564239288</v>
      </c>
      <c r="H32" s="25">
        <v>104.36219190166149</v>
      </c>
      <c r="I32" s="25">
        <v>1153.3757397947882</v>
      </c>
      <c r="J32" s="25">
        <v>628.77918132346053</v>
      </c>
      <c r="K32" s="25">
        <v>167.59262005631544</v>
      </c>
      <c r="L32" s="25">
        <v>190.56097387572359</v>
      </c>
      <c r="M32" s="25">
        <v>7.1044302708809415</v>
      </c>
      <c r="N32" s="25">
        <v>160.637027532632</v>
      </c>
      <c r="O32" s="25">
        <v>179.65643731147682</v>
      </c>
      <c r="P32" s="25">
        <v>165.36645746407038</v>
      </c>
      <c r="Q32" s="25">
        <v>214.1195433013331</v>
      </c>
      <c r="R32" s="25">
        <v>88.149344487987705</v>
      </c>
      <c r="S32" s="25">
        <v>174.40979304858146</v>
      </c>
      <c r="T32" s="25">
        <v>139.90379591799075</v>
      </c>
      <c r="U32" s="25">
        <v>295.40774565514261</v>
      </c>
      <c r="V32" s="25">
        <v>152.98346102386949</v>
      </c>
      <c r="W32" s="25">
        <v>195.68097544037684</v>
      </c>
      <c r="X32" s="25">
        <v>168.36833102609998</v>
      </c>
      <c r="Y32" s="25">
        <v>43.248334336299706</v>
      </c>
      <c r="Z32" s="25">
        <v>227.63949134391783</v>
      </c>
      <c r="AA32" s="25">
        <v>0</v>
      </c>
      <c r="AB32" s="25">
        <v>142.15592408057023</v>
      </c>
      <c r="AC32" s="25">
        <v>20.64502514981552</v>
      </c>
      <c r="AD32" s="25">
        <v>0</v>
      </c>
      <c r="AE32" s="25">
        <v>631.54004729895451</v>
      </c>
      <c r="AF32" s="25">
        <v>410.32554525693166</v>
      </c>
      <c r="AG32" s="25">
        <v>121.52139315534509</v>
      </c>
      <c r="AH32" s="25">
        <v>92.23786519913854</v>
      </c>
      <c r="AI32" s="25">
        <v>89.182276722639827</v>
      </c>
      <c r="AJ32" s="25">
        <v>158.94373891824523</v>
      </c>
      <c r="AK32" s="25">
        <v>90.590088157667935</v>
      </c>
      <c r="AL32" s="25">
        <v>57.12559617374729</v>
      </c>
      <c r="AM32" s="25">
        <v>8.4303958141175546</v>
      </c>
      <c r="AN32" s="25">
        <v>426.33611948288535</v>
      </c>
      <c r="AO32" s="25">
        <v>15.864912241246779</v>
      </c>
      <c r="AP32" s="25">
        <v>170.82666232721004</v>
      </c>
      <c r="AQ32" s="25">
        <v>45.367028372085947</v>
      </c>
      <c r="AR32" s="25">
        <v>16.908681091338295</v>
      </c>
      <c r="AS32" s="25">
        <v>45.491216707652569</v>
      </c>
      <c r="AT32" s="25">
        <v>76.95412333612218</v>
      </c>
      <c r="AU32" s="25">
        <v>0</v>
      </c>
      <c r="AV32" s="25">
        <v>59.338683865008029</v>
      </c>
      <c r="AW32" s="25">
        <v>47.754122225178229</v>
      </c>
      <c r="AX32" s="25">
        <v>0</v>
      </c>
      <c r="AY32" s="25">
        <v>0</v>
      </c>
      <c r="AZ32" s="25">
        <v>0</v>
      </c>
      <c r="BA32" s="25">
        <v>0</v>
      </c>
      <c r="BB32" s="25">
        <v>53.962092816235604</v>
      </c>
      <c r="BC32" s="25">
        <v>81.780182576971825</v>
      </c>
      <c r="BD32" s="25">
        <v>174.36587101253983</v>
      </c>
      <c r="BE32" s="25">
        <v>102.02881817474309</v>
      </c>
      <c r="BF32" s="25">
        <v>97.071650622842796</v>
      </c>
      <c r="BG32" s="25">
        <v>0</v>
      </c>
      <c r="BH32" s="25">
        <v>0</v>
      </c>
      <c r="BI32" s="25">
        <v>3463.7575188955802</v>
      </c>
      <c r="BJ32" s="25">
        <v>0</v>
      </c>
      <c r="BK32" s="25">
        <v>38.524860459216228</v>
      </c>
      <c r="BL32" s="25">
        <v>1286.0272227915175</v>
      </c>
      <c r="BM32" s="25">
        <v>231.43623320947151</v>
      </c>
      <c r="BN32" s="25">
        <v>-7.4690702951484163E-5</v>
      </c>
      <c r="BO32" s="25">
        <v>13149.113356067426</v>
      </c>
    </row>
    <row r="33" spans="1:67">
      <c r="A33">
        <v>2000</v>
      </c>
      <c r="B33" s="57" t="s">
        <v>197</v>
      </c>
      <c r="C33" s="61" t="s">
        <v>261</v>
      </c>
      <c r="D33" s="57" t="s">
        <v>231</v>
      </c>
      <c r="E33" s="25">
        <v>107.9822041352385</v>
      </c>
      <c r="F33" s="25">
        <v>14.439349824872053</v>
      </c>
      <c r="G33" s="25">
        <v>11.160025080733391</v>
      </c>
      <c r="H33" s="25">
        <v>132.15130129783245</v>
      </c>
      <c r="I33" s="25">
        <v>345.60084319509423</v>
      </c>
      <c r="J33" s="25">
        <v>224.81794103433901</v>
      </c>
      <c r="K33" s="25">
        <v>113.20734700351174</v>
      </c>
      <c r="L33" s="25">
        <v>122.29036690418425</v>
      </c>
      <c r="M33" s="25">
        <v>2.0188091671855743</v>
      </c>
      <c r="N33" s="25">
        <v>26.56041024227331</v>
      </c>
      <c r="O33" s="25">
        <v>73.326269691026894</v>
      </c>
      <c r="P33" s="25">
        <v>28.699337700947339</v>
      </c>
      <c r="Q33" s="25">
        <v>111.25825704962286</v>
      </c>
      <c r="R33" s="25">
        <v>52.975555998351901</v>
      </c>
      <c r="S33" s="25">
        <v>83.137113185340681</v>
      </c>
      <c r="T33" s="25">
        <v>88.003889019349614</v>
      </c>
      <c r="U33" s="25">
        <v>196.96374646403621</v>
      </c>
      <c r="V33" s="25">
        <v>60.729099964070564</v>
      </c>
      <c r="W33" s="25">
        <v>56.510824787035972</v>
      </c>
      <c r="X33" s="25">
        <v>66.7208948768466</v>
      </c>
      <c r="Y33" s="25">
        <v>5.3380631203449971</v>
      </c>
      <c r="Z33" s="25">
        <v>88.930169683847211</v>
      </c>
      <c r="AA33" s="25">
        <v>0</v>
      </c>
      <c r="AB33" s="25">
        <v>24.564478697479327</v>
      </c>
      <c r="AC33" s="25">
        <v>0.53308120973354645</v>
      </c>
      <c r="AD33" s="25">
        <v>0</v>
      </c>
      <c r="AE33" s="25">
        <v>222.54892284023705</v>
      </c>
      <c r="AF33" s="25">
        <v>120.66337208948218</v>
      </c>
      <c r="AG33" s="25">
        <v>308.03680474839302</v>
      </c>
      <c r="AH33" s="25">
        <v>178.83621755381844</v>
      </c>
      <c r="AI33" s="25">
        <v>123.40790488022607</v>
      </c>
      <c r="AJ33" s="25">
        <v>25.838361848500096</v>
      </c>
      <c r="AK33" s="25">
        <v>10.250861266725423</v>
      </c>
      <c r="AL33" s="25">
        <v>7.2334486044107367</v>
      </c>
      <c r="AM33" s="25">
        <v>8.2957763750340086E-2</v>
      </c>
      <c r="AN33" s="25">
        <v>95.156744184642122</v>
      </c>
      <c r="AO33" s="25">
        <v>0.54704202968083115</v>
      </c>
      <c r="AP33" s="25">
        <v>1.3321496821749845</v>
      </c>
      <c r="AQ33" s="25">
        <v>8.8476200299379055</v>
      </c>
      <c r="AR33" s="25">
        <v>0.46482448427165912</v>
      </c>
      <c r="AS33" s="25">
        <v>34.50683859209262</v>
      </c>
      <c r="AT33" s="25">
        <v>38.279410302135396</v>
      </c>
      <c r="AU33" s="25">
        <v>0</v>
      </c>
      <c r="AV33" s="25">
        <v>18.10993663699703</v>
      </c>
      <c r="AW33" s="25">
        <v>18.914734673083181</v>
      </c>
      <c r="AX33" s="25">
        <v>0</v>
      </c>
      <c r="AY33" s="25">
        <v>0</v>
      </c>
      <c r="AZ33" s="25">
        <v>0</v>
      </c>
      <c r="BA33" s="25">
        <v>0</v>
      </c>
      <c r="BB33" s="25">
        <v>21.550319063327873</v>
      </c>
      <c r="BC33" s="25">
        <v>124.82917878211738</v>
      </c>
      <c r="BD33" s="25">
        <v>64.911749893017614</v>
      </c>
      <c r="BE33" s="25">
        <v>15.636071766271098</v>
      </c>
      <c r="BF33" s="25">
        <v>18.242651347618736</v>
      </c>
      <c r="BG33" s="25">
        <v>0</v>
      </c>
      <c r="BH33" s="25">
        <v>0</v>
      </c>
      <c r="BI33" s="25">
        <v>2624.649840040272</v>
      </c>
      <c r="BJ33" s="25">
        <v>0</v>
      </c>
      <c r="BK33" s="25">
        <v>0</v>
      </c>
      <c r="BL33" s="25">
        <v>331.03017242561458</v>
      </c>
      <c r="BM33" s="25">
        <v>65.937378527812697</v>
      </c>
      <c r="BN33" s="25">
        <v>214.98923505918992</v>
      </c>
      <c r="BO33" s="25">
        <v>6732.7541284491008</v>
      </c>
    </row>
    <row r="34" spans="1:67">
      <c r="A34">
        <v>2000</v>
      </c>
      <c r="B34" s="57" t="s">
        <v>198</v>
      </c>
      <c r="C34" s="61" t="s">
        <v>262</v>
      </c>
      <c r="D34" s="57" t="s">
        <v>231</v>
      </c>
      <c r="E34" s="25">
        <v>79.040413446650163</v>
      </c>
      <c r="F34" s="25">
        <v>11.044999813270135</v>
      </c>
      <c r="G34" s="25">
        <v>13.259901303675296</v>
      </c>
      <c r="H34" s="25">
        <v>44.277698994009917</v>
      </c>
      <c r="I34" s="25">
        <v>347.44271958036916</v>
      </c>
      <c r="J34" s="25">
        <v>197.33536013273343</v>
      </c>
      <c r="K34" s="25">
        <v>81.272858863473942</v>
      </c>
      <c r="L34" s="25">
        <v>50.251051856509626</v>
      </c>
      <c r="M34" s="25">
        <v>1.3027880919405279</v>
      </c>
      <c r="N34" s="25">
        <v>25.936195954748701</v>
      </c>
      <c r="O34" s="25">
        <v>46.624231511130844</v>
      </c>
      <c r="P34" s="25">
        <v>27.458629641364361</v>
      </c>
      <c r="Q34" s="25">
        <v>69.405494561083344</v>
      </c>
      <c r="R34" s="25">
        <v>38.461947977529114</v>
      </c>
      <c r="S34" s="25">
        <v>36.086326807688678</v>
      </c>
      <c r="T34" s="25">
        <v>42.07799787234039</v>
      </c>
      <c r="U34" s="25">
        <v>110.71292869765568</v>
      </c>
      <c r="V34" s="25">
        <v>38.635099794130689</v>
      </c>
      <c r="W34" s="25">
        <v>39.249592416388943</v>
      </c>
      <c r="X34" s="25">
        <v>40.473192890946365</v>
      </c>
      <c r="Y34" s="25">
        <v>4.8351182755367272</v>
      </c>
      <c r="Z34" s="25">
        <v>70.566026649564606</v>
      </c>
      <c r="AA34" s="25">
        <v>0</v>
      </c>
      <c r="AB34" s="25">
        <v>15.17784297486889</v>
      </c>
      <c r="AC34" s="25">
        <v>0.4564790518386761</v>
      </c>
      <c r="AD34" s="25">
        <v>0</v>
      </c>
      <c r="AE34" s="25">
        <v>172.69118872218826</v>
      </c>
      <c r="AF34" s="25">
        <v>133.39070711670894</v>
      </c>
      <c r="AG34" s="25">
        <v>160.76280040821544</v>
      </c>
      <c r="AH34" s="25">
        <v>93.333688394307671</v>
      </c>
      <c r="AI34" s="25">
        <v>93.948815700016411</v>
      </c>
      <c r="AJ34" s="25">
        <v>95.191942881785337</v>
      </c>
      <c r="AK34" s="25">
        <v>11.433678409714254</v>
      </c>
      <c r="AL34" s="25">
        <v>7.2405985325049143</v>
      </c>
      <c r="AM34" s="25">
        <v>0.25950514401477698</v>
      </c>
      <c r="AN34" s="25">
        <v>102.88095208525311</v>
      </c>
      <c r="AO34" s="25">
        <v>1.711234901674624</v>
      </c>
      <c r="AP34" s="25">
        <v>0.50446933548237083</v>
      </c>
      <c r="AQ34" s="25">
        <v>27.676769554285968</v>
      </c>
      <c r="AR34" s="25">
        <v>1.4540452789389082</v>
      </c>
      <c r="AS34" s="25">
        <v>2.4007460832931695</v>
      </c>
      <c r="AT34" s="25">
        <v>3.5786394248514464</v>
      </c>
      <c r="AU34" s="25">
        <v>0</v>
      </c>
      <c r="AV34" s="25">
        <v>1.0847894796979123</v>
      </c>
      <c r="AW34" s="25">
        <v>9.126947318085417</v>
      </c>
      <c r="AX34" s="25">
        <v>0</v>
      </c>
      <c r="AY34" s="25">
        <v>0</v>
      </c>
      <c r="AZ34" s="25">
        <v>0</v>
      </c>
      <c r="BA34" s="25">
        <v>0</v>
      </c>
      <c r="BB34" s="25">
        <v>10.398698695933879</v>
      </c>
      <c r="BC34" s="25">
        <v>91.850519260005115</v>
      </c>
      <c r="BD34" s="25">
        <v>44.093060447254416</v>
      </c>
      <c r="BE34" s="25">
        <v>16.240031746192372</v>
      </c>
      <c r="BF34" s="25">
        <v>8.1847634748845568</v>
      </c>
      <c r="BG34" s="25">
        <v>0</v>
      </c>
      <c r="BH34" s="25">
        <v>0</v>
      </c>
      <c r="BI34" s="25">
        <v>1581.8501432667153</v>
      </c>
      <c r="BJ34" s="25">
        <v>0</v>
      </c>
      <c r="BK34" s="25">
        <v>0</v>
      </c>
      <c r="BL34" s="25">
        <v>355.497292714389</v>
      </c>
      <c r="BM34" s="25">
        <v>70.810945671692821</v>
      </c>
      <c r="BN34" s="25">
        <v>138.83497955183356</v>
      </c>
      <c r="BO34" s="25">
        <v>4667.8168507593809</v>
      </c>
    </row>
    <row r="35" spans="1:67">
      <c r="A35">
        <v>2000</v>
      </c>
      <c r="B35" s="57" t="s">
        <v>199</v>
      </c>
      <c r="C35" s="61" t="s">
        <v>263</v>
      </c>
      <c r="D35" s="57" t="s">
        <v>231</v>
      </c>
      <c r="E35" s="25">
        <v>3.5526704619788396</v>
      </c>
      <c r="F35" s="25">
        <v>2.5445644744279146</v>
      </c>
      <c r="G35" s="25">
        <v>0.44030405661805477</v>
      </c>
      <c r="H35" s="25">
        <v>19.198709779204385</v>
      </c>
      <c r="I35" s="25">
        <v>14.924698299927549</v>
      </c>
      <c r="J35" s="25">
        <v>8.2856824210504865</v>
      </c>
      <c r="K35" s="25">
        <v>1.7068478196628498</v>
      </c>
      <c r="L35" s="25">
        <v>1.8772492964240202</v>
      </c>
      <c r="M35" s="25">
        <v>7.0725243473842708E-2</v>
      </c>
      <c r="N35" s="25">
        <v>1.3489766282506437</v>
      </c>
      <c r="O35" s="25">
        <v>3.8682139617907811</v>
      </c>
      <c r="P35" s="25">
        <v>1.0755054532989321</v>
      </c>
      <c r="Q35" s="25">
        <v>3.2820508346525967</v>
      </c>
      <c r="R35" s="25">
        <v>1.2339279647732984</v>
      </c>
      <c r="S35" s="25">
        <v>3.3125231081996303</v>
      </c>
      <c r="T35" s="25">
        <v>3.2618007254882553</v>
      </c>
      <c r="U35" s="25">
        <v>4.8724916929686941</v>
      </c>
      <c r="V35" s="25">
        <v>3.4675000138645151</v>
      </c>
      <c r="W35" s="25">
        <v>1.9595150852260965</v>
      </c>
      <c r="X35" s="25">
        <v>2.1314314027815593</v>
      </c>
      <c r="Y35" s="25">
        <v>0.28443385413130273</v>
      </c>
      <c r="Z35" s="25">
        <v>2.1971614031101652</v>
      </c>
      <c r="AA35" s="25">
        <v>0</v>
      </c>
      <c r="AB35" s="25">
        <v>1.4765354313913035</v>
      </c>
      <c r="AC35" s="25">
        <v>9.4440449614187114E-2</v>
      </c>
      <c r="AD35" s="25">
        <v>0</v>
      </c>
      <c r="AE35" s="25">
        <v>15.503639623557527</v>
      </c>
      <c r="AF35" s="25">
        <v>2.8268946438888567</v>
      </c>
      <c r="AG35" s="25">
        <v>42.365667996859045</v>
      </c>
      <c r="AH35" s="25">
        <v>24.596138194874758</v>
      </c>
      <c r="AI35" s="25">
        <v>0.90663880732077684</v>
      </c>
      <c r="AJ35" s="25">
        <v>1.8569532319339814</v>
      </c>
      <c r="AK35" s="25">
        <v>89.875619728865047</v>
      </c>
      <c r="AL35" s="25">
        <v>2.8052793072070283</v>
      </c>
      <c r="AM35" s="25">
        <v>7.1609100970772527E-2</v>
      </c>
      <c r="AN35" s="25">
        <v>4.0422576981928913</v>
      </c>
      <c r="AO35" s="25">
        <v>0.47220641164535226</v>
      </c>
      <c r="AP35" s="25">
        <v>0.91445250377589105</v>
      </c>
      <c r="AQ35" s="25">
        <v>7.6372612692595112</v>
      </c>
      <c r="AR35" s="25">
        <v>0.4012362667835298</v>
      </c>
      <c r="AS35" s="25">
        <v>12.585604844601166</v>
      </c>
      <c r="AT35" s="25">
        <v>5.1639297595992915</v>
      </c>
      <c r="AU35" s="25">
        <v>0</v>
      </c>
      <c r="AV35" s="25">
        <v>6.6624340399028936</v>
      </c>
      <c r="AW35" s="25">
        <v>10.747422292277182</v>
      </c>
      <c r="AX35" s="25">
        <v>0</v>
      </c>
      <c r="AY35" s="25">
        <v>0</v>
      </c>
      <c r="AZ35" s="25">
        <v>0</v>
      </c>
      <c r="BA35" s="25">
        <v>0</v>
      </c>
      <c r="BB35" s="25">
        <v>12.244971103744405</v>
      </c>
      <c r="BC35" s="25">
        <v>64.479759268532987</v>
      </c>
      <c r="BD35" s="25">
        <v>7.0983055682704137</v>
      </c>
      <c r="BE35" s="25">
        <v>0.79906425114468038</v>
      </c>
      <c r="BF35" s="25">
        <v>1.7188785887850924</v>
      </c>
      <c r="BG35" s="25">
        <v>0</v>
      </c>
      <c r="BH35" s="25">
        <v>0</v>
      </c>
      <c r="BI35" s="25">
        <v>2285.7854836586107</v>
      </c>
      <c r="BJ35" s="25">
        <v>0</v>
      </c>
      <c r="BK35" s="25">
        <v>0</v>
      </c>
      <c r="BL35" s="25">
        <v>39.571667609534494</v>
      </c>
      <c r="BM35" s="25">
        <v>7.8822181284184394</v>
      </c>
      <c r="BN35" s="25">
        <v>598.37088219014504</v>
      </c>
      <c r="BO35" s="25">
        <v>3333.8544359510088</v>
      </c>
    </row>
    <row r="36" spans="1:67">
      <c r="A36">
        <v>2000</v>
      </c>
      <c r="B36" s="57" t="s">
        <v>200</v>
      </c>
      <c r="C36" s="61" t="s">
        <v>264</v>
      </c>
      <c r="D36" s="57" t="s">
        <v>231</v>
      </c>
      <c r="E36" s="25">
        <v>22.13933997193746</v>
      </c>
      <c r="F36" s="25">
        <v>2.1629031790479778</v>
      </c>
      <c r="G36" s="25">
        <v>4.3953766809229933</v>
      </c>
      <c r="H36" s="25">
        <v>5.5606192275999247</v>
      </c>
      <c r="I36" s="25">
        <v>107.6631372352186</v>
      </c>
      <c r="J36" s="25">
        <v>75.132456938951464</v>
      </c>
      <c r="K36" s="25">
        <v>45.814957862595421</v>
      </c>
      <c r="L36" s="25">
        <v>17.047821126039786</v>
      </c>
      <c r="M36" s="25">
        <v>0.28369044329803395</v>
      </c>
      <c r="N36" s="25">
        <v>7.0247490874502398</v>
      </c>
      <c r="O36" s="25">
        <v>15.500720636647229</v>
      </c>
      <c r="P36" s="25">
        <v>7.4680259494884345</v>
      </c>
      <c r="Q36" s="25">
        <v>30.146709872420018</v>
      </c>
      <c r="R36" s="25">
        <v>17.438663453771365</v>
      </c>
      <c r="S36" s="25">
        <v>29.565424241637299</v>
      </c>
      <c r="T36" s="25">
        <v>21.16183512036644</v>
      </c>
      <c r="U36" s="25">
        <v>45.447707634902564</v>
      </c>
      <c r="V36" s="25">
        <v>25.294534146910799</v>
      </c>
      <c r="W36" s="25">
        <v>11.645719504669515</v>
      </c>
      <c r="X36" s="25">
        <v>11.261096977857154</v>
      </c>
      <c r="Y36" s="25">
        <v>1.754295459355717</v>
      </c>
      <c r="Z36" s="25">
        <v>15.495268076771875</v>
      </c>
      <c r="AA36" s="25">
        <v>0</v>
      </c>
      <c r="AB36" s="25">
        <v>3.9706132428026439</v>
      </c>
      <c r="AC36" s="25">
        <v>7.0884649504056443E-2</v>
      </c>
      <c r="AD36" s="25">
        <v>0</v>
      </c>
      <c r="AE36" s="25">
        <v>42.085867997032253</v>
      </c>
      <c r="AF36" s="25">
        <v>24.263767860108118</v>
      </c>
      <c r="AG36" s="25">
        <v>34.384941575544474</v>
      </c>
      <c r="AH36" s="25">
        <v>19.96278625601958</v>
      </c>
      <c r="AI36" s="25">
        <v>166.51988609223699</v>
      </c>
      <c r="AJ36" s="25">
        <v>355.26180840598852</v>
      </c>
      <c r="AK36" s="25">
        <v>320.97007623124261</v>
      </c>
      <c r="AL36" s="25">
        <v>68.16167257706374</v>
      </c>
      <c r="AM36" s="25">
        <v>3.3751761594733212E-2</v>
      </c>
      <c r="AN36" s="25">
        <v>28.563029635520667</v>
      </c>
      <c r="AO36" s="25">
        <v>0.22256665721670549</v>
      </c>
      <c r="AP36" s="25">
        <v>0.46827191770528143</v>
      </c>
      <c r="AQ36" s="25">
        <v>3.5996963807986719</v>
      </c>
      <c r="AR36" s="25">
        <v>0.18911605698228018</v>
      </c>
      <c r="AS36" s="25">
        <v>0.90230100409065561</v>
      </c>
      <c r="AT36" s="25">
        <v>0.24996094917898937</v>
      </c>
      <c r="AU36" s="25">
        <v>0</v>
      </c>
      <c r="AV36" s="25">
        <v>2.6073202109929201</v>
      </c>
      <c r="AW36" s="25">
        <v>3.0101783932727231</v>
      </c>
      <c r="AX36" s="25">
        <v>0</v>
      </c>
      <c r="AY36" s="25">
        <v>0</v>
      </c>
      <c r="AZ36" s="25">
        <v>0</v>
      </c>
      <c r="BA36" s="25">
        <v>0</v>
      </c>
      <c r="BB36" s="25">
        <v>3.4296174878348791</v>
      </c>
      <c r="BC36" s="25">
        <v>38.699058329236614</v>
      </c>
      <c r="BD36" s="25">
        <v>12.016431502146938</v>
      </c>
      <c r="BE36" s="25">
        <v>4.0655813432335233</v>
      </c>
      <c r="BF36" s="25">
        <v>3.224980747183182</v>
      </c>
      <c r="BG36" s="25">
        <v>0</v>
      </c>
      <c r="BH36" s="25">
        <v>0</v>
      </c>
      <c r="BI36" s="25">
        <v>466.23710628625787</v>
      </c>
      <c r="BJ36" s="25">
        <v>0</v>
      </c>
      <c r="BK36" s="25">
        <v>0</v>
      </c>
      <c r="BL36" s="25">
        <v>107.55987238716729</v>
      </c>
      <c r="BM36" s="25">
        <v>21.424681526846506</v>
      </c>
      <c r="BN36" s="25">
        <v>441.77769205888444</v>
      </c>
      <c r="BO36" s="25">
        <v>2693.3385723515471</v>
      </c>
    </row>
    <row r="37" spans="1:67">
      <c r="A37">
        <v>2000</v>
      </c>
      <c r="B37" s="57" t="s">
        <v>201</v>
      </c>
      <c r="C37" s="61" t="s">
        <v>265</v>
      </c>
      <c r="D37" s="57" t="s">
        <v>231</v>
      </c>
      <c r="E37" s="25">
        <v>0.1532769267044907</v>
      </c>
      <c r="F37" s="25">
        <v>2.4595245429659688E-2</v>
      </c>
      <c r="G37" s="25">
        <v>2.5792786318601671E-2</v>
      </c>
      <c r="H37" s="25">
        <v>0.5159761039134072</v>
      </c>
      <c r="I37" s="25">
        <v>0.48727931302420313</v>
      </c>
      <c r="J37" s="25">
        <v>0.71979686636500217</v>
      </c>
      <c r="K37" s="25">
        <v>0.14992248768190725</v>
      </c>
      <c r="L37" s="25">
        <v>0.81089546237300181</v>
      </c>
      <c r="M37" s="25">
        <v>1.5268459198664866E-2</v>
      </c>
      <c r="N37" s="25">
        <v>5.8242105341063756E-2</v>
      </c>
      <c r="O37" s="25">
        <v>0.44343030025312458</v>
      </c>
      <c r="P37" s="25">
        <v>0.19417532908210819</v>
      </c>
      <c r="Q37" s="25">
        <v>0.69457587856537262</v>
      </c>
      <c r="R37" s="25">
        <v>0.66195107737106429</v>
      </c>
      <c r="S37" s="25">
        <v>0.19448631711931119</v>
      </c>
      <c r="T37" s="25">
        <v>0.56603454752458437</v>
      </c>
      <c r="U37" s="25">
        <v>1.1043442532377297</v>
      </c>
      <c r="V37" s="25">
        <v>0.9141673965412983</v>
      </c>
      <c r="W37" s="25">
        <v>3.7815162765566235E-2</v>
      </c>
      <c r="X37" s="25">
        <v>0.20151951931269982</v>
      </c>
      <c r="Y37" s="25">
        <v>3.486340452487624E-2</v>
      </c>
      <c r="Z37" s="25">
        <v>0.1942313300419227</v>
      </c>
      <c r="AA37" s="25">
        <v>0</v>
      </c>
      <c r="AB37" s="25">
        <v>0.2438043763964127</v>
      </c>
      <c r="AC37" s="25">
        <v>4.4399669579775038E-3</v>
      </c>
      <c r="AD37" s="25">
        <v>0</v>
      </c>
      <c r="AE37" s="25">
        <v>2.2124661693530734</v>
      </c>
      <c r="AF37" s="25">
        <v>0.20622488678081527</v>
      </c>
      <c r="AG37" s="25">
        <v>13.485745393151442</v>
      </c>
      <c r="AH37" s="25">
        <v>7.8293881115114301</v>
      </c>
      <c r="AI37" s="25">
        <v>0.65097119720167418</v>
      </c>
      <c r="AJ37" s="25">
        <v>1.4578762541836061</v>
      </c>
      <c r="AK37" s="25">
        <v>0.99526782007267312</v>
      </c>
      <c r="AL37" s="25">
        <v>2.563943160007792</v>
      </c>
      <c r="AM37" s="25">
        <v>0.874397244416521</v>
      </c>
      <c r="AN37" s="25">
        <v>0.9476179013352829</v>
      </c>
      <c r="AO37" s="25">
        <v>0</v>
      </c>
      <c r="AP37" s="25">
        <v>6.9874198188079592E-2</v>
      </c>
      <c r="AQ37" s="25">
        <v>0</v>
      </c>
      <c r="AR37" s="25">
        <v>0</v>
      </c>
      <c r="AS37" s="25">
        <v>2.5324559019553146</v>
      </c>
      <c r="AT37" s="25">
        <v>0.87943432914872621</v>
      </c>
      <c r="AU37" s="25">
        <v>0</v>
      </c>
      <c r="AV37" s="25">
        <v>1.1096125423155159</v>
      </c>
      <c r="AW37" s="25">
        <v>1.045732315849645</v>
      </c>
      <c r="AX37" s="25">
        <v>0</v>
      </c>
      <c r="AY37" s="25">
        <v>0</v>
      </c>
      <c r="AZ37" s="25">
        <v>0</v>
      </c>
      <c r="BA37" s="25">
        <v>0</v>
      </c>
      <c r="BB37" s="25">
        <v>1.1914449475975213</v>
      </c>
      <c r="BC37" s="25">
        <v>1.4526341350519718</v>
      </c>
      <c r="BD37" s="25">
        <v>2.6181669940576997</v>
      </c>
      <c r="BE37" s="25">
        <v>9.4869323888903581E-2</v>
      </c>
      <c r="BF37" s="25">
        <v>0.538121124489226</v>
      </c>
      <c r="BG37" s="25">
        <v>0</v>
      </c>
      <c r="BH37" s="25">
        <v>0</v>
      </c>
      <c r="BI37" s="25">
        <v>42.601472180708065</v>
      </c>
      <c r="BJ37" s="25">
        <v>0</v>
      </c>
      <c r="BK37" s="25">
        <v>0</v>
      </c>
      <c r="BL37" s="25">
        <v>0</v>
      </c>
      <c r="BM37" s="25">
        <v>0</v>
      </c>
      <c r="BN37" s="25">
        <v>3.0148118373575565</v>
      </c>
      <c r="BO37" s="25">
        <v>96.823412584666542</v>
      </c>
    </row>
    <row r="38" spans="1:67">
      <c r="A38">
        <v>2000</v>
      </c>
      <c r="B38" s="57" t="s">
        <v>202</v>
      </c>
      <c r="C38" s="61" t="s">
        <v>266</v>
      </c>
      <c r="D38" s="57" t="s">
        <v>231</v>
      </c>
      <c r="E38" s="25">
        <v>5.4962795060749503</v>
      </c>
      <c r="F38" s="25">
        <v>9.8067207382972139</v>
      </c>
      <c r="G38" s="25">
        <v>4.3050262974816391</v>
      </c>
      <c r="H38" s="25">
        <v>17.437440376071162</v>
      </c>
      <c r="I38" s="25">
        <v>29.836653865206841</v>
      </c>
      <c r="J38" s="25">
        <v>19.963064771833999</v>
      </c>
      <c r="K38" s="25">
        <v>28.040280204928909</v>
      </c>
      <c r="L38" s="25">
        <v>12.039402616959629</v>
      </c>
      <c r="M38" s="25">
        <v>0.31124410741244368</v>
      </c>
      <c r="N38" s="25">
        <v>5.4682026753313338</v>
      </c>
      <c r="O38" s="25">
        <v>8.3974480456558709</v>
      </c>
      <c r="P38" s="25">
        <v>0.89080082662028515</v>
      </c>
      <c r="Q38" s="25">
        <v>16.39670028556441</v>
      </c>
      <c r="R38" s="25">
        <v>9.8451057823284849</v>
      </c>
      <c r="S38" s="25">
        <v>15.997883740953046</v>
      </c>
      <c r="T38" s="25">
        <v>14.438678670749653</v>
      </c>
      <c r="U38" s="25">
        <v>12.258186159473969</v>
      </c>
      <c r="V38" s="25">
        <v>3.8586946323829419</v>
      </c>
      <c r="W38" s="25">
        <v>0.43266085572318391</v>
      </c>
      <c r="X38" s="25">
        <v>16.030486885024228</v>
      </c>
      <c r="Y38" s="25">
        <v>0.73785327901286357</v>
      </c>
      <c r="Z38" s="25">
        <v>4.2619859830803266</v>
      </c>
      <c r="AA38" s="25">
        <v>0</v>
      </c>
      <c r="AB38" s="25">
        <v>1.484787183647206</v>
      </c>
      <c r="AC38" s="25">
        <v>0.10320431510088841</v>
      </c>
      <c r="AD38" s="25">
        <v>0</v>
      </c>
      <c r="AE38" s="25">
        <v>90.953327853229723</v>
      </c>
      <c r="AF38" s="25">
        <v>59.896248836326393</v>
      </c>
      <c r="AG38" s="25">
        <v>216.29203294069202</v>
      </c>
      <c r="AH38" s="25">
        <v>125.57216690302347</v>
      </c>
      <c r="AI38" s="25">
        <v>36.843505543225348</v>
      </c>
      <c r="AJ38" s="25">
        <v>4.3936693347100464</v>
      </c>
      <c r="AK38" s="25">
        <v>89.113564601909701</v>
      </c>
      <c r="AL38" s="25">
        <v>8.7160932301318805</v>
      </c>
      <c r="AM38" s="25">
        <v>4.002871478248457E-2</v>
      </c>
      <c r="AN38" s="25">
        <v>3.350667791813116</v>
      </c>
      <c r="AO38" s="25">
        <v>0.26395828901590507</v>
      </c>
      <c r="AP38" s="25">
        <v>12.920747676094585</v>
      </c>
      <c r="AQ38" s="25">
        <v>4.2691466436826415</v>
      </c>
      <c r="AR38" s="25">
        <v>0.22428674380400523</v>
      </c>
      <c r="AS38" s="25">
        <v>9.5890007615978483</v>
      </c>
      <c r="AT38" s="25">
        <v>9.0622614829570978</v>
      </c>
      <c r="AU38" s="25">
        <v>0</v>
      </c>
      <c r="AV38" s="25">
        <v>3.6288395040139232</v>
      </c>
      <c r="AW38" s="25">
        <v>18.307189887170694</v>
      </c>
      <c r="AX38" s="25">
        <v>0</v>
      </c>
      <c r="AY38" s="25">
        <v>0</v>
      </c>
      <c r="AZ38" s="25">
        <v>0</v>
      </c>
      <c r="BA38" s="25">
        <v>0</v>
      </c>
      <c r="BB38" s="25">
        <v>20.858118817965341</v>
      </c>
      <c r="BC38" s="25">
        <v>294.02947249120848</v>
      </c>
      <c r="BD38" s="25">
        <v>15.316591397479238</v>
      </c>
      <c r="BE38" s="25">
        <v>1.1590334090972827</v>
      </c>
      <c r="BF38" s="25">
        <v>10.733970801076659</v>
      </c>
      <c r="BG38" s="25">
        <v>0</v>
      </c>
      <c r="BH38" s="25">
        <v>0</v>
      </c>
      <c r="BI38" s="25">
        <v>9618.3984196030669</v>
      </c>
      <c r="BJ38" s="25">
        <v>0</v>
      </c>
      <c r="BK38" s="25">
        <v>0</v>
      </c>
      <c r="BL38" s="25">
        <v>0</v>
      </c>
      <c r="BM38" s="25">
        <v>0</v>
      </c>
      <c r="BN38" s="25">
        <v>1931.4200147754689</v>
      </c>
      <c r="BO38" s="25">
        <v>12823.191149838462</v>
      </c>
    </row>
    <row r="39" spans="1:67">
      <c r="A39">
        <v>2000</v>
      </c>
      <c r="B39" s="57" t="s">
        <v>203</v>
      </c>
      <c r="C39" s="61" t="s">
        <v>267</v>
      </c>
      <c r="D39" s="57" t="s">
        <v>231</v>
      </c>
      <c r="E39" s="25">
        <v>0.42249037877673323</v>
      </c>
      <c r="F39" s="25">
        <v>6.7793990792347963E-2</v>
      </c>
      <c r="G39" s="25">
        <v>7.1094875763411919E-2</v>
      </c>
      <c r="H39" s="25">
        <v>1.4222293222410469</v>
      </c>
      <c r="I39" s="25">
        <v>1.3431298888616765</v>
      </c>
      <c r="J39" s="25">
        <v>1.9840380235386443</v>
      </c>
      <c r="K39" s="25">
        <v>0.41324424993199832</v>
      </c>
      <c r="L39" s="25">
        <v>2.2351409205040276</v>
      </c>
      <c r="M39" s="25">
        <v>4.2085767563814429E-2</v>
      </c>
      <c r="N39" s="25">
        <v>0.16053772524902465</v>
      </c>
      <c r="O39" s="25">
        <v>1.2222650828341166</v>
      </c>
      <c r="P39" s="25">
        <v>0.53522216354950691</v>
      </c>
      <c r="Q39" s="25">
        <v>1.9145192452222421</v>
      </c>
      <c r="R39" s="25">
        <v>1.8245926991304551</v>
      </c>
      <c r="S39" s="25">
        <v>0.53607936662930411</v>
      </c>
      <c r="T39" s="25">
        <v>1.5602097166616271</v>
      </c>
      <c r="U39" s="25">
        <v>3.0439990667991861</v>
      </c>
      <c r="V39" s="25">
        <v>2.5197982366563041</v>
      </c>
      <c r="W39" s="25">
        <v>0.10423318619331254</v>
      </c>
      <c r="X39" s="25">
        <v>0.5554655868686158</v>
      </c>
      <c r="Y39" s="25">
        <v>9.6097001028465273E-2</v>
      </c>
      <c r="Z39" s="25">
        <v>0.53537652381254575</v>
      </c>
      <c r="AA39" s="25">
        <v>0</v>
      </c>
      <c r="AB39" s="25">
        <v>0.67201897601805061</v>
      </c>
      <c r="AC39" s="25">
        <v>1.2238262875981433E-2</v>
      </c>
      <c r="AD39" s="25">
        <v>0</v>
      </c>
      <c r="AE39" s="25">
        <v>6.0984108307627096</v>
      </c>
      <c r="AF39" s="25">
        <v>0.56843539600186199</v>
      </c>
      <c r="AG39" s="25">
        <v>37.171920143100117</v>
      </c>
      <c r="AH39" s="25">
        <v>21.580815977605347</v>
      </c>
      <c r="AI39" s="25">
        <v>1.7943279108715389</v>
      </c>
      <c r="AJ39" s="25">
        <v>4.0184697337201438</v>
      </c>
      <c r="AK39" s="25">
        <v>2.7433423107280879</v>
      </c>
      <c r="AL39" s="25">
        <v>7.0672170960351695</v>
      </c>
      <c r="AM39" s="25">
        <v>0</v>
      </c>
      <c r="AN39" s="25">
        <v>2.6120007406113199</v>
      </c>
      <c r="AO39" s="25">
        <v>4.4975074114630047</v>
      </c>
      <c r="AP39" s="25">
        <v>0.1926002634181036</v>
      </c>
      <c r="AQ39" s="25">
        <v>0</v>
      </c>
      <c r="AR39" s="25">
        <v>0</v>
      </c>
      <c r="AS39" s="25">
        <v>6.9804260579627568</v>
      </c>
      <c r="AT39" s="25">
        <v>2.4240604950779066</v>
      </c>
      <c r="AU39" s="25">
        <v>0</v>
      </c>
      <c r="AV39" s="25">
        <v>3.0585205051906956</v>
      </c>
      <c r="AW39" s="25">
        <v>2.8824419416640259</v>
      </c>
      <c r="AX39" s="25">
        <v>0</v>
      </c>
      <c r="AY39" s="25">
        <v>0</v>
      </c>
      <c r="AZ39" s="25">
        <v>0</v>
      </c>
      <c r="BA39" s="25">
        <v>0</v>
      </c>
      <c r="BB39" s="25">
        <v>3.2840822035307284</v>
      </c>
      <c r="BC39" s="25">
        <v>4.0040204298024911</v>
      </c>
      <c r="BD39" s="25">
        <v>7.2166789144511911</v>
      </c>
      <c r="BE39" s="25">
        <v>0.26149647860170178</v>
      </c>
      <c r="BF39" s="25">
        <v>1.483269547487305</v>
      </c>
      <c r="BG39" s="25">
        <v>0</v>
      </c>
      <c r="BH39" s="25">
        <v>0</v>
      </c>
      <c r="BI39" s="25">
        <v>115.44505490030106</v>
      </c>
      <c r="BJ39" s="25">
        <v>0</v>
      </c>
      <c r="BK39" s="25">
        <v>0</v>
      </c>
      <c r="BL39" s="25">
        <v>0</v>
      </c>
      <c r="BM39" s="25">
        <v>0</v>
      </c>
      <c r="BN39" s="25">
        <v>10.65371020961639</v>
      </c>
      <c r="BO39" s="25">
        <v>269.33270975550653</v>
      </c>
    </row>
    <row r="40" spans="1:67">
      <c r="A40">
        <v>2000</v>
      </c>
      <c r="B40" s="57" t="s">
        <v>204</v>
      </c>
      <c r="C40" s="61" t="s">
        <v>268</v>
      </c>
      <c r="D40" s="57" t="s">
        <v>231</v>
      </c>
      <c r="E40" s="25">
        <v>0</v>
      </c>
      <c r="F40" s="25">
        <v>0</v>
      </c>
      <c r="G40" s="25">
        <v>0</v>
      </c>
      <c r="H40" s="25">
        <v>0</v>
      </c>
      <c r="I40" s="25">
        <v>0</v>
      </c>
      <c r="J40" s="25">
        <v>0</v>
      </c>
      <c r="K40" s="25">
        <v>0</v>
      </c>
      <c r="L40" s="25">
        <v>0</v>
      </c>
      <c r="M40" s="25">
        <v>0</v>
      </c>
      <c r="N40" s="25">
        <v>0</v>
      </c>
      <c r="O40" s="25">
        <v>0</v>
      </c>
      <c r="P40" s="25">
        <v>0</v>
      </c>
      <c r="Q40" s="25">
        <v>0</v>
      </c>
      <c r="R40" s="25">
        <v>0</v>
      </c>
      <c r="S40" s="25">
        <v>0</v>
      </c>
      <c r="T40" s="25">
        <v>0</v>
      </c>
      <c r="U40" s="25">
        <v>0</v>
      </c>
      <c r="V40" s="25">
        <v>0</v>
      </c>
      <c r="W40" s="25">
        <v>0</v>
      </c>
      <c r="X40" s="25">
        <v>0</v>
      </c>
      <c r="Y40" s="25">
        <v>0</v>
      </c>
      <c r="Z40" s="25">
        <v>0</v>
      </c>
      <c r="AA40" s="25">
        <v>0</v>
      </c>
      <c r="AB40" s="25">
        <v>0</v>
      </c>
      <c r="AC40" s="25">
        <v>0</v>
      </c>
      <c r="AD40" s="25">
        <v>0</v>
      </c>
      <c r="AE40" s="25">
        <v>0</v>
      </c>
      <c r="AF40" s="25">
        <v>0</v>
      </c>
      <c r="AG40" s="25">
        <v>0</v>
      </c>
      <c r="AH40" s="25">
        <v>0</v>
      </c>
      <c r="AI40" s="25">
        <v>0.10972776341498294</v>
      </c>
      <c r="AJ40" s="25">
        <v>0</v>
      </c>
      <c r="AK40" s="25">
        <v>0</v>
      </c>
      <c r="AL40" s="25">
        <v>0</v>
      </c>
      <c r="AM40" s="25">
        <v>2.5407013938330506E-2</v>
      </c>
      <c r="AN40" s="25">
        <v>4.7062184182569723E-2</v>
      </c>
      <c r="AO40" s="25">
        <v>0.16753952667747157</v>
      </c>
      <c r="AP40" s="25">
        <v>112.43386093750921</v>
      </c>
      <c r="AQ40" s="25">
        <v>2.7097114876214698</v>
      </c>
      <c r="AR40" s="25">
        <v>0.14235921530272586</v>
      </c>
      <c r="AS40" s="25">
        <v>0</v>
      </c>
      <c r="AT40" s="25">
        <v>0</v>
      </c>
      <c r="AU40" s="25">
        <v>0</v>
      </c>
      <c r="AV40" s="25">
        <v>0</v>
      </c>
      <c r="AW40" s="25">
        <v>32.841903556654891</v>
      </c>
      <c r="AX40" s="25">
        <v>0</v>
      </c>
      <c r="AY40" s="25">
        <v>0</v>
      </c>
      <c r="AZ40" s="25">
        <v>0</v>
      </c>
      <c r="BA40" s="25">
        <v>0</v>
      </c>
      <c r="BB40" s="25">
        <v>37.418103532804601</v>
      </c>
      <c r="BC40" s="25">
        <v>0</v>
      </c>
      <c r="BD40" s="25">
        <v>50.400059906887272</v>
      </c>
      <c r="BE40" s="25">
        <v>0.10624683059137478</v>
      </c>
      <c r="BF40" s="25">
        <v>40.935622229095806</v>
      </c>
      <c r="BG40" s="25">
        <v>0</v>
      </c>
      <c r="BH40" s="25">
        <v>0</v>
      </c>
      <c r="BI40" s="25">
        <v>561.46301053172715</v>
      </c>
      <c r="BJ40" s="25">
        <v>0</v>
      </c>
      <c r="BK40" s="25">
        <v>0</v>
      </c>
      <c r="BL40" s="25">
        <v>192.09013739166488</v>
      </c>
      <c r="BM40" s="25">
        <v>0</v>
      </c>
      <c r="BN40" s="25">
        <v>0.4293983638610242</v>
      </c>
      <c r="BO40" s="25">
        <v>1031.3201504719334</v>
      </c>
    </row>
    <row r="41" spans="1:67">
      <c r="A41">
        <v>2000</v>
      </c>
      <c r="B41" s="57" t="s">
        <v>205</v>
      </c>
      <c r="C41" s="61" t="s">
        <v>269</v>
      </c>
      <c r="D41" s="57" t="s">
        <v>231</v>
      </c>
      <c r="E41" s="25">
        <v>3.9856246896933558</v>
      </c>
      <c r="F41" s="25">
        <v>0.63954451293579673</v>
      </c>
      <c r="G41" s="25">
        <v>0.67068389337944601</v>
      </c>
      <c r="H41" s="25">
        <v>13.41680801712479</v>
      </c>
      <c r="I41" s="25">
        <v>12.670611960470506</v>
      </c>
      <c r="J41" s="25">
        <v>18.716712448698971</v>
      </c>
      <c r="K41" s="25">
        <v>3.8983999829098286</v>
      </c>
      <c r="L41" s="25">
        <v>21.08552829888816</v>
      </c>
      <c r="M41" s="25">
        <v>0.39702223461916131</v>
      </c>
      <c r="N41" s="25">
        <v>1.514456076449137</v>
      </c>
      <c r="O41" s="25">
        <v>11.530416161424847</v>
      </c>
      <c r="P41" s="25">
        <v>5.0490964449661604</v>
      </c>
      <c r="Q41" s="25">
        <v>18.060896900762927</v>
      </c>
      <c r="R41" s="25">
        <v>17.21256169511868</v>
      </c>
      <c r="S41" s="25">
        <v>5.0571829954074081</v>
      </c>
      <c r="T41" s="25">
        <v>14.71846621887738</v>
      </c>
      <c r="U41" s="25">
        <v>28.716009749537282</v>
      </c>
      <c r="V41" s="25">
        <v>23.770884662844345</v>
      </c>
      <c r="W41" s="25">
        <v>0.98329898441784158</v>
      </c>
      <c r="X41" s="25">
        <v>5.2400657352448192</v>
      </c>
      <c r="Y41" s="25">
        <v>0.90654509343735923</v>
      </c>
      <c r="Z41" s="25">
        <v>5.0505526250506776</v>
      </c>
      <c r="AA41" s="25">
        <v>0</v>
      </c>
      <c r="AB41" s="25">
        <v>6.3395891535210769</v>
      </c>
      <c r="AC41" s="25">
        <v>0.11545144014568361</v>
      </c>
      <c r="AD41" s="25">
        <v>0</v>
      </c>
      <c r="AE41" s="25">
        <v>57.530249198469477</v>
      </c>
      <c r="AF41" s="25">
        <v>5.3624183238451719</v>
      </c>
      <c r="AG41" s="25">
        <v>350.66673734585049</v>
      </c>
      <c r="AH41" s="25">
        <v>203.58577923860048</v>
      </c>
      <c r="AI41" s="25">
        <v>16.927054395136306</v>
      </c>
      <c r="AJ41" s="25">
        <v>37.908821099957564</v>
      </c>
      <c r="AK41" s="25">
        <v>25.879720332510502</v>
      </c>
      <c r="AL41" s="25">
        <v>66.66962458869591</v>
      </c>
      <c r="AM41" s="25">
        <v>0</v>
      </c>
      <c r="AN41" s="25">
        <v>24.640690449377669</v>
      </c>
      <c r="AO41" s="25">
        <v>0</v>
      </c>
      <c r="AP41" s="25">
        <v>1.8169227127567238</v>
      </c>
      <c r="AQ41" s="25">
        <v>114.62407595797869</v>
      </c>
      <c r="AR41" s="25">
        <v>0</v>
      </c>
      <c r="AS41" s="25">
        <v>65.850868655869519</v>
      </c>
      <c r="AT41" s="25">
        <v>22.867728695896307</v>
      </c>
      <c r="AU41" s="25">
        <v>0</v>
      </c>
      <c r="AV41" s="25">
        <v>28.852999859349101</v>
      </c>
      <c r="AW41" s="25">
        <v>27.191937015386696</v>
      </c>
      <c r="AX41" s="25">
        <v>0</v>
      </c>
      <c r="AY41" s="25">
        <v>0</v>
      </c>
      <c r="AZ41" s="25">
        <v>0</v>
      </c>
      <c r="BA41" s="25">
        <v>0</v>
      </c>
      <c r="BB41" s="25">
        <v>30.980869082208436</v>
      </c>
      <c r="BC41" s="25">
        <v>37.772511481239576</v>
      </c>
      <c r="BD41" s="25">
        <v>68.079594480484076</v>
      </c>
      <c r="BE41" s="25">
        <v>2.4668652204588586</v>
      </c>
      <c r="BF41" s="25">
        <v>13.992639896445509</v>
      </c>
      <c r="BG41" s="25">
        <v>0</v>
      </c>
      <c r="BH41" s="25">
        <v>0</v>
      </c>
      <c r="BI41" s="25">
        <v>1103.0830482303647</v>
      </c>
      <c r="BJ41" s="25">
        <v>0</v>
      </c>
      <c r="BK41" s="25">
        <v>0</v>
      </c>
      <c r="BL41" s="25">
        <v>0</v>
      </c>
      <c r="BM41" s="25">
        <v>0</v>
      </c>
      <c r="BN41" s="25">
        <v>63.779743593327211</v>
      </c>
      <c r="BO41" s="25">
        <v>2590.2773098301359</v>
      </c>
    </row>
    <row r="42" spans="1:67">
      <c r="A42">
        <v>2000</v>
      </c>
      <c r="B42" s="57" t="s">
        <v>206</v>
      </c>
      <c r="C42" s="61" t="s">
        <v>270</v>
      </c>
      <c r="D42" s="57" t="s">
        <v>231</v>
      </c>
      <c r="E42" s="25">
        <v>0.41350343747449608</v>
      </c>
      <c r="F42" s="25">
        <v>6.6351920992653912E-2</v>
      </c>
      <c r="G42" s="25">
        <v>6.9582591679628644E-2</v>
      </c>
      <c r="H42" s="25">
        <v>1.391976582582672</v>
      </c>
      <c r="I42" s="25">
        <v>1.3145597010447867</v>
      </c>
      <c r="J42" s="25">
        <v>1.9418348535858176</v>
      </c>
      <c r="K42" s="25">
        <v>0.40445398628533547</v>
      </c>
      <c r="L42" s="25">
        <v>2.1875964525969538</v>
      </c>
      <c r="M42" s="25">
        <v>4.1190546413806955E-2</v>
      </c>
      <c r="N42" s="25">
        <v>0.15712287088527579</v>
      </c>
      <c r="O42" s="25">
        <v>1.1962658527758885</v>
      </c>
      <c r="P42" s="25">
        <v>0.5238372648415115</v>
      </c>
      <c r="Q42" s="25">
        <v>1.8737948336305923</v>
      </c>
      <c r="R42" s="25">
        <v>1.785781146699243</v>
      </c>
      <c r="S42" s="25">
        <v>0.52467623405339292</v>
      </c>
      <c r="T42" s="25">
        <v>1.5270219475497826</v>
      </c>
      <c r="U42" s="25">
        <v>2.9792490930445292</v>
      </c>
      <c r="V42" s="25">
        <v>2.466198722954057</v>
      </c>
      <c r="W42" s="25">
        <v>0.10201600546418763</v>
      </c>
      <c r="X42" s="25">
        <v>0.54365008319003638</v>
      </c>
      <c r="Y42" s="25">
        <v>9.4052887952886285E-2</v>
      </c>
      <c r="Z42" s="25">
        <v>0.52398834165315578</v>
      </c>
      <c r="AA42" s="25">
        <v>0</v>
      </c>
      <c r="AB42" s="25">
        <v>0.65772422424417587</v>
      </c>
      <c r="AC42" s="25">
        <v>1.1977938486048011E-2</v>
      </c>
      <c r="AD42" s="25">
        <v>0</v>
      </c>
      <c r="AE42" s="25">
        <v>5.968689391113184</v>
      </c>
      <c r="AF42" s="25">
        <v>0.55634400695585928</v>
      </c>
      <c r="AG42" s="25">
        <v>36.381223168213445</v>
      </c>
      <c r="AH42" s="25">
        <v>21.121762857847528</v>
      </c>
      <c r="AI42" s="25">
        <v>1.7561601313858672</v>
      </c>
      <c r="AJ42" s="25">
        <v>3.9329914519985039</v>
      </c>
      <c r="AK42" s="25">
        <v>2.6849877124770223</v>
      </c>
      <c r="AL42" s="25">
        <v>6.9168878378964918</v>
      </c>
      <c r="AM42" s="25">
        <v>0</v>
      </c>
      <c r="AN42" s="25">
        <v>2.5564399550491981</v>
      </c>
      <c r="AO42" s="25">
        <v>0</v>
      </c>
      <c r="AP42" s="25">
        <v>0.18850339553877948</v>
      </c>
      <c r="AQ42" s="25">
        <v>0</v>
      </c>
      <c r="AR42" s="25">
        <v>4.702725962281475</v>
      </c>
      <c r="AS42" s="25">
        <v>6.8319429624916781</v>
      </c>
      <c r="AT42" s="25">
        <v>2.3724974525172393</v>
      </c>
      <c r="AU42" s="25">
        <v>0</v>
      </c>
      <c r="AV42" s="25">
        <v>2.9934616408174484</v>
      </c>
      <c r="AW42" s="25">
        <v>2.8211285062862941</v>
      </c>
      <c r="AX42" s="25">
        <v>0</v>
      </c>
      <c r="AY42" s="25">
        <v>0</v>
      </c>
      <c r="AZ42" s="25">
        <v>0</v>
      </c>
      <c r="BA42" s="25">
        <v>0</v>
      </c>
      <c r="BB42" s="25">
        <v>3.2142253370138958</v>
      </c>
      <c r="BC42" s="25">
        <v>3.9188495043017024</v>
      </c>
      <c r="BD42" s="25">
        <v>7.0631704014548795</v>
      </c>
      <c r="BE42" s="25">
        <v>0.25593409512035603</v>
      </c>
      <c r="BF42" s="25">
        <v>1.4517183997493142</v>
      </c>
      <c r="BG42" s="25">
        <v>0</v>
      </c>
      <c r="BH42" s="25">
        <v>0</v>
      </c>
      <c r="BI42" s="25">
        <v>114.94766775100817</v>
      </c>
      <c r="BJ42" s="25">
        <v>0</v>
      </c>
      <c r="BK42" s="25">
        <v>0</v>
      </c>
      <c r="BL42" s="25">
        <v>0</v>
      </c>
      <c r="BM42" s="25">
        <v>0</v>
      </c>
      <c r="BN42" s="25">
        <v>8.4733325844237406</v>
      </c>
      <c r="BO42" s="25">
        <v>263.90905202602255</v>
      </c>
    </row>
    <row r="43" spans="1:67">
      <c r="A43">
        <v>2000</v>
      </c>
      <c r="B43" s="57" t="s">
        <v>207</v>
      </c>
      <c r="C43" s="61" t="s">
        <v>271</v>
      </c>
      <c r="D43" s="57" t="s">
        <v>231</v>
      </c>
      <c r="E43" s="25">
        <v>110.02119285104244</v>
      </c>
      <c r="F43" s="25">
        <v>20.725633904582491</v>
      </c>
      <c r="G43" s="25">
        <v>32.229787637301087</v>
      </c>
      <c r="H43" s="25">
        <v>23.282090430767031</v>
      </c>
      <c r="I43" s="25">
        <v>168.98433421999556</v>
      </c>
      <c r="J43" s="25">
        <v>250.1168218424292</v>
      </c>
      <c r="K43" s="25">
        <v>130.80684229185636</v>
      </c>
      <c r="L43" s="25">
        <v>114.67724356697111</v>
      </c>
      <c r="M43" s="25">
        <v>0.25073413885203349</v>
      </c>
      <c r="N43" s="25">
        <v>5.8188947103035265</v>
      </c>
      <c r="O43" s="25">
        <v>79.178919911155845</v>
      </c>
      <c r="P43" s="25">
        <v>10.539677854402855</v>
      </c>
      <c r="Q43" s="25">
        <v>55.494235650407255</v>
      </c>
      <c r="R43" s="25">
        <v>49.67808470592206</v>
      </c>
      <c r="S43" s="25">
        <v>151.30913337216364</v>
      </c>
      <c r="T43" s="25">
        <v>80.524891551764469</v>
      </c>
      <c r="U43" s="25">
        <v>202.18016031607132</v>
      </c>
      <c r="V43" s="25">
        <v>101.80494802607848</v>
      </c>
      <c r="W43" s="25">
        <v>12.230426347898597</v>
      </c>
      <c r="X43" s="25">
        <v>53.41668317543833</v>
      </c>
      <c r="Y43" s="25">
        <v>3.3778160593204039</v>
      </c>
      <c r="Z43" s="25">
        <v>48.584365973571508</v>
      </c>
      <c r="AA43" s="25">
        <v>0</v>
      </c>
      <c r="AB43" s="25">
        <v>25.79240573950219</v>
      </c>
      <c r="AC43" s="25">
        <v>0.97074742262894753</v>
      </c>
      <c r="AD43" s="25">
        <v>0</v>
      </c>
      <c r="AE43" s="25">
        <v>474.07504428653482</v>
      </c>
      <c r="AF43" s="25">
        <v>93.446066961271697</v>
      </c>
      <c r="AG43" s="25">
        <v>678.38198686575936</v>
      </c>
      <c r="AH43" s="25">
        <v>393.84666610475688</v>
      </c>
      <c r="AI43" s="25">
        <v>175.53444522647447</v>
      </c>
      <c r="AJ43" s="25">
        <v>38.30952412330889</v>
      </c>
      <c r="AK43" s="25">
        <v>88.424386657122497</v>
      </c>
      <c r="AL43" s="25">
        <v>4.0544053734693</v>
      </c>
      <c r="AM43" s="25">
        <v>0.51881619079756691</v>
      </c>
      <c r="AN43" s="25">
        <v>9.1391922440840414</v>
      </c>
      <c r="AO43" s="25">
        <v>3.4211898828337781</v>
      </c>
      <c r="AP43" s="25">
        <v>7.8561087613060359</v>
      </c>
      <c r="AQ43" s="25">
        <v>55.332838230440117</v>
      </c>
      <c r="AR43" s="25">
        <v>2.907003002696984</v>
      </c>
      <c r="AS43" s="25">
        <v>629.87830720279737</v>
      </c>
      <c r="AT43" s="25">
        <v>101.45542284164071</v>
      </c>
      <c r="AU43" s="25">
        <v>0</v>
      </c>
      <c r="AV43" s="25">
        <v>104.43911531777462</v>
      </c>
      <c r="AW43" s="25">
        <v>231.96192425860644</v>
      </c>
      <c r="AX43" s="25">
        <v>0</v>
      </c>
      <c r="AY43" s="25">
        <v>0</v>
      </c>
      <c r="AZ43" s="25">
        <v>0</v>
      </c>
      <c r="BA43" s="25">
        <v>0</v>
      </c>
      <c r="BB43" s="25">
        <v>264.28356330211358</v>
      </c>
      <c r="BC43" s="25">
        <v>113.05561767986605</v>
      </c>
      <c r="BD43" s="25">
        <v>113.83390993025054</v>
      </c>
      <c r="BE43" s="25">
        <v>4.1857240584992992</v>
      </c>
      <c r="BF43" s="25">
        <v>9.9407654504245588</v>
      </c>
      <c r="BG43" s="25">
        <v>0</v>
      </c>
      <c r="BH43" s="25">
        <v>0</v>
      </c>
      <c r="BI43" s="25">
        <v>2316.7855194000053</v>
      </c>
      <c r="BJ43" s="25">
        <v>0</v>
      </c>
      <c r="BK43" s="25">
        <v>0</v>
      </c>
      <c r="BL43" s="25">
        <v>0</v>
      </c>
      <c r="BM43" s="25">
        <v>0</v>
      </c>
      <c r="BN43" s="25">
        <v>1307.539422438681</v>
      </c>
      <c r="BO43" s="25">
        <v>8954.6030374919301</v>
      </c>
    </row>
    <row r="44" spans="1:67">
      <c r="A44">
        <v>2000</v>
      </c>
      <c r="B44" s="57" t="s">
        <v>208</v>
      </c>
      <c r="C44" s="61" t="s">
        <v>272</v>
      </c>
      <c r="D44" s="57" t="s">
        <v>231</v>
      </c>
      <c r="E44" s="25">
        <v>1.9118141046613686</v>
      </c>
      <c r="F44" s="25">
        <v>0</v>
      </c>
      <c r="G44" s="25">
        <v>0.25729212902528187</v>
      </c>
      <c r="H44" s="25">
        <v>48.396181360669203</v>
      </c>
      <c r="I44" s="25">
        <v>13.104619774609874</v>
      </c>
      <c r="J44" s="25">
        <v>49.337444874441985</v>
      </c>
      <c r="K44" s="25">
        <v>4.090229367643559</v>
      </c>
      <c r="L44" s="25">
        <v>15.542138249282271</v>
      </c>
      <c r="M44" s="25">
        <v>0.36248091440251984</v>
      </c>
      <c r="N44" s="25">
        <v>8.2785836633519043</v>
      </c>
      <c r="O44" s="25">
        <v>9.5088397742257325</v>
      </c>
      <c r="P44" s="25">
        <v>2.7168305125638388</v>
      </c>
      <c r="Q44" s="25">
        <v>6.8405752879783632</v>
      </c>
      <c r="R44" s="25">
        <v>5.2109277992614942</v>
      </c>
      <c r="S44" s="25">
        <v>1.7771712159397628</v>
      </c>
      <c r="T44" s="25">
        <v>5.3242297687486744</v>
      </c>
      <c r="U44" s="25">
        <v>41.514482903715859</v>
      </c>
      <c r="V44" s="25">
        <v>5.2347846841332384</v>
      </c>
      <c r="W44" s="25">
        <v>1.2423599773030423</v>
      </c>
      <c r="X44" s="25">
        <v>2.7820700083311123</v>
      </c>
      <c r="Y44" s="25">
        <v>0.8426444543141689</v>
      </c>
      <c r="Z44" s="25">
        <v>5.4263945016887405</v>
      </c>
      <c r="AA44" s="25">
        <v>0</v>
      </c>
      <c r="AB44" s="25">
        <v>7.157175446500041</v>
      </c>
      <c r="AC44" s="25">
        <v>5.7524264809573233E-2</v>
      </c>
      <c r="AD44" s="25">
        <v>0</v>
      </c>
      <c r="AE44" s="25">
        <v>102.39613520167391</v>
      </c>
      <c r="AF44" s="25">
        <v>3.4833577024936484</v>
      </c>
      <c r="AG44" s="25">
        <v>249.99081825795568</v>
      </c>
      <c r="AH44" s="25">
        <v>145.13659300210651</v>
      </c>
      <c r="AI44" s="25">
        <v>74.424743525849621</v>
      </c>
      <c r="AJ44" s="25">
        <v>100.39448976655602</v>
      </c>
      <c r="AK44" s="25">
        <v>125.65740497513862</v>
      </c>
      <c r="AL44" s="25">
        <v>8.3008276451866596</v>
      </c>
      <c r="AM44" s="25">
        <v>0.16483086815983169</v>
      </c>
      <c r="AN44" s="25">
        <v>8.2124702815581436</v>
      </c>
      <c r="AO44" s="25">
        <v>1.0869315733192981</v>
      </c>
      <c r="AP44" s="25">
        <v>0.62413971241393773</v>
      </c>
      <c r="AQ44" s="25">
        <v>17.579558859275568</v>
      </c>
      <c r="AR44" s="25">
        <v>0.92357146360673814</v>
      </c>
      <c r="AS44" s="25">
        <v>118.81127714590517</v>
      </c>
      <c r="AT44" s="25">
        <v>65.508522547340505</v>
      </c>
      <c r="AU44" s="25">
        <v>0</v>
      </c>
      <c r="AV44" s="25">
        <v>4.491957234158483</v>
      </c>
      <c r="AW44" s="25">
        <v>26.045642479136227</v>
      </c>
      <c r="AX44" s="25">
        <v>0</v>
      </c>
      <c r="AY44" s="25">
        <v>0</v>
      </c>
      <c r="AZ44" s="25">
        <v>0</v>
      </c>
      <c r="BA44" s="25">
        <v>0</v>
      </c>
      <c r="BB44" s="25">
        <v>29.674849546449327</v>
      </c>
      <c r="BC44" s="25">
        <v>26.558829056805841</v>
      </c>
      <c r="BD44" s="25">
        <v>32.28979147168269</v>
      </c>
      <c r="BE44" s="25">
        <v>0.91101509412349746</v>
      </c>
      <c r="BF44" s="25">
        <v>15.169950195894206</v>
      </c>
      <c r="BG44" s="25">
        <v>0</v>
      </c>
      <c r="BH44" s="25">
        <v>0</v>
      </c>
      <c r="BI44" s="25">
        <v>1273.8210057454094</v>
      </c>
      <c r="BJ44" s="25">
        <v>0</v>
      </c>
      <c r="BK44" s="25">
        <v>0</v>
      </c>
      <c r="BL44" s="25">
        <v>0</v>
      </c>
      <c r="BM44" s="25">
        <v>0</v>
      </c>
      <c r="BN44" s="25">
        <v>2.2338439384533868</v>
      </c>
      <c r="BO44" s="25">
        <v>2670.8093523282582</v>
      </c>
    </row>
    <row r="45" spans="1:67">
      <c r="A45">
        <v>2000</v>
      </c>
      <c r="B45" s="57" t="s">
        <v>209</v>
      </c>
      <c r="C45" s="61" t="s">
        <v>273</v>
      </c>
      <c r="D45" s="57" t="s">
        <v>231</v>
      </c>
      <c r="E45" s="25">
        <v>0</v>
      </c>
      <c r="F45" s="25">
        <v>0</v>
      </c>
      <c r="G45" s="25">
        <v>0</v>
      </c>
      <c r="H45" s="25">
        <v>0</v>
      </c>
      <c r="I45" s="25">
        <v>0</v>
      </c>
      <c r="J45" s="25">
        <v>0</v>
      </c>
      <c r="K45" s="25">
        <v>0</v>
      </c>
      <c r="L45" s="25">
        <v>0</v>
      </c>
      <c r="M45" s="25">
        <v>0</v>
      </c>
      <c r="N45" s="25">
        <v>0</v>
      </c>
      <c r="O45" s="25">
        <v>0</v>
      </c>
      <c r="P45" s="25">
        <v>0</v>
      </c>
      <c r="Q45" s="25">
        <v>0</v>
      </c>
      <c r="R45" s="25">
        <v>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0</v>
      </c>
      <c r="Y45" s="25">
        <v>0</v>
      </c>
      <c r="Z45" s="25">
        <v>0</v>
      </c>
      <c r="AA45" s="25">
        <v>0</v>
      </c>
      <c r="AB45" s="25">
        <v>0</v>
      </c>
      <c r="AC45" s="25">
        <v>0</v>
      </c>
      <c r="AD45" s="25">
        <v>0</v>
      </c>
      <c r="AE45" s="25">
        <v>0</v>
      </c>
      <c r="AF45" s="25">
        <v>0</v>
      </c>
      <c r="AG45" s="25">
        <v>0</v>
      </c>
      <c r="AH45" s="25">
        <v>0</v>
      </c>
      <c r="AI45" s="25">
        <v>0</v>
      </c>
      <c r="AJ45" s="25">
        <v>0</v>
      </c>
      <c r="AK45" s="25">
        <v>0</v>
      </c>
      <c r="AL45" s="25">
        <v>0</v>
      </c>
      <c r="AM45" s="25">
        <v>0</v>
      </c>
      <c r="AN45" s="25">
        <v>0</v>
      </c>
      <c r="AO45" s="25">
        <v>0</v>
      </c>
      <c r="AP45" s="25">
        <v>0</v>
      </c>
      <c r="AQ45" s="25">
        <v>0</v>
      </c>
      <c r="AR45" s="25">
        <v>0</v>
      </c>
      <c r="AS45" s="25">
        <v>0</v>
      </c>
      <c r="AT45" s="25">
        <v>0</v>
      </c>
      <c r="AU45" s="25">
        <v>0</v>
      </c>
      <c r="AV45" s="25">
        <v>0</v>
      </c>
      <c r="AW45" s="25">
        <v>0</v>
      </c>
      <c r="AX45" s="25">
        <v>0</v>
      </c>
      <c r="AY45" s="25">
        <v>0</v>
      </c>
      <c r="AZ45" s="25">
        <v>0</v>
      </c>
      <c r="BA45" s="25">
        <v>0</v>
      </c>
      <c r="BB45" s="25">
        <v>0</v>
      </c>
      <c r="BC45" s="25">
        <v>0</v>
      </c>
      <c r="BD45" s="25">
        <v>0</v>
      </c>
      <c r="BE45" s="25">
        <v>0</v>
      </c>
      <c r="BF45" s="25">
        <v>0</v>
      </c>
      <c r="BG45" s="25">
        <v>0</v>
      </c>
      <c r="BH45" s="25">
        <v>0</v>
      </c>
      <c r="BI45" s="25">
        <v>0</v>
      </c>
      <c r="BJ45" s="25">
        <v>0</v>
      </c>
      <c r="BK45" s="25">
        <v>0</v>
      </c>
      <c r="BL45" s="25">
        <v>0</v>
      </c>
      <c r="BM45" s="25">
        <v>0</v>
      </c>
      <c r="BN45" s="25">
        <v>0</v>
      </c>
      <c r="BO45" s="25">
        <v>0</v>
      </c>
    </row>
    <row r="46" spans="1:67">
      <c r="A46">
        <v>2000</v>
      </c>
      <c r="B46" s="57" t="s">
        <v>210</v>
      </c>
      <c r="C46" s="61" t="s">
        <v>274</v>
      </c>
      <c r="D46" s="57" t="s">
        <v>231</v>
      </c>
      <c r="E46" s="25">
        <v>0.8899313500748699</v>
      </c>
      <c r="F46" s="25">
        <v>0.20454140355774758</v>
      </c>
      <c r="G46" s="25">
        <v>0.26914826486043825</v>
      </c>
      <c r="H46" s="25">
        <v>18.048583043372304</v>
      </c>
      <c r="I46" s="25">
        <v>6.168699996240818</v>
      </c>
      <c r="J46" s="25">
        <v>11.824472476827498</v>
      </c>
      <c r="K46" s="25">
        <v>1.9544312157467165</v>
      </c>
      <c r="L46" s="25">
        <v>9.6681327467077711</v>
      </c>
      <c r="M46" s="25">
        <v>0.1961734522610894</v>
      </c>
      <c r="N46" s="25">
        <v>0.52705916199893477</v>
      </c>
      <c r="O46" s="25">
        <v>4.340027903302305</v>
      </c>
      <c r="P46" s="25">
        <v>2.8847028378622928</v>
      </c>
      <c r="Q46" s="25">
        <v>10.629912938438443</v>
      </c>
      <c r="R46" s="25">
        <v>19.694114226811482</v>
      </c>
      <c r="S46" s="25">
        <v>9.5068250682954822</v>
      </c>
      <c r="T46" s="25">
        <v>20.585685508274569</v>
      </c>
      <c r="U46" s="25">
        <v>18.343666808158542</v>
      </c>
      <c r="V46" s="25">
        <v>4.0869040606549678</v>
      </c>
      <c r="W46" s="25">
        <v>2.3799187337621168</v>
      </c>
      <c r="X46" s="25">
        <v>0.15106892548648854</v>
      </c>
      <c r="Y46" s="25">
        <v>0.56419429126004905</v>
      </c>
      <c r="Z46" s="25">
        <v>1.4196728293396101</v>
      </c>
      <c r="AA46" s="25">
        <v>0</v>
      </c>
      <c r="AB46" s="25">
        <v>1.1755669524535777</v>
      </c>
      <c r="AC46" s="25">
        <v>0.10291588182904939</v>
      </c>
      <c r="AD46" s="25">
        <v>0</v>
      </c>
      <c r="AE46" s="25">
        <v>41.806106282431507</v>
      </c>
      <c r="AF46" s="25">
        <v>284.87513373036916</v>
      </c>
      <c r="AG46" s="25">
        <v>1340.1101786043405</v>
      </c>
      <c r="AH46" s="25">
        <v>778.02467676785818</v>
      </c>
      <c r="AI46" s="25">
        <v>16.947967596733953</v>
      </c>
      <c r="AJ46" s="25">
        <v>4.7078962357395433</v>
      </c>
      <c r="AK46" s="25">
        <v>10.776640471215064</v>
      </c>
      <c r="AL46" s="25">
        <v>9.2031402314388817</v>
      </c>
      <c r="AM46" s="25">
        <v>4.098447166868005E-2</v>
      </c>
      <c r="AN46" s="25">
        <v>9.7782729630450387</v>
      </c>
      <c r="AO46" s="25">
        <v>0.27026076347121081</v>
      </c>
      <c r="AP46" s="25">
        <v>3.0424563537812901</v>
      </c>
      <c r="AQ46" s="25">
        <v>4.3710801263100532</v>
      </c>
      <c r="AR46" s="25">
        <v>0.22964198943299655</v>
      </c>
      <c r="AS46" s="25">
        <v>13.444470053064578</v>
      </c>
      <c r="AT46" s="25">
        <v>1.9520806404492603</v>
      </c>
      <c r="AU46" s="25">
        <v>0</v>
      </c>
      <c r="AV46" s="25">
        <v>26.486490590688529</v>
      </c>
      <c r="AW46" s="25">
        <v>8.7283006872574713</v>
      </c>
      <c r="AX46" s="25">
        <v>0</v>
      </c>
      <c r="AY46" s="25">
        <v>0</v>
      </c>
      <c r="AZ46" s="25">
        <v>0</v>
      </c>
      <c r="BA46" s="25">
        <v>0</v>
      </c>
      <c r="BB46" s="25">
        <v>9.9445045326877839</v>
      </c>
      <c r="BC46" s="25">
        <v>4.5727407376760567</v>
      </c>
      <c r="BD46" s="25">
        <v>25.024029568533432</v>
      </c>
      <c r="BE46" s="25">
        <v>1.7192635455017717</v>
      </c>
      <c r="BF46" s="25">
        <v>62.671466098509576</v>
      </c>
      <c r="BG46" s="25">
        <v>0</v>
      </c>
      <c r="BH46" s="25">
        <v>0</v>
      </c>
      <c r="BI46" s="25">
        <v>2584.2136143087805</v>
      </c>
      <c r="BJ46" s="25">
        <v>0</v>
      </c>
      <c r="BK46" s="25">
        <v>0</v>
      </c>
      <c r="BL46" s="25">
        <v>0</v>
      </c>
      <c r="BM46" s="25">
        <v>0</v>
      </c>
      <c r="BN46" s="25">
        <v>60.588512833237701</v>
      </c>
      <c r="BO46" s="25">
        <v>5449.1462602618049</v>
      </c>
    </row>
    <row r="47" spans="1:67">
      <c r="A47">
        <v>2000</v>
      </c>
      <c r="B47" s="57" t="s">
        <v>211</v>
      </c>
      <c r="C47" s="61" t="s">
        <v>275</v>
      </c>
      <c r="D47" s="57" t="s">
        <v>231</v>
      </c>
      <c r="E47" s="25">
        <v>10.183805991733378</v>
      </c>
      <c r="F47" s="25">
        <v>12.190862906169395</v>
      </c>
      <c r="G47" s="25">
        <v>0.70882282996857915</v>
      </c>
      <c r="H47" s="25">
        <v>69.498250875139959</v>
      </c>
      <c r="I47" s="25">
        <v>22.128604902359417</v>
      </c>
      <c r="J47" s="25">
        <v>39.54801142232737</v>
      </c>
      <c r="K47" s="25">
        <v>9.1146104077456354</v>
      </c>
      <c r="L47" s="25">
        <v>8.1443076317359395</v>
      </c>
      <c r="M47" s="25">
        <v>0.17331509907331094</v>
      </c>
      <c r="N47" s="25">
        <v>5.4662989610791453</v>
      </c>
      <c r="O47" s="25">
        <v>17.897554331651566</v>
      </c>
      <c r="P47" s="25">
        <v>3.0330123146170269</v>
      </c>
      <c r="Q47" s="25">
        <v>13.669983103741405</v>
      </c>
      <c r="R47" s="25">
        <v>9.0533121060892245</v>
      </c>
      <c r="S47" s="25">
        <v>13.438645272428284</v>
      </c>
      <c r="T47" s="25">
        <v>49.77440984238487</v>
      </c>
      <c r="U47" s="25">
        <v>93.022179104011869</v>
      </c>
      <c r="V47" s="25">
        <v>65.78095061904456</v>
      </c>
      <c r="W47" s="25">
        <v>1.7395398330722216</v>
      </c>
      <c r="X47" s="25">
        <v>37.284217289455349</v>
      </c>
      <c r="Y47" s="25">
        <v>0.87334301835726558</v>
      </c>
      <c r="Z47" s="25">
        <v>8.6414738793125672</v>
      </c>
      <c r="AA47" s="25">
        <v>0</v>
      </c>
      <c r="AB47" s="25">
        <v>50.137289545878218</v>
      </c>
      <c r="AC47" s="25">
        <v>1.0308460187929378</v>
      </c>
      <c r="AD47" s="25">
        <v>0</v>
      </c>
      <c r="AE47" s="25">
        <v>359.998592049612</v>
      </c>
      <c r="AF47" s="25">
        <v>107.80948419391274</v>
      </c>
      <c r="AG47" s="25">
        <v>284.72070980850577</v>
      </c>
      <c r="AH47" s="25">
        <v>165.2996460698327</v>
      </c>
      <c r="AI47" s="25">
        <v>57.18717367149857</v>
      </c>
      <c r="AJ47" s="25">
        <v>28.997798738060961</v>
      </c>
      <c r="AK47" s="25">
        <v>109.24546610162621</v>
      </c>
      <c r="AL47" s="25">
        <v>30.802616243202703</v>
      </c>
      <c r="AM47" s="25">
        <v>0.27554674677139429</v>
      </c>
      <c r="AN47" s="25">
        <v>22.691915310690302</v>
      </c>
      <c r="AO47" s="25">
        <v>1.8170168144769387</v>
      </c>
      <c r="AP47" s="25">
        <v>10.462078332940367</v>
      </c>
      <c r="AQ47" s="25">
        <v>29.38764023649107</v>
      </c>
      <c r="AR47" s="25">
        <v>1.5439287255404315</v>
      </c>
      <c r="AS47" s="25">
        <v>116.25039197364617</v>
      </c>
      <c r="AT47" s="25">
        <v>61.310844378941482</v>
      </c>
      <c r="AU47" s="25">
        <v>0</v>
      </c>
      <c r="AV47" s="25">
        <v>41.100503252043787</v>
      </c>
      <c r="AW47" s="25">
        <v>40.89014783635632</v>
      </c>
      <c r="AX47" s="25">
        <v>0</v>
      </c>
      <c r="AY47" s="25">
        <v>0</v>
      </c>
      <c r="AZ47" s="25">
        <v>0</v>
      </c>
      <c r="BA47" s="25">
        <v>0</v>
      </c>
      <c r="BB47" s="25">
        <v>0</v>
      </c>
      <c r="BC47" s="25">
        <v>38.236150710336815</v>
      </c>
      <c r="BD47" s="25">
        <v>73.126230707328361</v>
      </c>
      <c r="BE47" s="25">
        <v>1.5123236334103463</v>
      </c>
      <c r="BF47" s="25">
        <v>52.757656181969033</v>
      </c>
      <c r="BG47" s="25">
        <v>0</v>
      </c>
      <c r="BH47" s="25">
        <v>0</v>
      </c>
      <c r="BI47" s="25">
        <v>168.21893930066489</v>
      </c>
      <c r="BJ47" s="25">
        <v>0</v>
      </c>
      <c r="BK47" s="25">
        <v>0</v>
      </c>
      <c r="BL47" s="25">
        <v>0</v>
      </c>
      <c r="BM47" s="25">
        <v>0</v>
      </c>
      <c r="BN47" s="25">
        <v>65.734783004030518</v>
      </c>
      <c r="BO47" s="25">
        <v>2411.9112313280589</v>
      </c>
    </row>
    <row r="48" spans="1:67">
      <c r="A48">
        <v>2000</v>
      </c>
      <c r="B48" s="57" t="s">
        <v>212</v>
      </c>
      <c r="C48" s="61" t="s">
        <v>276</v>
      </c>
      <c r="D48" s="57" t="s">
        <v>231</v>
      </c>
      <c r="E48" s="25">
        <v>0</v>
      </c>
      <c r="F48" s="25">
        <v>0</v>
      </c>
      <c r="G48" s="25">
        <v>0</v>
      </c>
      <c r="H48" s="25">
        <v>0</v>
      </c>
      <c r="I48" s="25">
        <v>0</v>
      </c>
      <c r="J48" s="25">
        <v>0</v>
      </c>
      <c r="K48" s="25">
        <v>0</v>
      </c>
      <c r="L48" s="25">
        <v>0</v>
      </c>
      <c r="M48" s="25">
        <v>0</v>
      </c>
      <c r="N48" s="25">
        <v>0</v>
      </c>
      <c r="O48" s="25">
        <v>0</v>
      </c>
      <c r="P48" s="25">
        <v>0</v>
      </c>
      <c r="Q48" s="25">
        <v>0</v>
      </c>
      <c r="R48" s="25">
        <v>0</v>
      </c>
      <c r="S48" s="25">
        <v>0</v>
      </c>
      <c r="T48" s="25">
        <v>0</v>
      </c>
      <c r="U48" s="25">
        <v>0</v>
      </c>
      <c r="V48" s="25">
        <v>0</v>
      </c>
      <c r="W48" s="25">
        <v>0</v>
      </c>
      <c r="X48" s="25">
        <v>0</v>
      </c>
      <c r="Y48" s="25">
        <v>0</v>
      </c>
      <c r="Z48" s="25">
        <v>0</v>
      </c>
      <c r="AA48" s="25">
        <v>0</v>
      </c>
      <c r="AB48" s="25">
        <v>0</v>
      </c>
      <c r="AC48" s="25">
        <v>0</v>
      </c>
      <c r="AD48" s="25">
        <v>0</v>
      </c>
      <c r="AE48" s="25">
        <v>0</v>
      </c>
      <c r="AF48" s="25">
        <v>0</v>
      </c>
      <c r="AG48" s="25">
        <v>0</v>
      </c>
      <c r="AH48" s="25">
        <v>0</v>
      </c>
      <c r="AI48" s="25">
        <v>0</v>
      </c>
      <c r="AJ48" s="25">
        <v>0</v>
      </c>
      <c r="AK48" s="25">
        <v>0</v>
      </c>
      <c r="AL48" s="25">
        <v>0</v>
      </c>
      <c r="AM48" s="25">
        <v>0</v>
      </c>
      <c r="AN48" s="25">
        <v>0</v>
      </c>
      <c r="AO48" s="25">
        <v>0</v>
      </c>
      <c r="AP48" s="25">
        <v>0</v>
      </c>
      <c r="AQ48" s="25">
        <v>0</v>
      </c>
      <c r="AR48" s="25">
        <v>0</v>
      </c>
      <c r="AS48" s="25">
        <v>0</v>
      </c>
      <c r="AT48" s="25">
        <v>0</v>
      </c>
      <c r="AU48" s="25">
        <v>0</v>
      </c>
      <c r="AV48" s="25">
        <v>0</v>
      </c>
      <c r="AW48" s="25">
        <v>0</v>
      </c>
      <c r="AX48" s="25">
        <v>0</v>
      </c>
      <c r="AY48" s="25">
        <v>0</v>
      </c>
      <c r="AZ48" s="25">
        <v>0</v>
      </c>
      <c r="BA48" s="25">
        <v>0</v>
      </c>
      <c r="BB48" s="25">
        <v>0</v>
      </c>
      <c r="BC48" s="25">
        <v>0</v>
      </c>
      <c r="BD48" s="25">
        <v>0</v>
      </c>
      <c r="BE48" s="25">
        <v>0</v>
      </c>
      <c r="BF48" s="25">
        <v>0</v>
      </c>
      <c r="BG48" s="25">
        <v>0</v>
      </c>
      <c r="BH48" s="25">
        <v>0</v>
      </c>
      <c r="BI48" s="25">
        <v>0</v>
      </c>
      <c r="BJ48" s="25">
        <v>0</v>
      </c>
      <c r="BK48" s="25">
        <v>0</v>
      </c>
      <c r="BL48" s="25">
        <v>0</v>
      </c>
      <c r="BM48" s="25">
        <v>0</v>
      </c>
      <c r="BN48" s="25">
        <v>0</v>
      </c>
      <c r="BO48" s="25">
        <v>0</v>
      </c>
    </row>
    <row r="49" spans="1:67">
      <c r="A49">
        <v>2000</v>
      </c>
      <c r="B49" s="57" t="s">
        <v>213</v>
      </c>
      <c r="C49" s="61" t="s">
        <v>277</v>
      </c>
      <c r="D49" s="57" t="s">
        <v>231</v>
      </c>
      <c r="E49" s="25">
        <v>0</v>
      </c>
      <c r="F49" s="25">
        <v>0</v>
      </c>
      <c r="G49" s="25">
        <v>0</v>
      </c>
      <c r="H49" s="25">
        <v>0</v>
      </c>
      <c r="I49" s="25">
        <v>0</v>
      </c>
      <c r="J49" s="25">
        <v>0</v>
      </c>
      <c r="K49" s="25">
        <v>0</v>
      </c>
      <c r="L49" s="25">
        <v>0</v>
      </c>
      <c r="M49" s="25">
        <v>0</v>
      </c>
      <c r="N49" s="25">
        <v>0</v>
      </c>
      <c r="O49" s="25">
        <v>0</v>
      </c>
      <c r="P49" s="25">
        <v>0</v>
      </c>
      <c r="Q49" s="25">
        <v>0</v>
      </c>
      <c r="R49" s="25">
        <v>0</v>
      </c>
      <c r="S49" s="25">
        <v>0</v>
      </c>
      <c r="T49" s="25">
        <v>0</v>
      </c>
      <c r="U49" s="25">
        <v>0</v>
      </c>
      <c r="V49" s="25">
        <v>0</v>
      </c>
      <c r="W49" s="25">
        <v>0</v>
      </c>
      <c r="X49" s="25">
        <v>0</v>
      </c>
      <c r="Y49" s="25">
        <v>0</v>
      </c>
      <c r="Z49" s="25">
        <v>0</v>
      </c>
      <c r="AA49" s="25">
        <v>0</v>
      </c>
      <c r="AB49" s="25">
        <v>0</v>
      </c>
      <c r="AC49" s="25">
        <v>0</v>
      </c>
      <c r="AD49" s="25">
        <v>0</v>
      </c>
      <c r="AE49" s="25">
        <v>0</v>
      </c>
      <c r="AF49" s="25">
        <v>0</v>
      </c>
      <c r="AG49" s="25">
        <v>0</v>
      </c>
      <c r="AH49" s="25">
        <v>0</v>
      </c>
      <c r="AI49" s="25">
        <v>0</v>
      </c>
      <c r="AJ49" s="25">
        <v>0</v>
      </c>
      <c r="AK49" s="25">
        <v>0</v>
      </c>
      <c r="AL49" s="25">
        <v>0</v>
      </c>
      <c r="AM49" s="25">
        <v>0</v>
      </c>
      <c r="AN49" s="25">
        <v>0</v>
      </c>
      <c r="AO49" s="25">
        <v>0</v>
      </c>
      <c r="AP49" s="25">
        <v>0</v>
      </c>
      <c r="AQ49" s="25">
        <v>0</v>
      </c>
      <c r="AR49" s="25">
        <v>0</v>
      </c>
      <c r="AS49" s="25">
        <v>0</v>
      </c>
      <c r="AT49" s="25">
        <v>0</v>
      </c>
      <c r="AU49" s="25">
        <v>0</v>
      </c>
      <c r="AV49" s="25">
        <v>0</v>
      </c>
      <c r="AW49" s="25">
        <v>0</v>
      </c>
      <c r="AX49" s="25">
        <v>0</v>
      </c>
      <c r="AY49" s="25">
        <v>0</v>
      </c>
      <c r="AZ49" s="25">
        <v>0</v>
      </c>
      <c r="BA49" s="25">
        <v>0</v>
      </c>
      <c r="BB49" s="25">
        <v>0</v>
      </c>
      <c r="BC49" s="25">
        <v>0</v>
      </c>
      <c r="BD49" s="25">
        <v>0</v>
      </c>
      <c r="BE49" s="25">
        <v>0</v>
      </c>
      <c r="BF49" s="25">
        <v>0</v>
      </c>
      <c r="BG49" s="25">
        <v>0</v>
      </c>
      <c r="BH49" s="25">
        <v>0</v>
      </c>
      <c r="BI49" s="25">
        <v>0</v>
      </c>
      <c r="BJ49" s="25">
        <v>0</v>
      </c>
      <c r="BK49" s="25">
        <v>0</v>
      </c>
      <c r="BL49" s="25">
        <v>0</v>
      </c>
      <c r="BM49" s="25">
        <v>0</v>
      </c>
      <c r="BN49" s="25">
        <v>0</v>
      </c>
      <c r="BO49" s="25">
        <v>0</v>
      </c>
    </row>
    <row r="50" spans="1:67">
      <c r="A50">
        <v>2000</v>
      </c>
      <c r="B50" s="57" t="s">
        <v>214</v>
      </c>
      <c r="C50" s="61" t="s">
        <v>278</v>
      </c>
      <c r="D50" s="57" t="s">
        <v>231</v>
      </c>
      <c r="E50" s="25">
        <v>0</v>
      </c>
      <c r="F50" s="25">
        <v>0</v>
      </c>
      <c r="G50" s="25">
        <v>0</v>
      </c>
      <c r="H50" s="25">
        <v>0</v>
      </c>
      <c r="I50" s="25">
        <v>0</v>
      </c>
      <c r="J50" s="25">
        <v>0</v>
      </c>
      <c r="K50" s="25">
        <v>0</v>
      </c>
      <c r="L50" s="25">
        <v>0</v>
      </c>
      <c r="M50" s="25">
        <v>0</v>
      </c>
      <c r="N50" s="25">
        <v>0</v>
      </c>
      <c r="O50" s="25">
        <v>0</v>
      </c>
      <c r="P50" s="25">
        <v>0</v>
      </c>
      <c r="Q50" s="25">
        <v>0</v>
      </c>
      <c r="R50" s="25">
        <v>0</v>
      </c>
      <c r="S50" s="25">
        <v>0</v>
      </c>
      <c r="T50" s="25">
        <v>0</v>
      </c>
      <c r="U50" s="25">
        <v>0</v>
      </c>
      <c r="V50" s="25">
        <v>0</v>
      </c>
      <c r="W50" s="25">
        <v>0</v>
      </c>
      <c r="X50" s="25">
        <v>0</v>
      </c>
      <c r="Y50" s="25">
        <v>0</v>
      </c>
      <c r="Z50" s="25">
        <v>0</v>
      </c>
      <c r="AA50" s="25">
        <v>0</v>
      </c>
      <c r="AB50" s="25">
        <v>0</v>
      </c>
      <c r="AC50" s="25">
        <v>0</v>
      </c>
      <c r="AD50" s="25">
        <v>0</v>
      </c>
      <c r="AE50" s="25">
        <v>0</v>
      </c>
      <c r="AF50" s="25">
        <v>0</v>
      </c>
      <c r="AG50" s="25">
        <v>0</v>
      </c>
      <c r="AH50" s="25">
        <v>0</v>
      </c>
      <c r="AI50" s="25">
        <v>0</v>
      </c>
      <c r="AJ50" s="25">
        <v>0</v>
      </c>
      <c r="AK50" s="25">
        <v>0</v>
      </c>
      <c r="AL50" s="25">
        <v>0</v>
      </c>
      <c r="AM50" s="25">
        <v>0</v>
      </c>
      <c r="AN50" s="25">
        <v>0</v>
      </c>
      <c r="AO50" s="25">
        <v>0</v>
      </c>
      <c r="AP50" s="25">
        <v>0</v>
      </c>
      <c r="AQ50" s="25">
        <v>0</v>
      </c>
      <c r="AR50" s="25">
        <v>0</v>
      </c>
      <c r="AS50" s="25">
        <v>0</v>
      </c>
      <c r="AT50" s="25">
        <v>0</v>
      </c>
      <c r="AU50" s="25">
        <v>0</v>
      </c>
      <c r="AV50" s="25">
        <v>0</v>
      </c>
      <c r="AW50" s="25">
        <v>0</v>
      </c>
      <c r="AX50" s="25">
        <v>0</v>
      </c>
      <c r="AY50" s="25">
        <v>0</v>
      </c>
      <c r="AZ50" s="25">
        <v>0</v>
      </c>
      <c r="BA50" s="25">
        <v>0</v>
      </c>
      <c r="BB50" s="25">
        <v>0</v>
      </c>
      <c r="BC50" s="25">
        <v>0</v>
      </c>
      <c r="BD50" s="25">
        <v>0</v>
      </c>
      <c r="BE50" s="25">
        <v>0</v>
      </c>
      <c r="BF50" s="25">
        <v>0</v>
      </c>
      <c r="BG50" s="25">
        <v>0</v>
      </c>
      <c r="BH50" s="25">
        <v>0</v>
      </c>
      <c r="BI50" s="25">
        <v>0</v>
      </c>
      <c r="BJ50" s="25">
        <v>0</v>
      </c>
      <c r="BK50" s="25">
        <v>0</v>
      </c>
      <c r="BL50" s="25">
        <v>0</v>
      </c>
      <c r="BM50" s="25">
        <v>0</v>
      </c>
      <c r="BN50" s="25">
        <v>0</v>
      </c>
      <c r="BO50" s="25">
        <v>0</v>
      </c>
    </row>
    <row r="51" spans="1:67">
      <c r="A51">
        <v>2000</v>
      </c>
      <c r="B51" s="57" t="s">
        <v>215</v>
      </c>
      <c r="C51" s="61" t="s">
        <v>279</v>
      </c>
      <c r="D51" s="57" t="s">
        <v>231</v>
      </c>
      <c r="E51" s="25">
        <v>0</v>
      </c>
      <c r="F51" s="25">
        <v>0</v>
      </c>
      <c r="G51" s="25">
        <v>0</v>
      </c>
      <c r="H51" s="25">
        <v>0</v>
      </c>
      <c r="I51" s="25">
        <v>0</v>
      </c>
      <c r="J51" s="25">
        <v>0</v>
      </c>
      <c r="K51" s="25">
        <v>0</v>
      </c>
      <c r="L51" s="25">
        <v>0</v>
      </c>
      <c r="M51" s="25">
        <v>0</v>
      </c>
      <c r="N51" s="25">
        <v>0</v>
      </c>
      <c r="O51" s="25">
        <v>0</v>
      </c>
      <c r="P51" s="25">
        <v>0</v>
      </c>
      <c r="Q51" s="25">
        <v>0</v>
      </c>
      <c r="R51" s="25">
        <v>0</v>
      </c>
      <c r="S51" s="25">
        <v>0</v>
      </c>
      <c r="T51" s="25">
        <v>0</v>
      </c>
      <c r="U51" s="25">
        <v>0</v>
      </c>
      <c r="V51" s="25">
        <v>0</v>
      </c>
      <c r="W51" s="25">
        <v>0</v>
      </c>
      <c r="X51" s="25">
        <v>0</v>
      </c>
      <c r="Y51" s="25">
        <v>0</v>
      </c>
      <c r="Z51" s="25">
        <v>0</v>
      </c>
      <c r="AA51" s="25">
        <v>0</v>
      </c>
      <c r="AB51" s="25">
        <v>0</v>
      </c>
      <c r="AC51" s="25">
        <v>0</v>
      </c>
      <c r="AD51" s="25">
        <v>0</v>
      </c>
      <c r="AE51" s="25">
        <v>0</v>
      </c>
      <c r="AF51" s="25">
        <v>0</v>
      </c>
      <c r="AG51" s="25">
        <v>0</v>
      </c>
      <c r="AH51" s="25">
        <v>0</v>
      </c>
      <c r="AI51" s="25">
        <v>0</v>
      </c>
      <c r="AJ51" s="25">
        <v>0</v>
      </c>
      <c r="AK51" s="25">
        <v>0</v>
      </c>
      <c r="AL51" s="25">
        <v>0</v>
      </c>
      <c r="AM51" s="25">
        <v>0</v>
      </c>
      <c r="AN51" s="25">
        <v>0</v>
      </c>
      <c r="AO51" s="25">
        <v>0</v>
      </c>
      <c r="AP51" s="25">
        <v>0</v>
      </c>
      <c r="AQ51" s="25">
        <v>0</v>
      </c>
      <c r="AR51" s="25">
        <v>0</v>
      </c>
      <c r="AS51" s="25">
        <v>0</v>
      </c>
      <c r="AT51" s="25">
        <v>0</v>
      </c>
      <c r="AU51" s="25">
        <v>0</v>
      </c>
      <c r="AV51" s="25">
        <v>0</v>
      </c>
      <c r="AW51" s="25">
        <v>0</v>
      </c>
      <c r="AX51" s="25">
        <v>0</v>
      </c>
      <c r="AY51" s="25">
        <v>0</v>
      </c>
      <c r="AZ51" s="25">
        <v>0</v>
      </c>
      <c r="BA51" s="25">
        <v>0</v>
      </c>
      <c r="BB51" s="25">
        <v>0</v>
      </c>
      <c r="BC51" s="25">
        <v>0</v>
      </c>
      <c r="BD51" s="25">
        <v>0</v>
      </c>
      <c r="BE51" s="25">
        <v>0</v>
      </c>
      <c r="BF51" s="25">
        <v>0</v>
      </c>
      <c r="BG51" s="25">
        <v>0</v>
      </c>
      <c r="BH51" s="25">
        <v>0</v>
      </c>
      <c r="BI51" s="25">
        <v>0</v>
      </c>
      <c r="BJ51" s="25">
        <v>0</v>
      </c>
      <c r="BK51" s="25">
        <v>0</v>
      </c>
      <c r="BL51" s="25">
        <v>0</v>
      </c>
      <c r="BM51" s="25">
        <v>0</v>
      </c>
      <c r="BN51" s="25">
        <v>0</v>
      </c>
      <c r="BO51" s="25">
        <v>0</v>
      </c>
    </row>
    <row r="52" spans="1:67">
      <c r="A52">
        <v>2000</v>
      </c>
      <c r="B52" s="57" t="s">
        <v>216</v>
      </c>
      <c r="C52" s="61" t="s">
        <v>280</v>
      </c>
      <c r="D52" s="57" t="s">
        <v>231</v>
      </c>
      <c r="E52" s="25">
        <v>11.554410871745663</v>
      </c>
      <c r="F52" s="25">
        <v>13.831590960525478</v>
      </c>
      <c r="G52" s="25">
        <v>0.8042209581936921</v>
      </c>
      <c r="H52" s="25">
        <v>78.851791376511187</v>
      </c>
      <c r="I52" s="25">
        <v>25.106820894657126</v>
      </c>
      <c r="J52" s="25">
        <v>44.870647919352535</v>
      </c>
      <c r="K52" s="25">
        <v>10.341315778449639</v>
      </c>
      <c r="L52" s="25">
        <v>9.2404231501815755</v>
      </c>
      <c r="M52" s="25">
        <v>0.19664100696693335</v>
      </c>
      <c r="N52" s="25">
        <v>6.2019901199388938</v>
      </c>
      <c r="O52" s="25">
        <v>20.306327174256687</v>
      </c>
      <c r="P52" s="25">
        <v>3.4412154444612058</v>
      </c>
      <c r="Q52" s="25">
        <v>15.509781069932275</v>
      </c>
      <c r="R52" s="25">
        <v>10.271767540428089</v>
      </c>
      <c r="S52" s="25">
        <v>15.247308242451059</v>
      </c>
      <c r="T52" s="25">
        <v>56.473383593954971</v>
      </c>
      <c r="U52" s="25">
        <v>105.54172756485545</v>
      </c>
      <c r="V52" s="25">
        <v>74.634191932115144</v>
      </c>
      <c r="W52" s="25">
        <v>1.9736587652396171</v>
      </c>
      <c r="X52" s="25">
        <v>42.302177196178597</v>
      </c>
      <c r="Y52" s="25">
        <v>0.99088337643722013</v>
      </c>
      <c r="Z52" s="25">
        <v>9.8045013642331185</v>
      </c>
      <c r="AA52" s="25">
        <v>0</v>
      </c>
      <c r="AB52" s="25">
        <v>56.885102080597676</v>
      </c>
      <c r="AC52" s="25">
        <v>1.1695841865315744</v>
      </c>
      <c r="AD52" s="25">
        <v>0</v>
      </c>
      <c r="AE52" s="25">
        <v>408.44961590663326</v>
      </c>
      <c r="AF52" s="25">
        <v>122.31920730408693</v>
      </c>
      <c r="AG52" s="25">
        <v>323.04033162974559</v>
      </c>
      <c r="AH52" s="25">
        <v>187.54678056468904</v>
      </c>
      <c r="AI52" s="25">
        <v>64.883806872473826</v>
      </c>
      <c r="AJ52" s="25">
        <v>32.900516886095481</v>
      </c>
      <c r="AK52" s="25">
        <v>123.94845328339792</v>
      </c>
      <c r="AL52" s="25">
        <v>34.94823883011663</v>
      </c>
      <c r="AM52" s="25">
        <v>0.31263167514718515</v>
      </c>
      <c r="AN52" s="25">
        <v>25.745945394030869</v>
      </c>
      <c r="AO52" s="25">
        <v>2.0615631181877565</v>
      </c>
      <c r="AP52" s="25">
        <v>11.870134970099276</v>
      </c>
      <c r="AQ52" s="25">
        <v>33.34282586678254</v>
      </c>
      <c r="AR52" s="25">
        <v>1.7517210035290927</v>
      </c>
      <c r="AS52" s="25">
        <v>131.8961490385154</v>
      </c>
      <c r="AT52" s="25">
        <v>69.562468827763865</v>
      </c>
      <c r="AU52" s="25">
        <v>0</v>
      </c>
      <c r="AV52" s="25">
        <v>46.632084507022476</v>
      </c>
      <c r="AW52" s="25">
        <v>0</v>
      </c>
      <c r="AX52" s="25">
        <v>0</v>
      </c>
      <c r="AY52" s="25">
        <v>0</v>
      </c>
      <c r="AZ52" s="25">
        <v>0</v>
      </c>
      <c r="BA52" s="25">
        <v>0</v>
      </c>
      <c r="BB52" s="25">
        <v>52.311228507039026</v>
      </c>
      <c r="BC52" s="25">
        <v>43.38222819836178</v>
      </c>
      <c r="BD52" s="25">
        <v>82.968049055569409</v>
      </c>
      <c r="BE52" s="25">
        <v>1.7158622862276434</v>
      </c>
      <c r="BF52" s="25">
        <v>59.858135224844936</v>
      </c>
      <c r="BG52" s="25">
        <v>0</v>
      </c>
      <c r="BH52" s="25">
        <v>0</v>
      </c>
      <c r="BI52" s="25">
        <v>213.82937858443086</v>
      </c>
      <c r="BJ52" s="25">
        <v>0</v>
      </c>
      <c r="BK52" s="25">
        <v>0</v>
      </c>
      <c r="BL52" s="25">
        <v>0</v>
      </c>
      <c r="BM52" s="25">
        <v>0</v>
      </c>
      <c r="BN52" s="25">
        <v>66.421865395107019</v>
      </c>
      <c r="BO52" s="25">
        <v>2757.2506854980948</v>
      </c>
    </row>
    <row r="53" spans="1:67">
      <c r="A53">
        <v>2000</v>
      </c>
      <c r="B53" s="57" t="s">
        <v>217</v>
      </c>
      <c r="C53" s="61" t="s">
        <v>281</v>
      </c>
      <c r="D53" s="57" t="s">
        <v>231</v>
      </c>
      <c r="E53" s="25">
        <v>0</v>
      </c>
      <c r="F53" s="25">
        <v>0</v>
      </c>
      <c r="G53" s="25">
        <v>0</v>
      </c>
      <c r="H53" s="25">
        <v>0</v>
      </c>
      <c r="I53" s="25">
        <v>0</v>
      </c>
      <c r="J53" s="25">
        <v>0</v>
      </c>
      <c r="K53" s="25">
        <v>0</v>
      </c>
      <c r="L53" s="25">
        <v>0</v>
      </c>
      <c r="M53" s="25">
        <v>0</v>
      </c>
      <c r="N53" s="25">
        <v>0</v>
      </c>
      <c r="O53" s="25">
        <v>0</v>
      </c>
      <c r="P53" s="25">
        <v>0</v>
      </c>
      <c r="Q53" s="25">
        <v>0</v>
      </c>
      <c r="R53" s="25">
        <v>0</v>
      </c>
      <c r="S53" s="25">
        <v>0</v>
      </c>
      <c r="T53" s="25">
        <v>1.6950984205423452E-3</v>
      </c>
      <c r="U53" s="25">
        <v>0</v>
      </c>
      <c r="V53" s="25">
        <v>0</v>
      </c>
      <c r="W53" s="25">
        <v>0</v>
      </c>
      <c r="X53" s="25">
        <v>0</v>
      </c>
      <c r="Y53" s="25">
        <v>0</v>
      </c>
      <c r="Z53" s="25">
        <v>0</v>
      </c>
      <c r="AA53" s="25">
        <v>0</v>
      </c>
      <c r="AB53" s="25">
        <v>0</v>
      </c>
      <c r="AC53" s="25">
        <v>0</v>
      </c>
      <c r="AD53" s="25">
        <v>0</v>
      </c>
      <c r="AE53" s="25">
        <v>0</v>
      </c>
      <c r="AF53" s="25">
        <v>6.1447161651350148</v>
      </c>
      <c r="AG53" s="25">
        <v>0</v>
      </c>
      <c r="AH53" s="25">
        <v>0</v>
      </c>
      <c r="AI53" s="25">
        <v>21.738487136231377</v>
      </c>
      <c r="AJ53" s="25">
        <v>1.7062440423261918</v>
      </c>
      <c r="AK53" s="25">
        <v>4.9707607191669556</v>
      </c>
      <c r="AL53" s="25">
        <v>0</v>
      </c>
      <c r="AM53" s="25">
        <v>2.0490702786593464E-2</v>
      </c>
      <c r="AN53" s="25">
        <v>8.3131189246642734</v>
      </c>
      <c r="AO53" s="25">
        <v>0.13512027247623096</v>
      </c>
      <c r="AP53" s="25">
        <v>8.6525350453594001</v>
      </c>
      <c r="AQ53" s="25">
        <v>2.1853765603876405</v>
      </c>
      <c r="AR53" s="25">
        <v>0.11481240482574012</v>
      </c>
      <c r="AS53" s="25">
        <v>30.068429627044353</v>
      </c>
      <c r="AT53" s="25">
        <v>2.433345613462452</v>
      </c>
      <c r="AU53" s="25">
        <v>0</v>
      </c>
      <c r="AV53" s="25">
        <v>43.254414489170564</v>
      </c>
      <c r="AW53" s="25">
        <v>38.156939299657509</v>
      </c>
      <c r="AX53" s="25">
        <v>0</v>
      </c>
      <c r="AY53" s="25">
        <v>0</v>
      </c>
      <c r="AZ53" s="25">
        <v>0</v>
      </c>
      <c r="BA53" s="25">
        <v>0</v>
      </c>
      <c r="BB53" s="25">
        <v>43.473737834548025</v>
      </c>
      <c r="BC53" s="25">
        <v>0</v>
      </c>
      <c r="BD53" s="25">
        <v>9.7641045162817139</v>
      </c>
      <c r="BE53" s="25">
        <v>0.89992749885249612</v>
      </c>
      <c r="BF53" s="25">
        <v>0.50767865451208094</v>
      </c>
      <c r="BG53" s="25">
        <v>0</v>
      </c>
      <c r="BH53" s="25">
        <v>0</v>
      </c>
      <c r="BI53" s="25">
        <v>1495.9539100276734</v>
      </c>
      <c r="BJ53" s="25">
        <v>0</v>
      </c>
      <c r="BK53" s="25">
        <v>7971.3865912675656</v>
      </c>
      <c r="BL53" s="25">
        <v>0</v>
      </c>
      <c r="BM53" s="25">
        <v>0</v>
      </c>
      <c r="BN53" s="25">
        <v>108.3800746908812</v>
      </c>
      <c r="BO53" s="25">
        <v>9798.2625105914285</v>
      </c>
    </row>
    <row r="54" spans="1:67">
      <c r="A54">
        <v>2000</v>
      </c>
      <c r="B54" s="57" t="s">
        <v>218</v>
      </c>
      <c r="C54" s="61" t="s">
        <v>282</v>
      </c>
      <c r="D54" s="57" t="s">
        <v>231</v>
      </c>
      <c r="E54" s="25">
        <v>0</v>
      </c>
      <c r="F54" s="25">
        <v>0</v>
      </c>
      <c r="G54" s="25">
        <v>0</v>
      </c>
      <c r="H54" s="25">
        <v>0</v>
      </c>
      <c r="I54" s="25">
        <v>1.4538667397630336</v>
      </c>
      <c r="J54" s="25">
        <v>1.2382403640804496</v>
      </c>
      <c r="K54" s="25">
        <v>0.16946893445435507</v>
      </c>
      <c r="L54" s="25">
        <v>3.3121248273061115</v>
      </c>
      <c r="M54" s="25">
        <v>6.603748664546609E-2</v>
      </c>
      <c r="N54" s="25">
        <v>3.4509146356393815E-2</v>
      </c>
      <c r="O54" s="25">
        <v>1.0936875839427695</v>
      </c>
      <c r="P54" s="25">
        <v>4.2635918554072387E-2</v>
      </c>
      <c r="Q54" s="25">
        <v>0.26136432810557075</v>
      </c>
      <c r="R54" s="25">
        <v>1.5310872329048115</v>
      </c>
      <c r="S54" s="25">
        <v>0.32655979850696759</v>
      </c>
      <c r="T54" s="25">
        <v>0.13792531699477995</v>
      </c>
      <c r="U54" s="25">
        <v>0.97504625893313945</v>
      </c>
      <c r="V54" s="25">
        <v>0.29111859697734899</v>
      </c>
      <c r="W54" s="25">
        <v>0.3820958999449901</v>
      </c>
      <c r="X54" s="25">
        <v>0.58103046464406116</v>
      </c>
      <c r="Y54" s="25">
        <v>1.4002267428440024E-2</v>
      </c>
      <c r="Z54" s="25">
        <v>0.27413533431783071</v>
      </c>
      <c r="AA54" s="25">
        <v>0</v>
      </c>
      <c r="AB54" s="25">
        <v>0.26439175685249439</v>
      </c>
      <c r="AC54" s="25">
        <v>0</v>
      </c>
      <c r="AD54" s="25">
        <v>0</v>
      </c>
      <c r="AE54" s="25">
        <v>5.772038925602061</v>
      </c>
      <c r="AF54" s="25">
        <v>0</v>
      </c>
      <c r="AG54" s="25">
        <v>9.5465534218297439</v>
      </c>
      <c r="AH54" s="25">
        <v>5.5424205105295954</v>
      </c>
      <c r="AI54" s="25">
        <v>3.3703608967517926</v>
      </c>
      <c r="AJ54" s="25">
        <v>1.7004988573332283</v>
      </c>
      <c r="AK54" s="25">
        <v>5.6916995101507144</v>
      </c>
      <c r="AL54" s="25">
        <v>1.9817736167572386</v>
      </c>
      <c r="AM54" s="25">
        <v>4.9657443236517225E-2</v>
      </c>
      <c r="AN54" s="25">
        <v>5.3399592401932159</v>
      </c>
      <c r="AO54" s="25">
        <v>0.32745227581853265</v>
      </c>
      <c r="AP54" s="25">
        <v>0</v>
      </c>
      <c r="AQ54" s="25">
        <v>5.2960707901569144</v>
      </c>
      <c r="AR54" s="25">
        <v>0.27823791769662642</v>
      </c>
      <c r="AS54" s="25">
        <v>16.246839913359825</v>
      </c>
      <c r="AT54" s="25">
        <v>11.610790336050766</v>
      </c>
      <c r="AU54" s="25">
        <v>0</v>
      </c>
      <c r="AV54" s="25">
        <v>0</v>
      </c>
      <c r="AW54" s="25">
        <v>14.327801649466926</v>
      </c>
      <c r="AX54" s="25">
        <v>0</v>
      </c>
      <c r="AY54" s="25">
        <v>0</v>
      </c>
      <c r="AZ54" s="25">
        <v>0</v>
      </c>
      <c r="BA54" s="25">
        <v>0</v>
      </c>
      <c r="BB54" s="25">
        <v>16.324241516402779</v>
      </c>
      <c r="BC54" s="25">
        <v>4.4986906564120881</v>
      </c>
      <c r="BD54" s="25">
        <v>138.52636786456753</v>
      </c>
      <c r="BE54" s="25">
        <v>7.1571815692825433</v>
      </c>
      <c r="BF54" s="25">
        <v>37.259463451496671</v>
      </c>
      <c r="BG54" s="25">
        <v>0</v>
      </c>
      <c r="BH54" s="25">
        <v>0</v>
      </c>
      <c r="BI54" s="25">
        <v>4116.3649814182627</v>
      </c>
      <c r="BJ54" s="25">
        <v>0</v>
      </c>
      <c r="BK54" s="25">
        <v>2934.8364065065571</v>
      </c>
      <c r="BL54" s="25">
        <v>0</v>
      </c>
      <c r="BM54" s="25">
        <v>0</v>
      </c>
      <c r="BN54" s="25">
        <v>53.267189476417173</v>
      </c>
      <c r="BO54" s="25">
        <v>7407.7660060210474</v>
      </c>
    </row>
    <row r="55" spans="1:67">
      <c r="A55">
        <v>2000</v>
      </c>
      <c r="B55" s="57" t="s">
        <v>219</v>
      </c>
      <c r="C55" s="61" t="s">
        <v>283</v>
      </c>
      <c r="D55" s="57" t="s">
        <v>231</v>
      </c>
      <c r="E55" s="25">
        <v>0.88184973039632231</v>
      </c>
      <c r="F55" s="25">
        <v>0</v>
      </c>
      <c r="G55" s="25">
        <v>0.29710402638554878</v>
      </c>
      <c r="H55" s="25">
        <v>4.7133168737957014</v>
      </c>
      <c r="I55" s="25">
        <v>6.2878157543082036</v>
      </c>
      <c r="J55" s="25">
        <v>6.7338096544696322</v>
      </c>
      <c r="K55" s="25">
        <v>0.26967079151620088</v>
      </c>
      <c r="L55" s="25">
        <v>14.474461029308696</v>
      </c>
      <c r="M55" s="25">
        <v>0.22847140354993559</v>
      </c>
      <c r="N55" s="25">
        <v>3.0862115921925466E-2</v>
      </c>
      <c r="O55" s="25">
        <v>7.212171376480498</v>
      </c>
      <c r="P55" s="25">
        <v>1.3026889427023949</v>
      </c>
      <c r="Q55" s="25">
        <v>1.8541378910025423</v>
      </c>
      <c r="R55" s="25">
        <v>1.6186893995630836</v>
      </c>
      <c r="S55" s="25">
        <v>0.83237259389329166</v>
      </c>
      <c r="T55" s="25">
        <v>1.0480463504042061</v>
      </c>
      <c r="U55" s="25">
        <v>1.7233875951660347</v>
      </c>
      <c r="V55" s="25">
        <v>0.49188318361880867</v>
      </c>
      <c r="W55" s="25">
        <v>0.11959844655732504</v>
      </c>
      <c r="X55" s="25">
        <v>2.5245265654847491</v>
      </c>
      <c r="Y55" s="25">
        <v>0.9240217740008777</v>
      </c>
      <c r="Z55" s="25">
        <v>0.92362502823583614</v>
      </c>
      <c r="AA55" s="25">
        <v>0</v>
      </c>
      <c r="AB55" s="25">
        <v>5.3468933454453316</v>
      </c>
      <c r="AC55" s="25">
        <v>0.11906655722632992</v>
      </c>
      <c r="AD55" s="25">
        <v>0</v>
      </c>
      <c r="AE55" s="25">
        <v>39.838552450451971</v>
      </c>
      <c r="AF55" s="25">
        <v>18.58277866259861</v>
      </c>
      <c r="AG55" s="25">
        <v>14.895787750738766</v>
      </c>
      <c r="AH55" s="25">
        <v>8.6480131522027754</v>
      </c>
      <c r="AI55" s="25">
        <v>3.5008441366022063</v>
      </c>
      <c r="AJ55" s="25">
        <v>0.80076929141524389</v>
      </c>
      <c r="AK55" s="25">
        <v>1.5936147526658204</v>
      </c>
      <c r="AL55" s="25">
        <v>6.8983879317982213</v>
      </c>
      <c r="AM55" s="25">
        <v>3.7404764313389557E-2</v>
      </c>
      <c r="AN55" s="25">
        <v>1.4373597028881826</v>
      </c>
      <c r="AO55" s="25">
        <v>0.24665537334528082</v>
      </c>
      <c r="AP55" s="25">
        <v>0.37429831664354385</v>
      </c>
      <c r="AQ55" s="25">
        <v>3.9892968059049823</v>
      </c>
      <c r="AR55" s="25">
        <v>0.20958436552845217</v>
      </c>
      <c r="AS55" s="25">
        <v>0.41202670570701477</v>
      </c>
      <c r="AT55" s="25">
        <v>3.7679792326744455</v>
      </c>
      <c r="AU55" s="25">
        <v>0</v>
      </c>
      <c r="AV55" s="25">
        <v>3.0348747605451818</v>
      </c>
      <c r="AW55" s="25">
        <v>11.525144964876455</v>
      </c>
      <c r="AX55" s="25">
        <v>0</v>
      </c>
      <c r="AY55" s="25">
        <v>0</v>
      </c>
      <c r="AZ55" s="25">
        <v>0</v>
      </c>
      <c r="BA55" s="25">
        <v>0</v>
      </c>
      <c r="BB55" s="25">
        <v>13.131061869857511</v>
      </c>
      <c r="BC55" s="25">
        <v>6.5264602416865936</v>
      </c>
      <c r="BD55" s="25">
        <v>5.6500838947078824</v>
      </c>
      <c r="BE55" s="25">
        <v>3.7984190283927104</v>
      </c>
      <c r="BF55" s="25">
        <v>10.335127393566474</v>
      </c>
      <c r="BG55" s="25">
        <v>0</v>
      </c>
      <c r="BH55" s="25">
        <v>0</v>
      </c>
      <c r="BI55" s="25">
        <v>1389.6055750794415</v>
      </c>
      <c r="BJ55" s="25">
        <v>0</v>
      </c>
      <c r="BK55" s="25">
        <v>822.4410645707693</v>
      </c>
      <c r="BL55" s="25">
        <v>0</v>
      </c>
      <c r="BM55" s="25">
        <v>0</v>
      </c>
      <c r="BN55" s="25">
        <v>25.889859042783872</v>
      </c>
      <c r="BO55" s="25">
        <v>2457.1294946715389</v>
      </c>
    </row>
    <row r="56" spans="1:67">
      <c r="A56">
        <v>2000</v>
      </c>
      <c r="B56" s="57" t="s">
        <v>220</v>
      </c>
      <c r="C56" s="61" t="s">
        <v>284</v>
      </c>
      <c r="D56" s="57" t="s">
        <v>231</v>
      </c>
      <c r="E56" s="25">
        <v>7.1082758194442199</v>
      </c>
      <c r="F56" s="25">
        <v>3.4328775897409134</v>
      </c>
      <c r="G56" s="25">
        <v>5.9362888068608659E-3</v>
      </c>
      <c r="H56" s="25">
        <v>7.5063459283036442</v>
      </c>
      <c r="I56" s="25">
        <v>35.180861066515462</v>
      </c>
      <c r="J56" s="25">
        <v>1.5441899801748595</v>
      </c>
      <c r="K56" s="25">
        <v>1.8199984436574557</v>
      </c>
      <c r="L56" s="25">
        <v>12.211877658182715</v>
      </c>
      <c r="M56" s="25">
        <v>0.28598768497134602</v>
      </c>
      <c r="N56" s="25">
        <v>6.8262037081710447E-3</v>
      </c>
      <c r="O56" s="25">
        <v>1.3065686156639762</v>
      </c>
      <c r="P56" s="25">
        <v>0.26581474714683928</v>
      </c>
      <c r="Q56" s="25">
        <v>40.665628201297501</v>
      </c>
      <c r="R56" s="25">
        <v>1.9260278742308479</v>
      </c>
      <c r="S56" s="25">
        <v>269.86221184376728</v>
      </c>
      <c r="T56" s="25">
        <v>8.8997258296467425</v>
      </c>
      <c r="U56" s="25">
        <v>2.6917837665514632</v>
      </c>
      <c r="V56" s="25">
        <v>1.7188558604498287</v>
      </c>
      <c r="W56" s="25">
        <v>0.37927192254700259</v>
      </c>
      <c r="X56" s="25">
        <v>2.052719677862834E-2</v>
      </c>
      <c r="Y56" s="25">
        <v>6.5485066693107448E-3</v>
      </c>
      <c r="Z56" s="25">
        <v>7.9699302155022007</v>
      </c>
      <c r="AA56" s="25">
        <v>0</v>
      </c>
      <c r="AB56" s="25">
        <v>1.3498108989085506E-3</v>
      </c>
      <c r="AC56" s="25">
        <v>0</v>
      </c>
      <c r="AD56" s="25">
        <v>0</v>
      </c>
      <c r="AE56" s="25">
        <v>47.189296743262993</v>
      </c>
      <c r="AF56" s="25">
        <v>0.91905204681108843</v>
      </c>
      <c r="AG56" s="25">
        <v>66.217443917134318</v>
      </c>
      <c r="AH56" s="25">
        <v>38.443708750631622</v>
      </c>
      <c r="AI56" s="25">
        <v>29.587129320528284</v>
      </c>
      <c r="AJ56" s="25">
        <v>7.6110572373226132E-2</v>
      </c>
      <c r="AK56" s="25">
        <v>0.2228640214715169</v>
      </c>
      <c r="AL56" s="25">
        <v>15.271050941683241</v>
      </c>
      <c r="AM56" s="25">
        <v>1.9524270840679215E-3</v>
      </c>
      <c r="AN56" s="25">
        <v>2.9820269462562274</v>
      </c>
      <c r="AO56" s="25">
        <v>1.2874740429197786E-2</v>
      </c>
      <c r="AP56" s="25">
        <v>0.46753469554720689</v>
      </c>
      <c r="AQ56" s="25">
        <v>0.20823045601831061</v>
      </c>
      <c r="AR56" s="25">
        <v>1.0939734527573618E-2</v>
      </c>
      <c r="AS56" s="25">
        <v>1.7193013089215461</v>
      </c>
      <c r="AT56" s="25">
        <v>2.4800849251371364</v>
      </c>
      <c r="AU56" s="25">
        <v>0</v>
      </c>
      <c r="AV56" s="25">
        <v>0</v>
      </c>
      <c r="AW56" s="25">
        <v>52.117955443660819</v>
      </c>
      <c r="AX56" s="25">
        <v>0</v>
      </c>
      <c r="AY56" s="25">
        <v>0</v>
      </c>
      <c r="AZ56" s="25">
        <v>0</v>
      </c>
      <c r="BA56" s="25">
        <v>0</v>
      </c>
      <c r="BB56" s="25">
        <v>59.380085851139086</v>
      </c>
      <c r="BC56" s="25">
        <v>4.8983245310138859</v>
      </c>
      <c r="BD56" s="25">
        <v>3.5318275953582985</v>
      </c>
      <c r="BE56" s="25">
        <v>6.7962631400415487</v>
      </c>
      <c r="BF56" s="25">
        <v>9.2637301991598715</v>
      </c>
      <c r="BG56" s="25">
        <v>0</v>
      </c>
      <c r="BH56" s="25">
        <v>0</v>
      </c>
      <c r="BI56" s="25">
        <v>2983.5893035299682</v>
      </c>
      <c r="BJ56" s="25">
        <v>0</v>
      </c>
      <c r="BK56" s="25">
        <v>0</v>
      </c>
      <c r="BL56" s="25">
        <v>0</v>
      </c>
      <c r="BM56" s="25">
        <v>0.14850950371360888</v>
      </c>
      <c r="BN56" s="25">
        <v>513.97332679617273</v>
      </c>
      <c r="BO56" s="25">
        <v>4244.3263491927019</v>
      </c>
    </row>
    <row r="57" spans="1:67">
      <c r="A57">
        <v>2000</v>
      </c>
      <c r="B57" s="57" t="s">
        <v>221</v>
      </c>
      <c r="C57" s="61" t="s">
        <v>285</v>
      </c>
      <c r="D57" s="57" t="s">
        <v>231</v>
      </c>
      <c r="E57" s="25">
        <v>0</v>
      </c>
      <c r="F57" s="25">
        <v>0</v>
      </c>
      <c r="G57" s="25">
        <v>0</v>
      </c>
      <c r="H57" s="25">
        <v>0</v>
      </c>
      <c r="I57" s="25">
        <v>0</v>
      </c>
      <c r="J57" s="25">
        <v>0</v>
      </c>
      <c r="K57" s="25">
        <v>0</v>
      </c>
      <c r="L57" s="25">
        <v>0</v>
      </c>
      <c r="M57" s="25">
        <v>0</v>
      </c>
      <c r="N57" s="25">
        <v>0</v>
      </c>
      <c r="O57" s="25">
        <v>0</v>
      </c>
      <c r="P57" s="25">
        <v>0</v>
      </c>
      <c r="Q57" s="25">
        <v>0</v>
      </c>
      <c r="R57" s="25">
        <v>0</v>
      </c>
      <c r="S57" s="25">
        <v>0</v>
      </c>
      <c r="T57" s="25">
        <v>0</v>
      </c>
      <c r="U57" s="25">
        <v>0</v>
      </c>
      <c r="V57" s="25">
        <v>0</v>
      </c>
      <c r="W57" s="25">
        <v>0</v>
      </c>
      <c r="X57" s="25">
        <v>0</v>
      </c>
      <c r="Y57" s="25">
        <v>0</v>
      </c>
      <c r="Z57" s="25">
        <v>0</v>
      </c>
      <c r="AA57" s="25">
        <v>0</v>
      </c>
      <c r="AB57" s="25">
        <v>0</v>
      </c>
      <c r="AC57" s="25">
        <v>0</v>
      </c>
      <c r="AD57" s="25">
        <v>0</v>
      </c>
      <c r="AE57" s="25">
        <v>0</v>
      </c>
      <c r="AF57" s="25">
        <v>0</v>
      </c>
      <c r="AG57" s="25">
        <v>0</v>
      </c>
      <c r="AH57" s="25">
        <v>0</v>
      </c>
      <c r="AI57" s="25">
        <v>0</v>
      </c>
      <c r="AJ57" s="25">
        <v>0</v>
      </c>
      <c r="AK57" s="25">
        <v>0</v>
      </c>
      <c r="AL57" s="25">
        <v>0</v>
      </c>
      <c r="AM57" s="25">
        <v>0</v>
      </c>
      <c r="AN57" s="25">
        <v>0</v>
      </c>
      <c r="AO57" s="25">
        <v>0</v>
      </c>
      <c r="AP57" s="25">
        <v>0</v>
      </c>
      <c r="AQ57" s="25">
        <v>0</v>
      </c>
      <c r="AR57" s="25">
        <v>0</v>
      </c>
      <c r="AS57" s="25">
        <v>0</v>
      </c>
      <c r="AT57" s="25">
        <v>0</v>
      </c>
      <c r="AU57" s="25">
        <v>0</v>
      </c>
      <c r="AV57" s="25">
        <v>0</v>
      </c>
      <c r="AW57" s="25">
        <v>0</v>
      </c>
      <c r="AX57" s="25">
        <v>0</v>
      </c>
      <c r="AY57" s="25">
        <v>0</v>
      </c>
      <c r="AZ57" s="25">
        <v>0</v>
      </c>
      <c r="BA57" s="25">
        <v>0</v>
      </c>
      <c r="BB57" s="25">
        <v>0</v>
      </c>
      <c r="BC57" s="25">
        <v>0</v>
      </c>
      <c r="BD57" s="25">
        <v>0</v>
      </c>
      <c r="BE57" s="25">
        <v>0</v>
      </c>
      <c r="BF57" s="25">
        <v>0</v>
      </c>
      <c r="BG57" s="25">
        <v>0</v>
      </c>
      <c r="BH57" s="25">
        <v>0</v>
      </c>
      <c r="BI57" s="25">
        <v>0</v>
      </c>
      <c r="BJ57" s="25">
        <v>0</v>
      </c>
      <c r="BK57" s="25">
        <v>0</v>
      </c>
      <c r="BL57" s="25">
        <v>0</v>
      </c>
      <c r="BM57" s="25">
        <v>0</v>
      </c>
      <c r="BN57" s="25">
        <v>0</v>
      </c>
      <c r="BO57" s="25">
        <v>0</v>
      </c>
    </row>
    <row r="58" spans="1:67">
      <c r="A58">
        <v>2000</v>
      </c>
      <c r="B58" s="57" t="s">
        <v>222</v>
      </c>
      <c r="C58" s="61" t="s">
        <v>286</v>
      </c>
      <c r="D58" s="57" t="s">
        <v>231</v>
      </c>
      <c r="E58" s="25">
        <v>0</v>
      </c>
      <c r="F58" s="25">
        <v>0</v>
      </c>
      <c r="G58" s="25">
        <v>0</v>
      </c>
      <c r="H58" s="25">
        <v>0</v>
      </c>
      <c r="I58" s="25">
        <v>0</v>
      </c>
      <c r="J58" s="25">
        <v>0</v>
      </c>
      <c r="K58" s="25">
        <v>0</v>
      </c>
      <c r="L58" s="25">
        <v>0</v>
      </c>
      <c r="M58" s="25">
        <v>0</v>
      </c>
      <c r="N58" s="25">
        <v>0</v>
      </c>
      <c r="O58" s="25">
        <v>0</v>
      </c>
      <c r="P58" s="25">
        <v>0</v>
      </c>
      <c r="Q58" s="25">
        <v>0</v>
      </c>
      <c r="R58" s="25">
        <v>0</v>
      </c>
      <c r="S58" s="25">
        <v>0</v>
      </c>
      <c r="T58" s="25">
        <v>0</v>
      </c>
      <c r="U58" s="25">
        <v>0</v>
      </c>
      <c r="V58" s="25">
        <v>0</v>
      </c>
      <c r="W58" s="25">
        <v>0</v>
      </c>
      <c r="X58" s="25">
        <v>0</v>
      </c>
      <c r="Y58" s="25">
        <v>0</v>
      </c>
      <c r="Z58" s="25">
        <v>0</v>
      </c>
      <c r="AA58" s="25">
        <v>0</v>
      </c>
      <c r="AB58" s="25">
        <v>0</v>
      </c>
      <c r="AC58" s="25">
        <v>0</v>
      </c>
      <c r="AD58" s="25">
        <v>0</v>
      </c>
      <c r="AE58" s="25">
        <v>0</v>
      </c>
      <c r="AF58" s="25">
        <v>0</v>
      </c>
      <c r="AG58" s="25">
        <v>0</v>
      </c>
      <c r="AH58" s="25">
        <v>0</v>
      </c>
      <c r="AI58" s="25">
        <v>0</v>
      </c>
      <c r="AJ58" s="25">
        <v>0</v>
      </c>
      <c r="AK58" s="25">
        <v>0</v>
      </c>
      <c r="AL58" s="25">
        <v>0</v>
      </c>
      <c r="AM58" s="25">
        <v>0</v>
      </c>
      <c r="AN58" s="25">
        <v>0</v>
      </c>
      <c r="AO58" s="25">
        <v>0</v>
      </c>
      <c r="AP58" s="25">
        <v>0</v>
      </c>
      <c r="AQ58" s="25">
        <v>0</v>
      </c>
      <c r="AR58" s="25">
        <v>0</v>
      </c>
      <c r="AS58" s="25">
        <v>0</v>
      </c>
      <c r="AT58" s="25">
        <v>0</v>
      </c>
      <c r="AU58" s="25">
        <v>0</v>
      </c>
      <c r="AV58" s="25">
        <v>0</v>
      </c>
      <c r="AW58" s="25">
        <v>0</v>
      </c>
      <c r="AX58" s="25">
        <v>0</v>
      </c>
      <c r="AY58" s="25">
        <v>0</v>
      </c>
      <c r="AZ58" s="25">
        <v>0</v>
      </c>
      <c r="BA58" s="25">
        <v>0</v>
      </c>
      <c r="BB58" s="25">
        <v>0</v>
      </c>
      <c r="BC58" s="25">
        <v>0</v>
      </c>
      <c r="BD58" s="25">
        <v>0</v>
      </c>
      <c r="BE58" s="25">
        <v>0</v>
      </c>
      <c r="BF58" s="25">
        <v>0</v>
      </c>
      <c r="BG58" s="25">
        <v>0</v>
      </c>
      <c r="BH58" s="25">
        <v>0</v>
      </c>
      <c r="BI58" s="25">
        <v>0</v>
      </c>
      <c r="BJ58" s="25">
        <v>0</v>
      </c>
      <c r="BK58" s="25">
        <v>0</v>
      </c>
      <c r="BL58" s="25">
        <v>0</v>
      </c>
      <c r="BM58" s="25">
        <v>0</v>
      </c>
      <c r="BN58" s="25">
        <v>0</v>
      </c>
      <c r="BO58" s="25">
        <v>0</v>
      </c>
    </row>
    <row r="59" spans="1:67">
      <c r="A59">
        <v>2000</v>
      </c>
      <c r="B59" s="57" t="s">
        <v>167</v>
      </c>
      <c r="C59" s="61" t="s">
        <v>230</v>
      </c>
      <c r="D59" s="57" t="s">
        <v>134</v>
      </c>
      <c r="E59" s="25">
        <v>167.29841358304495</v>
      </c>
      <c r="F59" s="25">
        <v>5.841834701748116</v>
      </c>
      <c r="G59" s="25">
        <v>7.6836489719393004</v>
      </c>
      <c r="H59" s="25">
        <v>0.17715289960470529</v>
      </c>
      <c r="I59" s="25">
        <v>981.7706703081667</v>
      </c>
      <c r="J59" s="25">
        <v>84.919677854811084</v>
      </c>
      <c r="K59" s="25">
        <v>5.4619653659111433</v>
      </c>
      <c r="L59" s="25">
        <v>3.1711149100035341</v>
      </c>
      <c r="M59" s="25">
        <v>4.6418944436862689E-3</v>
      </c>
      <c r="N59" s="25">
        <v>0.16549163801418826</v>
      </c>
      <c r="O59" s="25">
        <v>12.570120440764462</v>
      </c>
      <c r="P59" s="25">
        <v>21.526335230257907</v>
      </c>
      <c r="Q59" s="25">
        <v>64.477918386281715</v>
      </c>
      <c r="R59" s="25">
        <v>0.34373624004422637</v>
      </c>
      <c r="S59" s="25">
        <v>0.21834861038571773</v>
      </c>
      <c r="T59" s="25">
        <v>0.24169803664743578</v>
      </c>
      <c r="U59" s="25">
        <v>0.21576830699089691</v>
      </c>
      <c r="V59" s="25">
        <v>0.27890927948516842</v>
      </c>
      <c r="W59" s="25">
        <v>5.386675862121245E-2</v>
      </c>
      <c r="X59" s="25">
        <v>0.12805653724575844</v>
      </c>
      <c r="Y59" s="25">
        <v>7.3175644016665788E-3</v>
      </c>
      <c r="Z59" s="25">
        <v>11.216474970112282</v>
      </c>
      <c r="AA59" s="25">
        <v>0</v>
      </c>
      <c r="AB59" s="25">
        <v>8.9731673391780092E-2</v>
      </c>
      <c r="AC59" s="25">
        <v>4.0456548686578254E-3</v>
      </c>
      <c r="AD59" s="25">
        <v>0</v>
      </c>
      <c r="AE59" s="25">
        <v>1.1098262546120434</v>
      </c>
      <c r="AF59" s="25">
        <v>0.29006983238055439</v>
      </c>
      <c r="AG59" s="25">
        <v>0.71890236899368942</v>
      </c>
      <c r="AH59" s="25">
        <v>0.41737147345431114</v>
      </c>
      <c r="AI59" s="25">
        <v>0.14378568284367477</v>
      </c>
      <c r="AJ59" s="25">
        <v>5.2222177060505333</v>
      </c>
      <c r="AK59" s="25">
        <v>0.22452630256125805</v>
      </c>
      <c r="AL59" s="25">
        <v>4.9104368470676202E-2</v>
      </c>
      <c r="AM59" s="25">
        <v>2.5660492750183094E-4</v>
      </c>
      <c r="AN59" s="25">
        <v>169.22536235268194</v>
      </c>
      <c r="AO59" s="25">
        <v>1.6932451438242113E-3</v>
      </c>
      <c r="AP59" s="25">
        <v>0.6211990687035438</v>
      </c>
      <c r="AQ59" s="25">
        <v>2.7392252152433797E-2</v>
      </c>
      <c r="AR59" s="25">
        <v>1.5070605444095315E-3</v>
      </c>
      <c r="AS59" s="25">
        <v>9.175412481250686E-2</v>
      </c>
      <c r="AT59" s="25">
        <v>5.3825337984927855E-2</v>
      </c>
      <c r="AU59" s="25">
        <v>0</v>
      </c>
      <c r="AV59" s="25">
        <v>6.0267211660581646E-2</v>
      </c>
      <c r="AW59" s="25">
        <v>9.0755266091029019E-2</v>
      </c>
      <c r="AX59" s="25">
        <v>0</v>
      </c>
      <c r="AY59" s="25">
        <v>0</v>
      </c>
      <c r="AZ59" s="25">
        <v>0</v>
      </c>
      <c r="BA59" s="25">
        <v>0</v>
      </c>
      <c r="BB59" s="25">
        <v>0.12280098543609617</v>
      </c>
      <c r="BC59" s="25">
        <v>0.50894359600685724</v>
      </c>
      <c r="BD59" s="25">
        <v>2.0610629901486246</v>
      </c>
      <c r="BE59" s="25">
        <v>33.234859137703502</v>
      </c>
      <c r="BF59" s="25">
        <v>3.7034623279337615</v>
      </c>
      <c r="BG59" s="25">
        <v>0</v>
      </c>
      <c r="BH59" s="25">
        <v>0</v>
      </c>
      <c r="BI59" s="25">
        <v>250.01860499389016</v>
      </c>
      <c r="BJ59" s="25">
        <v>0</v>
      </c>
      <c r="BK59" s="25">
        <v>7.8866221424455556E-4</v>
      </c>
      <c r="BL59" s="25">
        <v>0.16440149376191521</v>
      </c>
      <c r="BM59" s="25">
        <v>0.15350901213570234</v>
      </c>
      <c r="BN59" s="25">
        <v>0</v>
      </c>
      <c r="BO59" s="25">
        <v>0</v>
      </c>
    </row>
    <row r="60" spans="1:67">
      <c r="A60">
        <v>2000</v>
      </c>
      <c r="B60" s="57" t="s">
        <v>168</v>
      </c>
      <c r="C60" s="61" t="s">
        <v>232</v>
      </c>
      <c r="D60" s="57" t="s">
        <v>134</v>
      </c>
      <c r="E60" s="25">
        <v>0.41457349572916646</v>
      </c>
      <c r="F60" s="25">
        <v>0.67880204408717459</v>
      </c>
      <c r="G60" s="25">
        <v>5.2298851305613875E-2</v>
      </c>
      <c r="H60" s="25">
        <v>8.2435959294400632E-2</v>
      </c>
      <c r="I60" s="25">
        <v>1.7659517088469729</v>
      </c>
      <c r="J60" s="25">
        <v>0.19441028207395944</v>
      </c>
      <c r="K60" s="25">
        <v>20.796395206566615</v>
      </c>
      <c r="L60" s="25">
        <v>1.5462484360888764</v>
      </c>
      <c r="M60" s="25">
        <v>4.0776026232121777E-4</v>
      </c>
      <c r="N60" s="25">
        <v>1.8234979508089343E-2</v>
      </c>
      <c r="O60" s="25">
        <v>0.17135170669510721</v>
      </c>
      <c r="P60" s="25">
        <v>9.0670542349223865E-2</v>
      </c>
      <c r="Q60" s="25">
        <v>0.11991233702288251</v>
      </c>
      <c r="R60" s="25">
        <v>2.9288760151536919E-2</v>
      </c>
      <c r="S60" s="25">
        <v>2.4036645046192934E-2</v>
      </c>
      <c r="T60" s="25">
        <v>6.8881147414676006E-2</v>
      </c>
      <c r="U60" s="25">
        <v>6.9666981262799799E-2</v>
      </c>
      <c r="V60" s="25">
        <v>9.4472906414716645E-3</v>
      </c>
      <c r="W60" s="25">
        <v>3.1939949841106444E-2</v>
      </c>
      <c r="X60" s="25">
        <v>1.0331907231286734E-2</v>
      </c>
      <c r="Y60" s="25">
        <v>8.9186128297773191E-3</v>
      </c>
      <c r="Z60" s="25">
        <v>4.9874928930882012</v>
      </c>
      <c r="AA60" s="25">
        <v>0</v>
      </c>
      <c r="AB60" s="25">
        <v>1.0032237735961689E-2</v>
      </c>
      <c r="AC60" s="25">
        <v>1.2183648660249222E-4</v>
      </c>
      <c r="AD60" s="25">
        <v>0</v>
      </c>
      <c r="AE60" s="25">
        <v>9.7132640314656644</v>
      </c>
      <c r="AF60" s="25">
        <v>2.3389729964211244E-2</v>
      </c>
      <c r="AG60" s="25">
        <v>8.9090069262963145E-2</v>
      </c>
      <c r="AH60" s="25">
        <v>5.1722814402898332E-2</v>
      </c>
      <c r="AI60" s="25">
        <v>1.6492180269552365E-2</v>
      </c>
      <c r="AJ60" s="25">
        <v>1.4670356550905487E-2</v>
      </c>
      <c r="AK60" s="25">
        <v>4.1403752393741396E-2</v>
      </c>
      <c r="AL60" s="25">
        <v>4.7823294941553617E-3</v>
      </c>
      <c r="AM60" s="25">
        <v>4.3892929182436254E-5</v>
      </c>
      <c r="AN60" s="25">
        <v>0.37187396691759822</v>
      </c>
      <c r="AO60" s="25">
        <v>2.8956879148863584E-4</v>
      </c>
      <c r="AP60" s="25">
        <v>3.9177718406701598E-3</v>
      </c>
      <c r="AQ60" s="25">
        <v>4.6765096942730667E-3</v>
      </c>
      <c r="AR60" s="25">
        <v>2.5002749792347361E-4</v>
      </c>
      <c r="AS60" s="25">
        <v>1.38435523679391E-2</v>
      </c>
      <c r="AT60" s="25">
        <v>7.326613011561873E-3</v>
      </c>
      <c r="AU60" s="25">
        <v>0</v>
      </c>
      <c r="AV60" s="25">
        <v>6.8833531884246058E-3</v>
      </c>
      <c r="AW60" s="25">
        <v>7.4904132565913511E-3</v>
      </c>
      <c r="AX60" s="25">
        <v>0</v>
      </c>
      <c r="AY60" s="25">
        <v>0</v>
      </c>
      <c r="AZ60" s="25">
        <v>0</v>
      </c>
      <c r="BA60" s="25">
        <v>0</v>
      </c>
      <c r="BB60" s="25">
        <v>1.039745016464619E-2</v>
      </c>
      <c r="BC60" s="25">
        <v>5.6748759799106735E-2</v>
      </c>
      <c r="BD60" s="25">
        <v>2.8722531999284734E-2</v>
      </c>
      <c r="BE60" s="25">
        <v>6.1016672870032054E-2</v>
      </c>
      <c r="BF60" s="25">
        <v>0.13972510611146988</v>
      </c>
      <c r="BG60" s="25">
        <v>0</v>
      </c>
      <c r="BH60" s="25">
        <v>0</v>
      </c>
      <c r="BI60" s="25">
        <v>0.41886858514849018</v>
      </c>
      <c r="BJ60" s="25">
        <v>0</v>
      </c>
      <c r="BK60" s="25">
        <v>2.0987941664683415E-3</v>
      </c>
      <c r="BL60" s="25">
        <v>2.2010479969900985E-2</v>
      </c>
      <c r="BM60" s="25">
        <v>5.9539587325611496E-4</v>
      </c>
      <c r="BN60" s="25">
        <v>0</v>
      </c>
      <c r="BO60" s="25">
        <v>0</v>
      </c>
    </row>
    <row r="61" spans="1:67">
      <c r="A61">
        <v>2000</v>
      </c>
      <c r="B61" s="57" t="s">
        <v>169</v>
      </c>
      <c r="C61" s="61" t="s">
        <v>233</v>
      </c>
      <c r="D61" s="57" t="s">
        <v>134</v>
      </c>
      <c r="E61" s="25">
        <v>0.34774825323549974</v>
      </c>
      <c r="F61" s="25">
        <v>5.7911781074776276E-3</v>
      </c>
      <c r="G61" s="25">
        <v>0.18034956683857578</v>
      </c>
      <c r="H61" s="25">
        <v>4.2459135410850375E-3</v>
      </c>
      <c r="I61" s="25">
        <v>2.7073174256442778</v>
      </c>
      <c r="J61" s="25">
        <v>5.6721503300246466E-2</v>
      </c>
      <c r="K61" s="25">
        <v>0.11419198129037077</v>
      </c>
      <c r="L61" s="25">
        <v>1.2854100610384573E-2</v>
      </c>
      <c r="M61" s="25">
        <v>5.7493581517248722E-5</v>
      </c>
      <c r="N61" s="25">
        <v>2.1542903920702548E-3</v>
      </c>
      <c r="O61" s="25">
        <v>1.2712147962931353E-2</v>
      </c>
      <c r="P61" s="25">
        <v>3.9210131508207874E-2</v>
      </c>
      <c r="Q61" s="25">
        <v>1.4991024148274999E-2</v>
      </c>
      <c r="R61" s="25">
        <v>1.6506453905325406E-3</v>
      </c>
      <c r="S61" s="25">
        <v>2.3034794148817967E-3</v>
      </c>
      <c r="T61" s="25">
        <v>2.9559473862331986E-3</v>
      </c>
      <c r="U61" s="25">
        <v>6.2375189891264553E-3</v>
      </c>
      <c r="V61" s="25">
        <v>2.2870005105991523E-3</v>
      </c>
      <c r="W61" s="25">
        <v>5.1796956882604504E-4</v>
      </c>
      <c r="X61" s="25">
        <v>2.4732286288898482E-3</v>
      </c>
      <c r="Y61" s="25">
        <v>1.2527159301988259E-4</v>
      </c>
      <c r="Z61" s="25">
        <v>5.6042204622028802E-2</v>
      </c>
      <c r="AA61" s="25">
        <v>0</v>
      </c>
      <c r="AB61" s="25">
        <v>1.9604405587603691E-3</v>
      </c>
      <c r="AC61" s="25">
        <v>3.7670292197123942E-5</v>
      </c>
      <c r="AD61" s="25">
        <v>0</v>
      </c>
      <c r="AE61" s="25">
        <v>6.6054082311247431E-2</v>
      </c>
      <c r="AF61" s="25">
        <v>8.3337109398942382E-3</v>
      </c>
      <c r="AG61" s="25">
        <v>2.708676624541367E-2</v>
      </c>
      <c r="AH61" s="25">
        <v>1.5725700612996645E-2</v>
      </c>
      <c r="AI61" s="25">
        <v>5.6439815651401389E-3</v>
      </c>
      <c r="AJ61" s="25">
        <v>0.10835579507907819</v>
      </c>
      <c r="AK61" s="25">
        <v>1.4776790688307602E-2</v>
      </c>
      <c r="AL61" s="25">
        <v>3.0011327821450069E-3</v>
      </c>
      <c r="AM61" s="25">
        <v>1.4150075359120299E-5</v>
      </c>
      <c r="AN61" s="25">
        <v>1.0026245692032605</v>
      </c>
      <c r="AO61" s="25">
        <v>9.3775712989733025E-5</v>
      </c>
      <c r="AP61" s="25">
        <v>1.6338531090323864E-3</v>
      </c>
      <c r="AQ61" s="25">
        <v>1.5091031582276804E-3</v>
      </c>
      <c r="AR61" s="25">
        <v>7.9774986255983646E-5</v>
      </c>
      <c r="AS61" s="25">
        <v>4.0915580616720801E-3</v>
      </c>
      <c r="AT61" s="25">
        <v>2.3212127658285338E-3</v>
      </c>
      <c r="AU61" s="25">
        <v>0</v>
      </c>
      <c r="AV61" s="25">
        <v>4.2185002543373481E-3</v>
      </c>
      <c r="AW61" s="25">
        <v>4.5894725696174546E-3</v>
      </c>
      <c r="AX61" s="25">
        <v>0</v>
      </c>
      <c r="AY61" s="25">
        <v>0</v>
      </c>
      <c r="AZ61" s="25">
        <v>0</v>
      </c>
      <c r="BA61" s="25">
        <v>0</v>
      </c>
      <c r="BB61" s="25">
        <v>5.3258783317353363E-3</v>
      </c>
      <c r="BC61" s="25">
        <v>2.5439577679741036E-2</v>
      </c>
      <c r="BD61" s="25">
        <v>4.1490201467786975E-3</v>
      </c>
      <c r="BE61" s="25">
        <v>9.4663617254118371E-2</v>
      </c>
      <c r="BF61" s="25">
        <v>1.6493771537492673E-2</v>
      </c>
      <c r="BG61" s="25">
        <v>0</v>
      </c>
      <c r="BH61" s="25">
        <v>0</v>
      </c>
      <c r="BI61" s="25">
        <v>6.66017288896537</v>
      </c>
      <c r="BJ61" s="25">
        <v>0</v>
      </c>
      <c r="BK61" s="25">
        <v>8.1696716855457073E-5</v>
      </c>
      <c r="BL61" s="25">
        <v>1.3468128127073957E-3</v>
      </c>
      <c r="BM61" s="25">
        <v>5.7114561286285214E-5</v>
      </c>
      <c r="BN61" s="25">
        <v>0</v>
      </c>
      <c r="BO61" s="25">
        <v>0</v>
      </c>
    </row>
    <row r="62" spans="1:67">
      <c r="A62">
        <v>2000</v>
      </c>
      <c r="B62" s="57" t="s">
        <v>170</v>
      </c>
      <c r="C62" s="61" t="s">
        <v>234</v>
      </c>
      <c r="D62" s="57" t="s">
        <v>134</v>
      </c>
      <c r="E62" s="25">
        <v>1.2541581423565669</v>
      </c>
      <c r="F62" s="25">
        <v>0.50098206560586878</v>
      </c>
      <c r="G62" s="25">
        <v>1.1687659358955034</v>
      </c>
      <c r="H62" s="25">
        <v>302.26891045410758</v>
      </c>
      <c r="I62" s="25">
        <v>3.6734532072718622</v>
      </c>
      <c r="J62" s="25">
        <v>5.8216986172103855</v>
      </c>
      <c r="K62" s="25">
        <v>2.2637785893756259</v>
      </c>
      <c r="L62" s="25">
        <v>3.5434450147160961</v>
      </c>
      <c r="M62" s="25">
        <v>5.1463596002093735E-2</v>
      </c>
      <c r="N62" s="25">
        <v>1073.8804807700849</v>
      </c>
      <c r="O62" s="25">
        <v>347.77301577707135</v>
      </c>
      <c r="P62" s="25">
        <v>17.92335884572033</v>
      </c>
      <c r="Q62" s="25">
        <v>28.475561347628975</v>
      </c>
      <c r="R62" s="25">
        <v>93.147142514361406</v>
      </c>
      <c r="S62" s="25">
        <v>286.26176306219617</v>
      </c>
      <c r="T62" s="25">
        <v>10.796126434273027</v>
      </c>
      <c r="U62" s="25">
        <v>0.94313324699587042</v>
      </c>
      <c r="V62" s="25">
        <v>1.309650944120742</v>
      </c>
      <c r="W62" s="25">
        <v>1.3410482725927091</v>
      </c>
      <c r="X62" s="25">
        <v>0.50877952687255668</v>
      </c>
      <c r="Y62" s="25">
        <v>8.2043299690547883E-2</v>
      </c>
      <c r="Z62" s="25">
        <v>0.61219987631332173</v>
      </c>
      <c r="AA62" s="25">
        <v>0</v>
      </c>
      <c r="AB62" s="25">
        <v>364.53420324049983</v>
      </c>
      <c r="AC62" s="25">
        <v>1.6664255334162131E-2</v>
      </c>
      <c r="AD62" s="25">
        <v>0</v>
      </c>
      <c r="AE62" s="25">
        <v>207.52593750342405</v>
      </c>
      <c r="AF62" s="25">
        <v>0.41665159443953553</v>
      </c>
      <c r="AG62" s="25">
        <v>3.5664736652232634</v>
      </c>
      <c r="AH62" s="25">
        <v>2.0705795546554602</v>
      </c>
      <c r="AI62" s="25">
        <v>5.2545640784450045</v>
      </c>
      <c r="AJ62" s="25">
        <v>7.6598799600255933</v>
      </c>
      <c r="AK62" s="25">
        <v>4.8262292964170879</v>
      </c>
      <c r="AL62" s="25">
        <v>1.0386127724021823</v>
      </c>
      <c r="AM62" s="25">
        <v>1.7543055517474061E-3</v>
      </c>
      <c r="AN62" s="25">
        <v>0.39364631489664487</v>
      </c>
      <c r="AO62" s="25">
        <v>1.1568883624378254E-2</v>
      </c>
      <c r="AP62" s="25">
        <v>5.011800680305914E-2</v>
      </c>
      <c r="AQ62" s="25">
        <v>0.18709920289414983</v>
      </c>
      <c r="AR62" s="25">
        <v>9.8700266487704216E-3</v>
      </c>
      <c r="AS62" s="25">
        <v>0.22896613347361022</v>
      </c>
      <c r="AT62" s="25">
        <v>0.16174461801932188</v>
      </c>
      <c r="AU62" s="25">
        <v>0</v>
      </c>
      <c r="AV62" s="25">
        <v>0.20679194224170877</v>
      </c>
      <c r="AW62" s="25">
        <v>0.29884140861097663</v>
      </c>
      <c r="AX62" s="25">
        <v>0</v>
      </c>
      <c r="AY62" s="25">
        <v>0</v>
      </c>
      <c r="AZ62" s="25">
        <v>0</v>
      </c>
      <c r="BA62" s="25">
        <v>0</v>
      </c>
      <c r="BB62" s="25">
        <v>0.31412090415692578</v>
      </c>
      <c r="BC62" s="25">
        <v>1.8472828324699548</v>
      </c>
      <c r="BD62" s="25">
        <v>7.4956756968316682</v>
      </c>
      <c r="BE62" s="25">
        <v>0.29942256443057913</v>
      </c>
      <c r="BF62" s="25">
        <v>0.13762735708448906</v>
      </c>
      <c r="BG62" s="25">
        <v>0</v>
      </c>
      <c r="BH62" s="25">
        <v>0</v>
      </c>
      <c r="BI62" s="25">
        <v>25.913738997128359</v>
      </c>
      <c r="BJ62" s="25">
        <v>0</v>
      </c>
      <c r="BK62" s="25">
        <v>5.3125476385295622E-5</v>
      </c>
      <c r="BL62" s="25">
        <v>0.61316628975688392</v>
      </c>
      <c r="BM62" s="25">
        <v>2.225788791311582E-2</v>
      </c>
      <c r="BN62" s="25">
        <v>0</v>
      </c>
      <c r="BO62" s="25">
        <v>0</v>
      </c>
    </row>
    <row r="63" spans="1:67">
      <c r="A63">
        <v>2000</v>
      </c>
      <c r="B63" s="57" t="s">
        <v>171</v>
      </c>
      <c r="C63" s="61" t="s">
        <v>235</v>
      </c>
      <c r="D63" s="57" t="s">
        <v>134</v>
      </c>
      <c r="E63" s="25">
        <v>248.11587172479844</v>
      </c>
      <c r="F63" s="25">
        <v>7.4661195536687958E-2</v>
      </c>
      <c r="G63" s="25">
        <v>21.847723300783983</v>
      </c>
      <c r="H63" s="25">
        <v>1.2729106597608646</v>
      </c>
      <c r="I63" s="25">
        <v>763.90582361646352</v>
      </c>
      <c r="J63" s="25">
        <v>35.123441999944149</v>
      </c>
      <c r="K63" s="25">
        <v>2.5502476645271597</v>
      </c>
      <c r="L63" s="25">
        <v>3.7346023987590176</v>
      </c>
      <c r="M63" s="25">
        <v>6.2766824699449095E-2</v>
      </c>
      <c r="N63" s="25">
        <v>1.8576275701042688</v>
      </c>
      <c r="O63" s="25">
        <v>13.545954904410504</v>
      </c>
      <c r="P63" s="25">
        <v>29.675431839002322</v>
      </c>
      <c r="Q63" s="25">
        <v>8.0331362506094415</v>
      </c>
      <c r="R63" s="25">
        <v>1.2345158434576455</v>
      </c>
      <c r="S63" s="25">
        <v>2.1226501710007866</v>
      </c>
      <c r="T63" s="25">
        <v>2.1730844233531736</v>
      </c>
      <c r="U63" s="25">
        <v>2.8163937315733243</v>
      </c>
      <c r="V63" s="25">
        <v>2.8207945114991335</v>
      </c>
      <c r="W63" s="25">
        <v>0.52044901547915901</v>
      </c>
      <c r="X63" s="25">
        <v>0.33719869792142038</v>
      </c>
      <c r="Y63" s="25">
        <v>2.9078092382937917E-2</v>
      </c>
      <c r="Z63" s="25">
        <v>2.0678065111433326</v>
      </c>
      <c r="AA63" s="25">
        <v>0</v>
      </c>
      <c r="AB63" s="25">
        <v>0.73753630061986186</v>
      </c>
      <c r="AC63" s="25">
        <v>4.0521582032970835E-2</v>
      </c>
      <c r="AD63" s="25">
        <v>0</v>
      </c>
      <c r="AE63" s="25">
        <v>2.3308640634192912</v>
      </c>
      <c r="AF63" s="25">
        <v>0.91952533721520502</v>
      </c>
      <c r="AG63" s="25">
        <v>2.1220869048068973</v>
      </c>
      <c r="AH63" s="25">
        <v>1.2320151219263196</v>
      </c>
      <c r="AI63" s="25">
        <v>0.81356258815029658</v>
      </c>
      <c r="AJ63" s="25">
        <v>74.39006390445806</v>
      </c>
      <c r="AK63" s="25">
        <v>3.5849671399371861</v>
      </c>
      <c r="AL63" s="25">
        <v>1.2445609934780024</v>
      </c>
      <c r="AM63" s="25">
        <v>2.2814583864468269E-3</v>
      </c>
      <c r="AN63" s="25">
        <v>456.71279612405647</v>
      </c>
      <c r="AO63" s="25">
        <v>1.506102319327926E-2</v>
      </c>
      <c r="AP63" s="25">
        <v>0.13401589877592113</v>
      </c>
      <c r="AQ63" s="25">
        <v>0.24338203536256478</v>
      </c>
      <c r="AR63" s="25">
        <v>1.2858354451006823E-2</v>
      </c>
      <c r="AS63" s="25">
        <v>0.4931776836940821</v>
      </c>
      <c r="AT63" s="25">
        <v>0.12689618802075572</v>
      </c>
      <c r="AU63" s="25">
        <v>0</v>
      </c>
      <c r="AV63" s="25">
        <v>2.3203163692816156</v>
      </c>
      <c r="AW63" s="25">
        <v>0.41551755297959569</v>
      </c>
      <c r="AX63" s="25">
        <v>0</v>
      </c>
      <c r="AY63" s="25">
        <v>0</v>
      </c>
      <c r="AZ63" s="25">
        <v>0</v>
      </c>
      <c r="BA63" s="25">
        <v>0</v>
      </c>
      <c r="BB63" s="25">
        <v>0.4162779077123045</v>
      </c>
      <c r="BC63" s="25">
        <v>0.64433720320218146</v>
      </c>
      <c r="BD63" s="25">
        <v>1.5633333544195365</v>
      </c>
      <c r="BE63" s="25">
        <v>38.892897140012664</v>
      </c>
      <c r="BF63" s="25">
        <v>10.284673847503853</v>
      </c>
      <c r="BG63" s="25">
        <v>0</v>
      </c>
      <c r="BH63" s="25">
        <v>0</v>
      </c>
      <c r="BI63" s="25">
        <v>1382.9140723458486</v>
      </c>
      <c r="BJ63" s="25">
        <v>0</v>
      </c>
      <c r="BK63" s="25">
        <v>1.1861079765406128E-4</v>
      </c>
      <c r="BL63" s="25">
        <v>1.3605434123548994</v>
      </c>
      <c r="BM63" s="25">
        <v>1.6750619998675744E-2</v>
      </c>
      <c r="BN63" s="25">
        <v>0</v>
      </c>
      <c r="BO63" s="25">
        <v>0</v>
      </c>
    </row>
    <row r="64" spans="1:67">
      <c r="A64">
        <v>2000</v>
      </c>
      <c r="B64" s="57" t="s">
        <v>172</v>
      </c>
      <c r="C64" s="61" t="s">
        <v>236</v>
      </c>
      <c r="D64" s="57" t="s">
        <v>134</v>
      </c>
      <c r="E64" s="25">
        <v>3.6332750687043491</v>
      </c>
      <c r="F64" s="25">
        <v>0.29668059809345909</v>
      </c>
      <c r="G64" s="25">
        <v>0.48851804695977818</v>
      </c>
      <c r="H64" s="25">
        <v>2.1850669134971286</v>
      </c>
      <c r="I64" s="25">
        <v>4.2585613713784207</v>
      </c>
      <c r="J64" s="25">
        <v>1262.9838509531799</v>
      </c>
      <c r="K64" s="25">
        <v>2.6542240664867753</v>
      </c>
      <c r="L64" s="25">
        <v>4.0393436609994859</v>
      </c>
      <c r="M64" s="25">
        <v>9.292852855762776E-2</v>
      </c>
      <c r="N64" s="25">
        <v>0.17432034732664436</v>
      </c>
      <c r="O64" s="25">
        <v>6.8641616847041682</v>
      </c>
      <c r="P64" s="25">
        <v>1.9746438265164215</v>
      </c>
      <c r="Q64" s="25">
        <v>42.71465538940496</v>
      </c>
      <c r="R64" s="25">
        <v>0.72661043289136629</v>
      </c>
      <c r="S64" s="25">
        <v>1.1074912112539042</v>
      </c>
      <c r="T64" s="25">
        <v>6.8538916530961274</v>
      </c>
      <c r="U64" s="25">
        <v>6.2686216408969146</v>
      </c>
      <c r="V64" s="25">
        <v>2.0330196057534473</v>
      </c>
      <c r="W64" s="25">
        <v>0.76305520599071508</v>
      </c>
      <c r="X64" s="25">
        <v>2.1213395971857576</v>
      </c>
      <c r="Y64" s="25">
        <v>0.19256479613305083</v>
      </c>
      <c r="Z64" s="25">
        <v>14.389156443397512</v>
      </c>
      <c r="AA64" s="25">
        <v>0</v>
      </c>
      <c r="AB64" s="25">
        <v>0.28592415347343836</v>
      </c>
      <c r="AC64" s="25">
        <v>4.375677633111822E-2</v>
      </c>
      <c r="AD64" s="25">
        <v>0</v>
      </c>
      <c r="AE64" s="25">
        <v>8.9278780828989461</v>
      </c>
      <c r="AF64" s="25">
        <v>26.415495223928705</v>
      </c>
      <c r="AG64" s="25">
        <v>28.488264599733242</v>
      </c>
      <c r="AH64" s="25">
        <v>16.539366571454629</v>
      </c>
      <c r="AI64" s="25">
        <v>3.3945742815110256</v>
      </c>
      <c r="AJ64" s="25">
        <v>2.0314056235320201</v>
      </c>
      <c r="AK64" s="25">
        <v>0.67590199349662161</v>
      </c>
      <c r="AL64" s="25">
        <v>2.1251019688782682</v>
      </c>
      <c r="AM64" s="25">
        <v>7.9754457192137834E-3</v>
      </c>
      <c r="AN64" s="25">
        <v>2.7193358690733191</v>
      </c>
      <c r="AO64" s="25">
        <v>5.2608511474660245E-2</v>
      </c>
      <c r="AP64" s="25">
        <v>0.29187332573727715</v>
      </c>
      <c r="AQ64" s="25">
        <v>0.85066430560884609</v>
      </c>
      <c r="AR64" s="25">
        <v>4.472767159234349E-2</v>
      </c>
      <c r="AS64" s="25">
        <v>0.21333593670604778</v>
      </c>
      <c r="AT64" s="25">
        <v>4.0870620721796078E-2</v>
      </c>
      <c r="AU64" s="25">
        <v>0</v>
      </c>
      <c r="AV64" s="25">
        <v>1.3721700325028614</v>
      </c>
      <c r="AW64" s="25">
        <v>1.4104784454002213</v>
      </c>
      <c r="AX64" s="25">
        <v>0</v>
      </c>
      <c r="AY64" s="25">
        <v>0</v>
      </c>
      <c r="AZ64" s="25">
        <v>0</v>
      </c>
      <c r="BA64" s="25">
        <v>0</v>
      </c>
      <c r="BB64" s="25">
        <v>1.6078563720483603</v>
      </c>
      <c r="BC64" s="25">
        <v>6.0247895947532069</v>
      </c>
      <c r="BD64" s="25">
        <v>11.74481402975055</v>
      </c>
      <c r="BE64" s="25">
        <v>1.8727137889831422</v>
      </c>
      <c r="BF64" s="25">
        <v>32.714095648533394</v>
      </c>
      <c r="BG64" s="25">
        <v>0</v>
      </c>
      <c r="BH64" s="25">
        <v>0</v>
      </c>
      <c r="BI64" s="25">
        <v>103.92039583633542</v>
      </c>
      <c r="BJ64" s="25">
        <v>0</v>
      </c>
      <c r="BK64" s="25">
        <v>8.4311927484729128E-5</v>
      </c>
      <c r="BL64" s="25">
        <v>2.3530774123631888</v>
      </c>
      <c r="BM64" s="25">
        <v>8.855450029192162E-2</v>
      </c>
      <c r="BN64" s="25">
        <v>0</v>
      </c>
      <c r="BO64" s="25">
        <v>0</v>
      </c>
    </row>
    <row r="65" spans="1:67">
      <c r="A65">
        <v>2000</v>
      </c>
      <c r="B65" s="57" t="s">
        <v>173</v>
      </c>
      <c r="C65" s="61" t="s">
        <v>237</v>
      </c>
      <c r="D65" s="57" t="s">
        <v>134</v>
      </c>
      <c r="E65" s="25">
        <v>0.48902530892023544</v>
      </c>
      <c r="F65" s="25">
        <v>1.6601587699311429E-2</v>
      </c>
      <c r="G65" s="25">
        <v>8.3710141147837563E-2</v>
      </c>
      <c r="H65" s="25">
        <v>0.14025843235507257</v>
      </c>
      <c r="I65" s="25">
        <v>0.7778041880882538</v>
      </c>
      <c r="J65" s="25">
        <v>0.84258759917733661</v>
      </c>
      <c r="K65" s="25">
        <v>14.723456665819057</v>
      </c>
      <c r="L65" s="25">
        <v>1.3061072438107471</v>
      </c>
      <c r="M65" s="25">
        <v>2.3231230656957508E-2</v>
      </c>
      <c r="N65" s="25">
        <v>5.6827229717069022E-2</v>
      </c>
      <c r="O65" s="25">
        <v>0.44043522071218827</v>
      </c>
      <c r="P65" s="25">
        <v>0.24049493994284477</v>
      </c>
      <c r="Q65" s="25">
        <v>0.55108781407656238</v>
      </c>
      <c r="R65" s="25">
        <v>0.19411406012452315</v>
      </c>
      <c r="S65" s="25">
        <v>0.13162221130653606</v>
      </c>
      <c r="T65" s="25">
        <v>1.7611404631651306</v>
      </c>
      <c r="U65" s="25">
        <v>0.69098068764280829</v>
      </c>
      <c r="V65" s="25">
        <v>0.25976863070876416</v>
      </c>
      <c r="W65" s="25">
        <v>0.37604780811842464</v>
      </c>
      <c r="X65" s="25">
        <v>0.24343235812642905</v>
      </c>
      <c r="Y65" s="25">
        <v>0.4231823272679226</v>
      </c>
      <c r="Z65" s="25">
        <v>26.826961785664981</v>
      </c>
      <c r="AA65" s="25">
        <v>0</v>
      </c>
      <c r="AB65" s="25">
        <v>3.8536474623156056E-2</v>
      </c>
      <c r="AC65" s="25">
        <v>2.3696472699109472E-3</v>
      </c>
      <c r="AD65" s="25">
        <v>0</v>
      </c>
      <c r="AE65" s="25">
        <v>31.51773604176811</v>
      </c>
      <c r="AF65" s="25">
        <v>0.87804497279794791</v>
      </c>
      <c r="AG65" s="25">
        <v>1.7262318925253008</v>
      </c>
      <c r="AH65" s="25">
        <v>1.0021945130135406</v>
      </c>
      <c r="AI65" s="25">
        <v>0.11991806099335287</v>
      </c>
      <c r="AJ65" s="25">
        <v>0.13359006935451892</v>
      </c>
      <c r="AK65" s="25">
        <v>0.13632211456985127</v>
      </c>
      <c r="AL65" s="25">
        <v>7.9447558530681042E-2</v>
      </c>
      <c r="AM65" s="25">
        <v>1.0948313096898596E-4</v>
      </c>
      <c r="AN65" s="25">
        <v>0.14938835640467943</v>
      </c>
      <c r="AO65" s="25">
        <v>7.3459394808022215E-4</v>
      </c>
      <c r="AP65" s="25">
        <v>1.3827473945002056E-2</v>
      </c>
      <c r="AQ65" s="25">
        <v>1.1705616293978248E-2</v>
      </c>
      <c r="AR65" s="25">
        <v>6.2989737357908989E-4</v>
      </c>
      <c r="AS65" s="25">
        <v>4.558734637382153E-2</v>
      </c>
      <c r="AT65" s="25">
        <v>1.3110444930004732E-2</v>
      </c>
      <c r="AU65" s="25">
        <v>0</v>
      </c>
      <c r="AV65" s="25">
        <v>3.2306675485770264E-2</v>
      </c>
      <c r="AW65" s="25">
        <v>3.3253671325067867E-2</v>
      </c>
      <c r="AX65" s="25">
        <v>0</v>
      </c>
      <c r="AY65" s="25">
        <v>0</v>
      </c>
      <c r="AZ65" s="25">
        <v>0</v>
      </c>
      <c r="BA65" s="25">
        <v>0</v>
      </c>
      <c r="BB65" s="25">
        <v>3.6440850742964007E-2</v>
      </c>
      <c r="BC65" s="25">
        <v>0.16545776558452219</v>
      </c>
      <c r="BD65" s="25">
        <v>0.58718525208018257</v>
      </c>
      <c r="BE65" s="25">
        <v>7.3017310193834839E-2</v>
      </c>
      <c r="BF65" s="25">
        <v>7.1289470719564985E-2</v>
      </c>
      <c r="BG65" s="25">
        <v>0</v>
      </c>
      <c r="BH65" s="25">
        <v>0</v>
      </c>
      <c r="BI65" s="25">
        <v>3.4636904132121282</v>
      </c>
      <c r="BJ65" s="25">
        <v>0</v>
      </c>
      <c r="BK65" s="25">
        <v>3.0452731521237261E-5</v>
      </c>
      <c r="BL65" s="25">
        <v>0.94495795516370551</v>
      </c>
      <c r="BM65" s="25">
        <v>6.947960591405522E-2</v>
      </c>
      <c r="BN65" s="25">
        <v>0</v>
      </c>
      <c r="BO65" s="25">
        <v>0</v>
      </c>
    </row>
    <row r="66" spans="1:67">
      <c r="A66">
        <v>2000</v>
      </c>
      <c r="B66" s="57" t="s">
        <v>174</v>
      </c>
      <c r="C66" s="61" t="s">
        <v>238</v>
      </c>
      <c r="D66" s="57" t="s">
        <v>134</v>
      </c>
      <c r="E66" s="25">
        <v>2.0620847982624029</v>
      </c>
      <c r="F66" s="25">
        <v>0.86412230766917852</v>
      </c>
      <c r="G66" s="25">
        <v>0.14309492662145143</v>
      </c>
      <c r="H66" s="25">
        <v>1.2753005090809255</v>
      </c>
      <c r="I66" s="25">
        <v>65.991610594466977</v>
      </c>
      <c r="J66" s="25">
        <v>15.587178873382999</v>
      </c>
      <c r="K66" s="25">
        <v>1.6516424041872089</v>
      </c>
      <c r="L66" s="25">
        <v>740.19825301666879</v>
      </c>
      <c r="M66" s="25">
        <v>14.666832620885085</v>
      </c>
      <c r="N66" s="25">
        <v>4.5575897413097664E-2</v>
      </c>
      <c r="O66" s="25">
        <v>6.8552106612329755</v>
      </c>
      <c r="P66" s="25">
        <v>12.100313138050385</v>
      </c>
      <c r="Q66" s="25">
        <v>9.2790123355659588</v>
      </c>
      <c r="R66" s="25">
        <v>9.6775706399552632</v>
      </c>
      <c r="S66" s="25">
        <v>0.64137162989521745</v>
      </c>
      <c r="T66" s="25">
        <v>2.2344579880444173</v>
      </c>
      <c r="U66" s="25">
        <v>24.375550985250591</v>
      </c>
      <c r="V66" s="25">
        <v>5.5029505306847231</v>
      </c>
      <c r="W66" s="25">
        <v>0.62663855286762715</v>
      </c>
      <c r="X66" s="25">
        <v>0.71041750033485884</v>
      </c>
      <c r="Y66" s="25">
        <v>6.9874124714759761E-2</v>
      </c>
      <c r="Z66" s="25">
        <v>3.3476781318235229</v>
      </c>
      <c r="AA66" s="25">
        <v>0</v>
      </c>
      <c r="AB66" s="25">
        <v>0.38865590081791068</v>
      </c>
      <c r="AC66" s="25">
        <v>0.1063630805054617</v>
      </c>
      <c r="AD66" s="25">
        <v>0</v>
      </c>
      <c r="AE66" s="25">
        <v>7.6869258154252318</v>
      </c>
      <c r="AF66" s="25">
        <v>2.9398605257749533</v>
      </c>
      <c r="AG66" s="25">
        <v>82.087031262297529</v>
      </c>
      <c r="AH66" s="25">
        <v>47.65707875068523</v>
      </c>
      <c r="AI66" s="25">
        <v>0.60984776744246483</v>
      </c>
      <c r="AJ66" s="25">
        <v>1.0964747233502301</v>
      </c>
      <c r="AK66" s="25">
        <v>0.24558995917018225</v>
      </c>
      <c r="AL66" s="25">
        <v>0.30252453174131</v>
      </c>
      <c r="AM66" s="25">
        <v>6.945823993570196E-3</v>
      </c>
      <c r="AN66" s="25">
        <v>0.95154117118102222</v>
      </c>
      <c r="AO66" s="25">
        <v>4.5906519594628895E-2</v>
      </c>
      <c r="AP66" s="25">
        <v>0.14157929008874853</v>
      </c>
      <c r="AQ66" s="25">
        <v>0.74079027116497909</v>
      </c>
      <c r="AR66" s="25">
        <v>3.8984662622632296E-2</v>
      </c>
      <c r="AS66" s="25">
        <v>13.311144253994559</v>
      </c>
      <c r="AT66" s="25">
        <v>0.41567578943486605</v>
      </c>
      <c r="AU66" s="25">
        <v>0</v>
      </c>
      <c r="AV66" s="25">
        <v>3.652296365429951</v>
      </c>
      <c r="AW66" s="25">
        <v>4.1451535790738241</v>
      </c>
      <c r="AX66" s="25">
        <v>0</v>
      </c>
      <c r="AY66" s="25">
        <v>0</v>
      </c>
      <c r="AZ66" s="25">
        <v>0</v>
      </c>
      <c r="BA66" s="25">
        <v>0</v>
      </c>
      <c r="BB66" s="25">
        <v>4.7184896849083025</v>
      </c>
      <c r="BC66" s="25">
        <v>20.057609263357612</v>
      </c>
      <c r="BD66" s="25">
        <v>111.09120672033464</v>
      </c>
      <c r="BE66" s="25">
        <v>0.38944836332658045</v>
      </c>
      <c r="BF66" s="25">
        <v>1.6620796171301748</v>
      </c>
      <c r="BG66" s="25">
        <v>0</v>
      </c>
      <c r="BH66" s="25">
        <v>0</v>
      </c>
      <c r="BI66" s="25">
        <v>12.82800899861914</v>
      </c>
      <c r="BJ66" s="25">
        <v>0</v>
      </c>
      <c r="BK66" s="25">
        <v>1.1356383699194541E-5</v>
      </c>
      <c r="BL66" s="25">
        <v>0.84944722357691238</v>
      </c>
      <c r="BM66" s="25">
        <v>1.8278716850315988E-2</v>
      </c>
      <c r="BN66" s="25">
        <v>0</v>
      </c>
      <c r="BO66" s="25">
        <v>0</v>
      </c>
    </row>
    <row r="67" spans="1:67">
      <c r="A67">
        <v>2000</v>
      </c>
      <c r="B67" s="57" t="s">
        <v>175</v>
      </c>
      <c r="C67" s="61" t="s">
        <v>239</v>
      </c>
      <c r="D67" s="57" t="s">
        <v>134</v>
      </c>
      <c r="E67" s="25">
        <v>0.1587064572556301</v>
      </c>
      <c r="F67" s="25">
        <v>9.9690897395013411E-2</v>
      </c>
      <c r="G67" s="25">
        <v>1.2352937404872638E-2</v>
      </c>
      <c r="H67" s="25">
        <v>0.16028611584247388</v>
      </c>
      <c r="I67" s="25">
        <v>2.8468872615702074</v>
      </c>
      <c r="J67" s="25">
        <v>1.2262847718646799</v>
      </c>
      <c r="K67" s="25">
        <v>6.8383513109392002E-2</v>
      </c>
      <c r="L67" s="25">
        <v>24.778373870395285</v>
      </c>
      <c r="M67" s="25">
        <v>0.50541728956218612</v>
      </c>
      <c r="N67" s="25">
        <v>2.2551801889503537E-2</v>
      </c>
      <c r="O67" s="25">
        <v>0.60517595914908795</v>
      </c>
      <c r="P67" s="25">
        <v>0.47351709807385478</v>
      </c>
      <c r="Q67" s="25">
        <v>0.53825490475906812</v>
      </c>
      <c r="R67" s="25">
        <v>0.46297647656668345</v>
      </c>
      <c r="S67" s="25">
        <v>0.10474139493087323</v>
      </c>
      <c r="T67" s="25">
        <v>0.20900583964183311</v>
      </c>
      <c r="U67" s="25">
        <v>1.3489665622924196</v>
      </c>
      <c r="V67" s="25">
        <v>0.3301418523794889</v>
      </c>
      <c r="W67" s="25">
        <v>0.1709364113524417</v>
      </c>
      <c r="X67" s="25">
        <v>0.10131700790799529</v>
      </c>
      <c r="Y67" s="25">
        <v>8.8292911875030595E-3</v>
      </c>
      <c r="Z67" s="25">
        <v>0.1361514815872438</v>
      </c>
      <c r="AA67" s="25">
        <v>0</v>
      </c>
      <c r="AB67" s="25">
        <v>0.21694165200309121</v>
      </c>
      <c r="AC67" s="25">
        <v>2.0311637491876641E-2</v>
      </c>
      <c r="AD67" s="25">
        <v>0</v>
      </c>
      <c r="AE67" s="25">
        <v>1.2910753520947797</v>
      </c>
      <c r="AF67" s="25">
        <v>0.60126492128659281</v>
      </c>
      <c r="AG67" s="25">
        <v>9.0133040305392154</v>
      </c>
      <c r="AH67" s="25">
        <v>5.2328330850351525</v>
      </c>
      <c r="AI67" s="25">
        <v>0.30070110268049199</v>
      </c>
      <c r="AJ67" s="25">
        <v>0.18193161634441146</v>
      </c>
      <c r="AK67" s="25">
        <v>0.93230775824230516</v>
      </c>
      <c r="AL67" s="25">
        <v>8.8333559528818134E-2</v>
      </c>
      <c r="AM67" s="25">
        <v>5.3153636603123005E-3</v>
      </c>
      <c r="AN67" s="25">
        <v>0.39445986846015263</v>
      </c>
      <c r="AO67" s="25">
        <v>3.7984683456805737E-2</v>
      </c>
      <c r="AP67" s="25">
        <v>0.34415230963989912</v>
      </c>
      <c r="AQ67" s="25">
        <v>0.56714757567275287</v>
      </c>
      <c r="AR67" s="25">
        <v>2.9933265332370305E-2</v>
      </c>
      <c r="AS67" s="25">
        <v>2.5844454921919855</v>
      </c>
      <c r="AT67" s="25">
        <v>0.13096738571419786</v>
      </c>
      <c r="AU67" s="25">
        <v>0</v>
      </c>
      <c r="AV67" s="25">
        <v>0.32205526635722359</v>
      </c>
      <c r="AW67" s="25">
        <v>0.51575662908689834</v>
      </c>
      <c r="AX67" s="25">
        <v>0</v>
      </c>
      <c r="AY67" s="25">
        <v>0</v>
      </c>
      <c r="AZ67" s="25">
        <v>0</v>
      </c>
      <c r="BA67" s="25">
        <v>0</v>
      </c>
      <c r="BB67" s="25">
        <v>0.5766365061883576</v>
      </c>
      <c r="BC67" s="25">
        <v>3.1365389623722981</v>
      </c>
      <c r="BD67" s="25">
        <v>31.240638670247264</v>
      </c>
      <c r="BE67" s="25">
        <v>5.1945806644272723E-2</v>
      </c>
      <c r="BF67" s="25">
        <v>0.44999712998393088</v>
      </c>
      <c r="BG67" s="25">
        <v>0</v>
      </c>
      <c r="BH67" s="25">
        <v>0</v>
      </c>
      <c r="BI67" s="25">
        <v>3.4562536114807179</v>
      </c>
      <c r="BJ67" s="25">
        <v>0</v>
      </c>
      <c r="BK67" s="25">
        <v>3.9447781324383038E-5</v>
      </c>
      <c r="BL67" s="25">
        <v>1.6962850037324728</v>
      </c>
      <c r="BM67" s="25">
        <v>2.3476463327320309E-2</v>
      </c>
      <c r="BN67" s="25">
        <v>0</v>
      </c>
      <c r="BO67" s="25">
        <v>0</v>
      </c>
    </row>
    <row r="68" spans="1:67">
      <c r="A68">
        <v>2000</v>
      </c>
      <c r="B68" s="57" t="s">
        <v>176</v>
      </c>
      <c r="C68" s="61" t="s">
        <v>240</v>
      </c>
      <c r="D68" s="57" t="s">
        <v>134</v>
      </c>
      <c r="E68" s="25">
        <v>28.786719076542887</v>
      </c>
      <c r="F68" s="25">
        <v>21.481963666737535</v>
      </c>
      <c r="G68" s="25">
        <v>51.588243168390861</v>
      </c>
      <c r="H68" s="25">
        <v>78.00140689959548</v>
      </c>
      <c r="I68" s="25">
        <v>52.592641838682752</v>
      </c>
      <c r="J68" s="25">
        <v>137.40860425956853</v>
      </c>
      <c r="K68" s="25">
        <v>56.364806518512935</v>
      </c>
      <c r="L68" s="25">
        <v>95.35803548389751</v>
      </c>
      <c r="M68" s="25">
        <v>1.9227542191141682</v>
      </c>
      <c r="N68" s="25">
        <v>166.31405997188978</v>
      </c>
      <c r="O68" s="25">
        <v>72.545928581843739</v>
      </c>
      <c r="P68" s="25">
        <v>10.879952741277057</v>
      </c>
      <c r="Q68" s="25">
        <v>69.323835380759945</v>
      </c>
      <c r="R68" s="25">
        <v>82.835262981505721</v>
      </c>
      <c r="S68" s="25">
        <v>115.80837816175821</v>
      </c>
      <c r="T68" s="25">
        <v>77.227222308664849</v>
      </c>
      <c r="U68" s="25">
        <v>16.551140185708149</v>
      </c>
      <c r="V68" s="25">
        <v>18.278447671932806</v>
      </c>
      <c r="W68" s="25">
        <v>1.771870223489322</v>
      </c>
      <c r="X68" s="25">
        <v>11.77608796055554</v>
      </c>
      <c r="Y68" s="25">
        <v>2.7995998510945586</v>
      </c>
      <c r="Z68" s="25">
        <v>9.5096158224491329</v>
      </c>
      <c r="AA68" s="25">
        <v>0</v>
      </c>
      <c r="AB68" s="25">
        <v>235.92193264943876</v>
      </c>
      <c r="AC68" s="25">
        <v>0.40262801792375347</v>
      </c>
      <c r="AD68" s="25">
        <v>0</v>
      </c>
      <c r="AE68" s="25">
        <v>759.71655640417487</v>
      </c>
      <c r="AF68" s="25">
        <v>6.4617764609078359</v>
      </c>
      <c r="AG68" s="25">
        <v>142.48410431971348</v>
      </c>
      <c r="AH68" s="25">
        <v>82.721675124736748</v>
      </c>
      <c r="AI68" s="25">
        <v>220.54157535804964</v>
      </c>
      <c r="AJ68" s="25">
        <v>337.15945999861174</v>
      </c>
      <c r="AK68" s="25">
        <v>208.78089463456442</v>
      </c>
      <c r="AL68" s="25">
        <v>44.633533501017794</v>
      </c>
      <c r="AM68" s="25">
        <v>6.6543893216645056E-2</v>
      </c>
      <c r="AN68" s="25">
        <v>12.964165933301356</v>
      </c>
      <c r="AO68" s="25">
        <v>0.43886875779105566</v>
      </c>
      <c r="AP68" s="25">
        <v>0.9927273698788841</v>
      </c>
      <c r="AQ68" s="25">
        <v>7.0970914163968803</v>
      </c>
      <c r="AR68" s="25">
        <v>0.37287501695832587</v>
      </c>
      <c r="AS68" s="25">
        <v>6.1032835060766919</v>
      </c>
      <c r="AT68" s="25">
        <v>4.941174670856733</v>
      </c>
      <c r="AU68" s="25">
        <v>0</v>
      </c>
      <c r="AV68" s="25">
        <v>7.6447218196871534</v>
      </c>
      <c r="AW68" s="25">
        <v>10.838110037759524</v>
      </c>
      <c r="AX68" s="25">
        <v>0</v>
      </c>
      <c r="AY68" s="25">
        <v>0</v>
      </c>
      <c r="AZ68" s="25">
        <v>0</v>
      </c>
      <c r="BA68" s="25">
        <v>0</v>
      </c>
      <c r="BB68" s="25">
        <v>12.341613717122481</v>
      </c>
      <c r="BC68" s="25">
        <v>73.984842175387655</v>
      </c>
      <c r="BD68" s="25">
        <v>38.308119772377509</v>
      </c>
      <c r="BE68" s="25">
        <v>3.6967531580519783</v>
      </c>
      <c r="BF68" s="25">
        <v>2.4014711388161953</v>
      </c>
      <c r="BG68" s="25">
        <v>0</v>
      </c>
      <c r="BH68" s="25">
        <v>0</v>
      </c>
      <c r="BI68" s="25">
        <v>1087.6862685841695</v>
      </c>
      <c r="BJ68" s="25">
        <v>0</v>
      </c>
      <c r="BK68" s="25">
        <v>1.2330784874849398E-5</v>
      </c>
      <c r="BL68" s="25">
        <v>0.53331524188156887</v>
      </c>
      <c r="BM68" s="25">
        <v>1.7293830660057595E-2</v>
      </c>
      <c r="BN68" s="25">
        <v>0</v>
      </c>
      <c r="BO68" s="25">
        <v>0</v>
      </c>
    </row>
    <row r="69" spans="1:67">
      <c r="A69">
        <v>2000</v>
      </c>
      <c r="B69" s="57" t="s">
        <v>177</v>
      </c>
      <c r="C69" s="61" t="s">
        <v>241</v>
      </c>
      <c r="D69" s="57" t="s">
        <v>134</v>
      </c>
      <c r="E69" s="25">
        <v>393.91489330322338</v>
      </c>
      <c r="F69" s="25">
        <v>1.8672127317479288</v>
      </c>
      <c r="G69" s="25">
        <v>2.0058881752312869</v>
      </c>
      <c r="H69" s="25">
        <v>76.07906125664725</v>
      </c>
      <c r="I69" s="25">
        <v>107.63233672642636</v>
      </c>
      <c r="J69" s="25">
        <v>808.45382045568476</v>
      </c>
      <c r="K69" s="25">
        <v>104.032703503505</v>
      </c>
      <c r="L69" s="25">
        <v>157.08539505067318</v>
      </c>
      <c r="M69" s="25">
        <v>5.2974790861789449</v>
      </c>
      <c r="N69" s="25">
        <v>13.325357068949263</v>
      </c>
      <c r="O69" s="25">
        <v>905.80391446972453</v>
      </c>
      <c r="P69" s="25">
        <v>370.38372586370326</v>
      </c>
      <c r="Q69" s="25">
        <v>949.084461848724</v>
      </c>
      <c r="R69" s="25">
        <v>123.82018818162011</v>
      </c>
      <c r="S69" s="25">
        <v>202.47350791023533</v>
      </c>
      <c r="T69" s="25">
        <v>248.01903126858682</v>
      </c>
      <c r="U69" s="25">
        <v>134.55106762038068</v>
      </c>
      <c r="V69" s="25">
        <v>330.38649390462433</v>
      </c>
      <c r="W69" s="25">
        <v>6.066607636898099</v>
      </c>
      <c r="X69" s="25">
        <v>19.459202015785316</v>
      </c>
      <c r="Y69" s="25">
        <v>2.7874068231993272</v>
      </c>
      <c r="Z69" s="25">
        <v>64.320982357711472</v>
      </c>
      <c r="AA69" s="25">
        <v>0</v>
      </c>
      <c r="AB69" s="25">
        <v>10.545796883338516</v>
      </c>
      <c r="AC69" s="25">
        <v>4.8398060115085704</v>
      </c>
      <c r="AD69" s="25">
        <v>0</v>
      </c>
      <c r="AE69" s="25">
        <v>131.8886674053611</v>
      </c>
      <c r="AF69" s="25">
        <v>45.176895418013501</v>
      </c>
      <c r="AG69" s="25">
        <v>21.20860103614271</v>
      </c>
      <c r="AH69" s="25">
        <v>12.313029025452339</v>
      </c>
      <c r="AI69" s="25">
        <v>12.099850854805615</v>
      </c>
      <c r="AJ69" s="25">
        <v>14.047264601429783</v>
      </c>
      <c r="AK69" s="25">
        <v>6.8471692513611702</v>
      </c>
      <c r="AL69" s="25">
        <v>2.873190254557378</v>
      </c>
      <c r="AM69" s="25">
        <v>7.1423642914084737E-3</v>
      </c>
      <c r="AN69" s="25">
        <v>5.8803809059186261</v>
      </c>
      <c r="AO69" s="25">
        <v>4.7122030624934572E-2</v>
      </c>
      <c r="AP69" s="25">
        <v>12.018602683443643</v>
      </c>
      <c r="AQ69" s="25">
        <v>0.76179210381926521</v>
      </c>
      <c r="AR69" s="25">
        <v>4.0272014107709739E-2</v>
      </c>
      <c r="AS69" s="25">
        <v>0.63780616291884873</v>
      </c>
      <c r="AT69" s="25">
        <v>0.33235997617964586</v>
      </c>
      <c r="AU69" s="25">
        <v>0</v>
      </c>
      <c r="AV69" s="25">
        <v>1.2676094175602401</v>
      </c>
      <c r="AW69" s="25">
        <v>11.846527736013138</v>
      </c>
      <c r="AX69" s="25">
        <v>0</v>
      </c>
      <c r="AY69" s="25">
        <v>0</v>
      </c>
      <c r="AZ69" s="25">
        <v>0</v>
      </c>
      <c r="BA69" s="25">
        <v>0</v>
      </c>
      <c r="BB69" s="25">
        <v>13.490836776031045</v>
      </c>
      <c r="BC69" s="25">
        <v>37.212870804017697</v>
      </c>
      <c r="BD69" s="25">
        <v>157.18641315816751</v>
      </c>
      <c r="BE69" s="25">
        <v>149.80278857134073</v>
      </c>
      <c r="BF69" s="25">
        <v>18.127883915693022</v>
      </c>
      <c r="BG69" s="25">
        <v>0</v>
      </c>
      <c r="BH69" s="25">
        <v>0</v>
      </c>
      <c r="BI69" s="25">
        <v>216.85955581478441</v>
      </c>
      <c r="BJ69" s="25">
        <v>0</v>
      </c>
      <c r="BK69" s="25">
        <v>5.1192128593694396E-5</v>
      </c>
      <c r="BL69" s="25">
        <v>6.5026023001787889</v>
      </c>
      <c r="BM69" s="25">
        <v>0.21052719258283026</v>
      </c>
      <c r="BN69" s="25">
        <v>0</v>
      </c>
      <c r="BO69" s="25">
        <v>0</v>
      </c>
    </row>
    <row r="70" spans="1:67">
      <c r="A70">
        <v>2000</v>
      </c>
      <c r="B70" s="57" t="s">
        <v>178</v>
      </c>
      <c r="C70" s="61" t="s">
        <v>242</v>
      </c>
      <c r="D70" s="57" t="s">
        <v>134</v>
      </c>
      <c r="E70" s="25">
        <v>4.2533784761986677</v>
      </c>
      <c r="F70" s="25">
        <v>0.14133325767744709</v>
      </c>
      <c r="G70" s="25">
        <v>0.28853842674043845</v>
      </c>
      <c r="H70" s="25">
        <v>1.2702070126242404</v>
      </c>
      <c r="I70" s="25">
        <v>2.4593109633296972</v>
      </c>
      <c r="J70" s="25">
        <v>9.266034633852291</v>
      </c>
      <c r="K70" s="25">
        <v>1.5142779673015354</v>
      </c>
      <c r="L70" s="25">
        <v>3.2679984380433025</v>
      </c>
      <c r="M70" s="25">
        <v>8.909155106832696E-2</v>
      </c>
      <c r="N70" s="25">
        <v>1.1614794000444648</v>
      </c>
      <c r="O70" s="25">
        <v>9.3388302732245752</v>
      </c>
      <c r="P70" s="25">
        <v>8.3227387273005498</v>
      </c>
      <c r="Q70" s="25">
        <v>10.194651772342869</v>
      </c>
      <c r="R70" s="25">
        <v>1.6565341815915122</v>
      </c>
      <c r="S70" s="25">
        <v>2.6957586596930829</v>
      </c>
      <c r="T70" s="25">
        <v>2.9464627111318333</v>
      </c>
      <c r="U70" s="25">
        <v>3.8817114490467053</v>
      </c>
      <c r="V70" s="25">
        <v>3.6312502781477329</v>
      </c>
      <c r="W70" s="25">
        <v>0.28794274231805017</v>
      </c>
      <c r="X70" s="25">
        <v>0.37385617198882848</v>
      </c>
      <c r="Y70" s="25">
        <v>5.0881263085316784E-2</v>
      </c>
      <c r="Z70" s="25">
        <v>0.74289653346841422</v>
      </c>
      <c r="AA70" s="25">
        <v>0</v>
      </c>
      <c r="AB70" s="25">
        <v>1.3561266777260796</v>
      </c>
      <c r="AC70" s="25">
        <v>5.0223247202265148E-2</v>
      </c>
      <c r="AD70" s="25">
        <v>0</v>
      </c>
      <c r="AE70" s="25">
        <v>5.5009957893424861</v>
      </c>
      <c r="AF70" s="25">
        <v>3.4588996538204499</v>
      </c>
      <c r="AG70" s="25">
        <v>3.9857291103565</v>
      </c>
      <c r="AH70" s="25">
        <v>2.313985587109443</v>
      </c>
      <c r="AI70" s="25">
        <v>1.7644024857956544</v>
      </c>
      <c r="AJ70" s="25">
        <v>2.5031916880773082</v>
      </c>
      <c r="AK70" s="25">
        <v>1.2438817423638231</v>
      </c>
      <c r="AL70" s="25">
        <v>0.4739992495582821</v>
      </c>
      <c r="AM70" s="25">
        <v>1.0413256182731027E-3</v>
      </c>
      <c r="AN70" s="25">
        <v>1.312363924959373</v>
      </c>
      <c r="AO70" s="25">
        <v>6.8727774476844078E-3</v>
      </c>
      <c r="AP70" s="25">
        <v>0.17941088602070354</v>
      </c>
      <c r="AQ70" s="25">
        <v>0.11108163140418523</v>
      </c>
      <c r="AR70" s="25">
        <v>5.9163753613299293E-3</v>
      </c>
      <c r="AS70" s="25">
        <v>0.28338917672626124</v>
      </c>
      <c r="AT70" s="25">
        <v>0.13467438779852137</v>
      </c>
      <c r="AU70" s="25">
        <v>0</v>
      </c>
      <c r="AV70" s="25">
        <v>0.13651199406074657</v>
      </c>
      <c r="AW70" s="25">
        <v>0.49909276483723775</v>
      </c>
      <c r="AX70" s="25">
        <v>0</v>
      </c>
      <c r="AY70" s="25">
        <v>0</v>
      </c>
      <c r="AZ70" s="25">
        <v>0</v>
      </c>
      <c r="BA70" s="25">
        <v>0</v>
      </c>
      <c r="BB70" s="25">
        <v>0.58361373233990554</v>
      </c>
      <c r="BC70" s="25">
        <v>1.0015646128190623</v>
      </c>
      <c r="BD70" s="25">
        <v>2.7629652747539191</v>
      </c>
      <c r="BE70" s="25">
        <v>2.0183328642803935</v>
      </c>
      <c r="BF70" s="25">
        <v>8.7552953767564592</v>
      </c>
      <c r="BG70" s="25">
        <v>0</v>
      </c>
      <c r="BH70" s="25">
        <v>0</v>
      </c>
      <c r="BI70" s="25">
        <v>50.271233652467266</v>
      </c>
      <c r="BJ70" s="25">
        <v>0</v>
      </c>
      <c r="BK70" s="25">
        <v>1.728183974545368E-4</v>
      </c>
      <c r="BL70" s="25">
        <v>1.3857871265655728</v>
      </c>
      <c r="BM70" s="25">
        <v>2.8442539461520838E-2</v>
      </c>
      <c r="BN70" s="25">
        <v>0</v>
      </c>
      <c r="BO70" s="25">
        <v>0</v>
      </c>
    </row>
    <row r="71" spans="1:67">
      <c r="A71">
        <v>2000</v>
      </c>
      <c r="B71" s="57" t="s">
        <v>179</v>
      </c>
      <c r="C71" s="61" t="s">
        <v>243</v>
      </c>
      <c r="D71" s="57" t="s">
        <v>134</v>
      </c>
      <c r="E71" s="25">
        <v>4.5502421921861052</v>
      </c>
      <c r="F71" s="25">
        <v>7.7615069029519784E-2</v>
      </c>
      <c r="G71" s="25">
        <v>0.48690278275906435</v>
      </c>
      <c r="H71" s="25">
        <v>1.1242084795284066</v>
      </c>
      <c r="I71" s="25">
        <v>11.640859156509835</v>
      </c>
      <c r="J71" s="25">
        <v>21.220254788824018</v>
      </c>
      <c r="K71" s="25">
        <v>2.0907476037493185</v>
      </c>
      <c r="L71" s="25">
        <v>8.5641362945555031</v>
      </c>
      <c r="M71" s="25">
        <v>0.27781759258749261</v>
      </c>
      <c r="N71" s="25">
        <v>0.59601475692252337</v>
      </c>
      <c r="O71" s="25">
        <v>9.8188543784114763</v>
      </c>
      <c r="P71" s="25">
        <v>6.0111978154293277</v>
      </c>
      <c r="Q71" s="25">
        <v>65.670427293060456</v>
      </c>
      <c r="R71" s="25">
        <v>2.6616113056668702</v>
      </c>
      <c r="S71" s="25">
        <v>2.7056981483195006</v>
      </c>
      <c r="T71" s="25">
        <v>5.5840872006440785</v>
      </c>
      <c r="U71" s="25">
        <v>49.975566175564836</v>
      </c>
      <c r="V71" s="25">
        <v>25.310706481288282</v>
      </c>
      <c r="W71" s="25">
        <v>3.979903973055416</v>
      </c>
      <c r="X71" s="25">
        <v>20.997163998811775</v>
      </c>
      <c r="Y71" s="25">
        <v>2.7010054178413969</v>
      </c>
      <c r="Z71" s="25">
        <v>4.8577390323868119</v>
      </c>
      <c r="AA71" s="25">
        <v>0</v>
      </c>
      <c r="AB71" s="25">
        <v>0.33527288710587055</v>
      </c>
      <c r="AC71" s="25">
        <v>4.1731528692923792E-2</v>
      </c>
      <c r="AD71" s="25">
        <v>0</v>
      </c>
      <c r="AE71" s="25">
        <v>50.859436287566119</v>
      </c>
      <c r="AF71" s="25">
        <v>178.79666664442703</v>
      </c>
      <c r="AG71" s="25">
        <v>26.9565439350012</v>
      </c>
      <c r="AH71" s="25">
        <v>15.650100055026778</v>
      </c>
      <c r="AI71" s="25">
        <v>13.188982658959132</v>
      </c>
      <c r="AJ71" s="25">
        <v>0.72546221538591837</v>
      </c>
      <c r="AK71" s="25">
        <v>11.793758582196693</v>
      </c>
      <c r="AL71" s="25">
        <v>2.3919047250075285</v>
      </c>
      <c r="AM71" s="25">
        <v>6.9847184059719872E-4</v>
      </c>
      <c r="AN71" s="25">
        <v>0.62224923078986349</v>
      </c>
      <c r="AO71" s="25">
        <v>4.6151881511451911E-3</v>
      </c>
      <c r="AP71" s="25">
        <v>0.39627270949711246</v>
      </c>
      <c r="AQ71" s="25">
        <v>7.4508507477931557E-2</v>
      </c>
      <c r="AR71" s="25">
        <v>3.9724731499137141E-3</v>
      </c>
      <c r="AS71" s="25">
        <v>0.18531610415304325</v>
      </c>
      <c r="AT71" s="25">
        <v>3.6921174187974637E-2</v>
      </c>
      <c r="AU71" s="25">
        <v>0</v>
      </c>
      <c r="AV71" s="25">
        <v>0.24907112042818183</v>
      </c>
      <c r="AW71" s="25">
        <v>0.54720914914230756</v>
      </c>
      <c r="AX71" s="25">
        <v>0</v>
      </c>
      <c r="AY71" s="25">
        <v>0</v>
      </c>
      <c r="AZ71" s="25">
        <v>0</v>
      </c>
      <c r="BA71" s="25">
        <v>0</v>
      </c>
      <c r="BB71" s="25">
        <v>0.62050473543270557</v>
      </c>
      <c r="BC71" s="25">
        <v>2.9322531007489028</v>
      </c>
      <c r="BD71" s="25">
        <v>3.9000452980463334</v>
      </c>
      <c r="BE71" s="25">
        <v>1.9961837218709049</v>
      </c>
      <c r="BF71" s="25">
        <v>11.066657149069052</v>
      </c>
      <c r="BG71" s="25">
        <v>0</v>
      </c>
      <c r="BH71" s="25">
        <v>0</v>
      </c>
      <c r="BI71" s="25">
        <v>147.9177198177365</v>
      </c>
      <c r="BJ71" s="25">
        <v>0</v>
      </c>
      <c r="BK71" s="25">
        <v>1.0068987553341829E-4</v>
      </c>
      <c r="BL71" s="25">
        <v>10.263969318579624</v>
      </c>
      <c r="BM71" s="25">
        <v>0.24765306646987684</v>
      </c>
      <c r="BN71" s="25">
        <v>0</v>
      </c>
      <c r="BO71" s="25">
        <v>0</v>
      </c>
    </row>
    <row r="72" spans="1:67">
      <c r="A72">
        <v>2000</v>
      </c>
      <c r="B72" s="57" t="s">
        <v>180</v>
      </c>
      <c r="C72" s="61" t="s">
        <v>244</v>
      </c>
      <c r="D72" s="57" t="s">
        <v>134</v>
      </c>
      <c r="E72" s="25">
        <v>0.91264537925492117</v>
      </c>
      <c r="F72" s="25">
        <v>5.734407502458503E-2</v>
      </c>
      <c r="G72" s="25">
        <v>9.0795966259211588E-2</v>
      </c>
      <c r="H72" s="25">
        <v>3.0782544369863456</v>
      </c>
      <c r="I72" s="25">
        <v>1.0913359134789093</v>
      </c>
      <c r="J72" s="25">
        <v>2.1404007825568381</v>
      </c>
      <c r="K72" s="25">
        <v>0.771609917017549</v>
      </c>
      <c r="L72" s="25">
        <v>0.97224884672076783</v>
      </c>
      <c r="M72" s="25">
        <v>2.4159048853744827E-2</v>
      </c>
      <c r="N72" s="25">
        <v>9.9564627687884695</v>
      </c>
      <c r="O72" s="25">
        <v>6.2850514876194268</v>
      </c>
      <c r="P72" s="25">
        <v>1.4105497281247352</v>
      </c>
      <c r="Q72" s="25">
        <v>2.5874050842234215</v>
      </c>
      <c r="R72" s="25">
        <v>8.3417803798261367</v>
      </c>
      <c r="S72" s="25">
        <v>3.4211892405412407</v>
      </c>
      <c r="T72" s="25">
        <v>2.9926707280237919</v>
      </c>
      <c r="U72" s="25">
        <v>9.4011775119934402</v>
      </c>
      <c r="V72" s="25">
        <v>6.1921524926603677</v>
      </c>
      <c r="W72" s="25">
        <v>1.2221219858266612</v>
      </c>
      <c r="X72" s="25">
        <v>1.8811100575483444</v>
      </c>
      <c r="Y72" s="25">
        <v>0.14860889438633845</v>
      </c>
      <c r="Z72" s="25">
        <v>1.033854322741441</v>
      </c>
      <c r="AA72" s="25">
        <v>0</v>
      </c>
      <c r="AB72" s="25">
        <v>3.5681471843104786</v>
      </c>
      <c r="AC72" s="25">
        <v>1.9917621412562255E-2</v>
      </c>
      <c r="AD72" s="25">
        <v>0</v>
      </c>
      <c r="AE72" s="25">
        <v>203.32890425441624</v>
      </c>
      <c r="AF72" s="25">
        <v>2.8881489663893372</v>
      </c>
      <c r="AG72" s="25">
        <v>1.0004830772518165</v>
      </c>
      <c r="AH72" s="25">
        <v>0.58084816766449632</v>
      </c>
      <c r="AI72" s="25">
        <v>0.4680928242200888</v>
      </c>
      <c r="AJ72" s="25">
        <v>0.66128272145573175</v>
      </c>
      <c r="AK72" s="25">
        <v>0.45525955666852674</v>
      </c>
      <c r="AL72" s="25">
        <v>7.5793626237331935E-2</v>
      </c>
      <c r="AM72" s="25">
        <v>3.7837530467457747E-4</v>
      </c>
      <c r="AN72" s="25">
        <v>0.28466203699216819</v>
      </c>
      <c r="AO72" s="25">
        <v>2.5019330264434599E-3</v>
      </c>
      <c r="AP72" s="25">
        <v>3.4119721541647573E-2</v>
      </c>
      <c r="AQ72" s="25">
        <v>4.0377969722746862E-2</v>
      </c>
      <c r="AR72" s="25">
        <v>2.1476210782128556E-3</v>
      </c>
      <c r="AS72" s="25">
        <v>6.7921589746896077E-2</v>
      </c>
      <c r="AT72" s="25">
        <v>3.1302976079359668E-2</v>
      </c>
      <c r="AU72" s="25">
        <v>0</v>
      </c>
      <c r="AV72" s="25">
        <v>6.3505654384328966E-2</v>
      </c>
      <c r="AW72" s="25">
        <v>0.18772047694608873</v>
      </c>
      <c r="AX72" s="25">
        <v>0</v>
      </c>
      <c r="AY72" s="25">
        <v>0</v>
      </c>
      <c r="AZ72" s="25">
        <v>0</v>
      </c>
      <c r="BA72" s="25">
        <v>0</v>
      </c>
      <c r="BB72" s="25">
        <v>0.21028978352262651</v>
      </c>
      <c r="BC72" s="25">
        <v>1.3510600071691381</v>
      </c>
      <c r="BD72" s="25">
        <v>0.97742860359192107</v>
      </c>
      <c r="BE72" s="25">
        <v>0.36465756230817625</v>
      </c>
      <c r="BF72" s="25">
        <v>0.49150249742682728</v>
      </c>
      <c r="BG72" s="25">
        <v>0</v>
      </c>
      <c r="BH72" s="25">
        <v>0</v>
      </c>
      <c r="BI72" s="25">
        <v>15.093547295765774</v>
      </c>
      <c r="BJ72" s="25">
        <v>0</v>
      </c>
      <c r="BK72" s="25">
        <v>3.537054469978458E-5</v>
      </c>
      <c r="BL72" s="25">
        <v>5.231516036155357</v>
      </c>
      <c r="BM72" s="25">
        <v>3.5868681686410824</v>
      </c>
      <c r="BN72" s="25">
        <v>0</v>
      </c>
      <c r="BO72" s="25">
        <v>0</v>
      </c>
    </row>
    <row r="73" spans="1:67">
      <c r="A73">
        <v>2000</v>
      </c>
      <c r="B73" s="57" t="s">
        <v>181</v>
      </c>
      <c r="C73" s="61" t="s">
        <v>245</v>
      </c>
      <c r="D73" s="57" t="s">
        <v>134</v>
      </c>
      <c r="E73" s="25">
        <v>1.6260735326355622</v>
      </c>
      <c r="F73" s="25">
        <v>0.17857945840394945</v>
      </c>
      <c r="G73" s="25">
        <v>0.21331575305005029</v>
      </c>
      <c r="H73" s="25">
        <v>3.6289572526597516</v>
      </c>
      <c r="I73" s="25">
        <v>0.88402869875989576</v>
      </c>
      <c r="J73" s="25">
        <v>3.7461565488601583</v>
      </c>
      <c r="K73" s="25">
        <v>0.6405092296364383</v>
      </c>
      <c r="L73" s="25">
        <v>1.1406854142013494</v>
      </c>
      <c r="M73" s="25">
        <v>3.1145559407674488E-2</v>
      </c>
      <c r="N73" s="25">
        <v>10.638713234523886</v>
      </c>
      <c r="O73" s="25">
        <v>6.6386385271451029</v>
      </c>
      <c r="P73" s="25">
        <v>1.5072934549737123</v>
      </c>
      <c r="Q73" s="25">
        <v>4.116843968751482</v>
      </c>
      <c r="R73" s="25">
        <v>1.5879174882716351</v>
      </c>
      <c r="S73" s="25">
        <v>446.16626137745027</v>
      </c>
      <c r="T73" s="25">
        <v>420.52107108438662</v>
      </c>
      <c r="U73" s="25">
        <v>32.299470749440481</v>
      </c>
      <c r="V73" s="25">
        <v>54.592490090020874</v>
      </c>
      <c r="W73" s="25">
        <v>46.611114329744666</v>
      </c>
      <c r="X73" s="25">
        <v>87.642854464341639</v>
      </c>
      <c r="Y73" s="25">
        <v>10.206440891974212</v>
      </c>
      <c r="Z73" s="25">
        <v>77.351360991260364</v>
      </c>
      <c r="AA73" s="25">
        <v>0</v>
      </c>
      <c r="AB73" s="25">
        <v>4.2095898463933992</v>
      </c>
      <c r="AC73" s="25">
        <v>2.1339017711043271E-2</v>
      </c>
      <c r="AD73" s="25">
        <v>0</v>
      </c>
      <c r="AE73" s="25">
        <v>560.09261014009917</v>
      </c>
      <c r="AF73" s="25">
        <v>14.477984923220655</v>
      </c>
      <c r="AG73" s="25">
        <v>0.91031030487859554</v>
      </c>
      <c r="AH73" s="25">
        <v>0.52849676870412732</v>
      </c>
      <c r="AI73" s="25">
        <v>0.88501941743499857</v>
      </c>
      <c r="AJ73" s="25">
        <v>1.3926150383027298</v>
      </c>
      <c r="AK73" s="25">
        <v>0.95853380617802664</v>
      </c>
      <c r="AL73" s="25">
        <v>0.20690734411687933</v>
      </c>
      <c r="AM73" s="25">
        <v>1.2997435693492601E-3</v>
      </c>
      <c r="AN73" s="25">
        <v>0.12243116578946883</v>
      </c>
      <c r="AO73" s="25">
        <v>8.5877912316456549E-3</v>
      </c>
      <c r="AP73" s="25">
        <v>6.232224320983043E-2</v>
      </c>
      <c r="AQ73" s="25">
        <v>0.13863015473480422</v>
      </c>
      <c r="AR73" s="25">
        <v>7.3449745466845472E-3</v>
      </c>
      <c r="AS73" s="25">
        <v>0.10943816119985303</v>
      </c>
      <c r="AT73" s="25">
        <v>6.0239813544141742E-2</v>
      </c>
      <c r="AU73" s="25">
        <v>0</v>
      </c>
      <c r="AV73" s="25">
        <v>6.2058921738227829E-2</v>
      </c>
      <c r="AW73" s="25">
        <v>0.25061353662691627</v>
      </c>
      <c r="AX73" s="25">
        <v>0</v>
      </c>
      <c r="AY73" s="25">
        <v>0</v>
      </c>
      <c r="AZ73" s="25">
        <v>0</v>
      </c>
      <c r="BA73" s="25">
        <v>0</v>
      </c>
      <c r="BB73" s="25">
        <v>0.26324700129427231</v>
      </c>
      <c r="BC73" s="25">
        <v>0.84578824081471438</v>
      </c>
      <c r="BD73" s="25">
        <v>0.91313720536846343</v>
      </c>
      <c r="BE73" s="25">
        <v>0.53678393196862495</v>
      </c>
      <c r="BF73" s="25">
        <v>0.20435458964218015</v>
      </c>
      <c r="BG73" s="25">
        <v>0</v>
      </c>
      <c r="BH73" s="25">
        <v>0</v>
      </c>
      <c r="BI73" s="25">
        <v>7.7660837656063917</v>
      </c>
      <c r="BJ73" s="25">
        <v>0</v>
      </c>
      <c r="BK73" s="25">
        <v>2.8617851318066772E-5</v>
      </c>
      <c r="BL73" s="25">
        <v>19.178236846639628</v>
      </c>
      <c r="BM73" s="25">
        <v>0.99239066915400664</v>
      </c>
      <c r="BN73" s="25">
        <v>0</v>
      </c>
      <c r="BO73" s="25">
        <v>0</v>
      </c>
    </row>
    <row r="74" spans="1:67">
      <c r="A74">
        <v>2000</v>
      </c>
      <c r="B74" s="57" t="s">
        <v>182</v>
      </c>
      <c r="C74" s="61" t="s">
        <v>246</v>
      </c>
      <c r="D74" s="57" t="s">
        <v>134</v>
      </c>
      <c r="E74" s="25">
        <v>5.2475681546506046</v>
      </c>
      <c r="F74" s="25">
        <v>2.1382451680414185</v>
      </c>
      <c r="G74" s="25">
        <v>0.96769942104304452</v>
      </c>
      <c r="H74" s="25">
        <v>2.4446308852969052</v>
      </c>
      <c r="I74" s="25">
        <v>5.4591406832680907</v>
      </c>
      <c r="J74" s="25">
        <v>6.5089864080162405</v>
      </c>
      <c r="K74" s="25">
        <v>1.2867777299570724</v>
      </c>
      <c r="L74" s="25">
        <v>3.4833014824944017</v>
      </c>
      <c r="M74" s="25">
        <v>0.10400406546251026</v>
      </c>
      <c r="N74" s="25">
        <v>1.3127084342650213</v>
      </c>
      <c r="O74" s="25">
        <v>1.7440651246959396</v>
      </c>
      <c r="P74" s="25">
        <v>0.82743546405918666</v>
      </c>
      <c r="Q74" s="25">
        <v>8.2967214906555569</v>
      </c>
      <c r="R74" s="25">
        <v>0.8189683703594387</v>
      </c>
      <c r="S74" s="25">
        <v>9.938122333270293</v>
      </c>
      <c r="T74" s="25">
        <v>85.147228632536368</v>
      </c>
      <c r="U74" s="25">
        <v>45.041695627819692</v>
      </c>
      <c r="V74" s="25">
        <v>28.770592894796316</v>
      </c>
      <c r="W74" s="25">
        <v>24.141078795837174</v>
      </c>
      <c r="X74" s="25">
        <v>31.30730965165489</v>
      </c>
      <c r="Y74" s="25">
        <v>5.3975348536303169</v>
      </c>
      <c r="Z74" s="25">
        <v>14.374896067851292</v>
      </c>
      <c r="AA74" s="25">
        <v>0</v>
      </c>
      <c r="AB74" s="25">
        <v>0.66664624202282075</v>
      </c>
      <c r="AC74" s="25">
        <v>5.6751147835777394E-2</v>
      </c>
      <c r="AD74" s="25">
        <v>0</v>
      </c>
      <c r="AE74" s="25">
        <v>533.85035685404944</v>
      </c>
      <c r="AF74" s="25">
        <v>42.54013551086917</v>
      </c>
      <c r="AG74" s="25">
        <v>1.2588864378108737</v>
      </c>
      <c r="AH74" s="25">
        <v>0.73086878425025814</v>
      </c>
      <c r="AI74" s="25">
        <v>1.1661764730161752</v>
      </c>
      <c r="AJ74" s="25">
        <v>4.7695529991673471</v>
      </c>
      <c r="AK74" s="25">
        <v>2.7650942443331088</v>
      </c>
      <c r="AL74" s="25">
        <v>0.53832539051568251</v>
      </c>
      <c r="AM74" s="25">
        <v>1.842124021188007E-3</v>
      </c>
      <c r="AN74" s="25">
        <v>0.6203079672895514</v>
      </c>
      <c r="AO74" s="25">
        <v>1.2155925052755019E-2</v>
      </c>
      <c r="AP74" s="25">
        <v>0.11113055785177367</v>
      </c>
      <c r="AQ74" s="25">
        <v>0.1964354762678005</v>
      </c>
      <c r="AR74" s="25">
        <v>1.0401749319880879E-2</v>
      </c>
      <c r="AS74" s="25">
        <v>0.15631619979896122</v>
      </c>
      <c r="AT74" s="25">
        <v>3.5138051019085147E-2</v>
      </c>
      <c r="AU74" s="25">
        <v>0</v>
      </c>
      <c r="AV74" s="25">
        <v>8.4200178923799274E-2</v>
      </c>
      <c r="AW74" s="25">
        <v>1.8327426963860394</v>
      </c>
      <c r="AX74" s="25">
        <v>0</v>
      </c>
      <c r="AY74" s="25">
        <v>0</v>
      </c>
      <c r="AZ74" s="25">
        <v>0</v>
      </c>
      <c r="BA74" s="25">
        <v>0</v>
      </c>
      <c r="BB74" s="25">
        <v>2.0840116615371564</v>
      </c>
      <c r="BC74" s="25">
        <v>6.9682421776780856</v>
      </c>
      <c r="BD74" s="25">
        <v>2.4670634016299759</v>
      </c>
      <c r="BE74" s="25">
        <v>0.18239345391482092</v>
      </c>
      <c r="BF74" s="25">
        <v>1.8067861858119281</v>
      </c>
      <c r="BG74" s="25">
        <v>0</v>
      </c>
      <c r="BH74" s="25">
        <v>0</v>
      </c>
      <c r="BI74" s="25">
        <v>86.508148645439547</v>
      </c>
      <c r="BJ74" s="25">
        <v>0</v>
      </c>
      <c r="BK74" s="25">
        <v>6.6943242877888306E-5</v>
      </c>
      <c r="BL74" s="25">
        <v>438.10926267583841</v>
      </c>
      <c r="BM74" s="25">
        <v>34.591594212812097</v>
      </c>
      <c r="BN74" s="25">
        <v>0</v>
      </c>
      <c r="BO74" s="25">
        <v>0</v>
      </c>
    </row>
    <row r="75" spans="1:67">
      <c r="A75">
        <v>2000</v>
      </c>
      <c r="B75" s="57" t="s">
        <v>183</v>
      </c>
      <c r="C75" s="61" t="s">
        <v>247</v>
      </c>
      <c r="D75" s="57" t="s">
        <v>134</v>
      </c>
      <c r="E75" s="25">
        <v>0.99076257993159356</v>
      </c>
      <c r="F75" s="25">
        <v>0.39048266130642278</v>
      </c>
      <c r="G75" s="25">
        <v>0.13555089876559864</v>
      </c>
      <c r="H75" s="25">
        <v>2.3524988751759635</v>
      </c>
      <c r="I75" s="25">
        <v>1.1673991519794322</v>
      </c>
      <c r="J75" s="25">
        <v>2.4859183961076159</v>
      </c>
      <c r="K75" s="25">
        <v>0.66300380191780395</v>
      </c>
      <c r="L75" s="25">
        <v>1.3415580410558694</v>
      </c>
      <c r="M75" s="25">
        <v>3.1798416862132264E-2</v>
      </c>
      <c r="N75" s="25">
        <v>0.23867191708699054</v>
      </c>
      <c r="O75" s="25">
        <v>2.0164472005222134</v>
      </c>
      <c r="P75" s="25">
        <v>0.78891848112780605</v>
      </c>
      <c r="Q75" s="25">
        <v>2.6418116037634731</v>
      </c>
      <c r="R75" s="25">
        <v>0.50620833473512639</v>
      </c>
      <c r="S75" s="25">
        <v>1.3972940658290471</v>
      </c>
      <c r="T75" s="25">
        <v>2.3952303710156055</v>
      </c>
      <c r="U75" s="25">
        <v>183.46035480747656</v>
      </c>
      <c r="V75" s="25">
        <v>12.396255571299024</v>
      </c>
      <c r="W75" s="25">
        <v>17.867354987599448</v>
      </c>
      <c r="X75" s="25">
        <v>7.3557780451722454</v>
      </c>
      <c r="Y75" s="25">
        <v>1.4138078405122283</v>
      </c>
      <c r="Z75" s="25">
        <v>1.3279757491698674</v>
      </c>
      <c r="AA75" s="25">
        <v>0</v>
      </c>
      <c r="AB75" s="25">
        <v>1.5908417593127084</v>
      </c>
      <c r="AC75" s="25">
        <v>2.8175169189648148E-2</v>
      </c>
      <c r="AD75" s="25">
        <v>0</v>
      </c>
      <c r="AE75" s="25">
        <v>21.292388594318659</v>
      </c>
      <c r="AF75" s="25">
        <v>66.386986683777351</v>
      </c>
      <c r="AG75" s="25">
        <v>3.7065288634197597</v>
      </c>
      <c r="AH75" s="25">
        <v>2.151890863930539</v>
      </c>
      <c r="AI75" s="25">
        <v>1.3834264290126728</v>
      </c>
      <c r="AJ75" s="25">
        <v>1.3663740389854482</v>
      </c>
      <c r="AK75" s="25">
        <v>1.5965763319085635</v>
      </c>
      <c r="AL75" s="25">
        <v>0.95903856465278092</v>
      </c>
      <c r="AM75" s="25">
        <v>5.4706792251649795E-3</v>
      </c>
      <c r="AN75" s="25">
        <v>0.40807154207140373</v>
      </c>
      <c r="AO75" s="25">
        <v>3.6398530297028456E-2</v>
      </c>
      <c r="AP75" s="25">
        <v>0.27976456131107519</v>
      </c>
      <c r="AQ75" s="25">
        <v>0.58337711495637201</v>
      </c>
      <c r="AR75" s="25">
        <v>3.3016068001851737E-2</v>
      </c>
      <c r="AS75" s="25">
        <v>1.0607547994110655</v>
      </c>
      <c r="AT75" s="25">
        <v>0.51633554548829164</v>
      </c>
      <c r="AU75" s="25">
        <v>0</v>
      </c>
      <c r="AV75" s="25">
        <v>0.39203398030232145</v>
      </c>
      <c r="AW75" s="25">
        <v>1.1668213363248749</v>
      </c>
      <c r="AX75" s="25">
        <v>0</v>
      </c>
      <c r="AY75" s="25">
        <v>0</v>
      </c>
      <c r="AZ75" s="25">
        <v>0</v>
      </c>
      <c r="BA75" s="25">
        <v>0</v>
      </c>
      <c r="BB75" s="25">
        <v>1.0631064659818907</v>
      </c>
      <c r="BC75" s="25">
        <v>3.7166091497052176</v>
      </c>
      <c r="BD75" s="25">
        <v>4.2115493270495934</v>
      </c>
      <c r="BE75" s="25">
        <v>0.40147760551682482</v>
      </c>
      <c r="BF75" s="25">
        <v>1.4617512798070098</v>
      </c>
      <c r="BG75" s="25">
        <v>0</v>
      </c>
      <c r="BH75" s="25">
        <v>0</v>
      </c>
      <c r="BI75" s="25">
        <v>235.0542345041205</v>
      </c>
      <c r="BJ75" s="25">
        <v>0</v>
      </c>
      <c r="BK75" s="25">
        <v>5.1373627381369103E-5</v>
      </c>
      <c r="BL75" s="25">
        <v>668.74983002354588</v>
      </c>
      <c r="BM75" s="25">
        <v>1.2179424979461593</v>
      </c>
      <c r="BN75" s="25">
        <v>0</v>
      </c>
      <c r="BO75" s="25">
        <v>0</v>
      </c>
    </row>
    <row r="76" spans="1:67">
      <c r="A76">
        <v>2000</v>
      </c>
      <c r="B76" s="57" t="s">
        <v>184</v>
      </c>
      <c r="C76" s="61" t="s">
        <v>248</v>
      </c>
      <c r="D76" s="57" t="s">
        <v>134</v>
      </c>
      <c r="E76" s="25">
        <v>0.50325775233113834</v>
      </c>
      <c r="F76" s="25">
        <v>0.46219964559028393</v>
      </c>
      <c r="G76" s="25">
        <v>0.12729120033884606</v>
      </c>
      <c r="H76" s="25">
        <v>4.2293506967751728</v>
      </c>
      <c r="I76" s="25">
        <v>1.1166111414539275</v>
      </c>
      <c r="J76" s="25">
        <v>2.6147963305336726</v>
      </c>
      <c r="K76" s="25">
        <v>1.44484600167801</v>
      </c>
      <c r="L76" s="25">
        <v>0.71113734529567207</v>
      </c>
      <c r="M76" s="25">
        <v>2.5800628865866131E-2</v>
      </c>
      <c r="N76" s="25">
        <v>0.8363540993917431</v>
      </c>
      <c r="O76" s="25">
        <v>1.0313270645430885</v>
      </c>
      <c r="P76" s="25">
        <v>0.67325231189304446</v>
      </c>
      <c r="Q76" s="25">
        <v>2.4765272358698343</v>
      </c>
      <c r="R76" s="25">
        <v>0.2796509610858614</v>
      </c>
      <c r="S76" s="25">
        <v>2.3838159949357065</v>
      </c>
      <c r="T76" s="25">
        <v>3.3166635304089711</v>
      </c>
      <c r="U76" s="25">
        <v>144.42302744952906</v>
      </c>
      <c r="V76" s="25">
        <v>140.69953862452337</v>
      </c>
      <c r="W76" s="25">
        <v>19.887683071498774</v>
      </c>
      <c r="X76" s="25">
        <v>29.754339811747784</v>
      </c>
      <c r="Y76" s="25">
        <v>1.6459593426520009</v>
      </c>
      <c r="Z76" s="25">
        <v>1.9827852889295197</v>
      </c>
      <c r="AA76" s="25">
        <v>0</v>
      </c>
      <c r="AB76" s="25">
        <v>22.363125634743234</v>
      </c>
      <c r="AC76" s="25">
        <v>5.1026786437838853E-2</v>
      </c>
      <c r="AD76" s="25">
        <v>0</v>
      </c>
      <c r="AE76" s="25">
        <v>36.108781224867101</v>
      </c>
      <c r="AF76" s="25">
        <v>34.273272573378826</v>
      </c>
      <c r="AG76" s="25">
        <v>8.0354727875130543</v>
      </c>
      <c r="AH76" s="25">
        <v>4.6651361555716537</v>
      </c>
      <c r="AI76" s="25">
        <v>3.320622547060466</v>
      </c>
      <c r="AJ76" s="25">
        <v>1.2237956460205948</v>
      </c>
      <c r="AK76" s="25">
        <v>0.7761554661768062</v>
      </c>
      <c r="AL76" s="25">
        <v>0.32409487819142074</v>
      </c>
      <c r="AM76" s="25">
        <v>4.5116473526847535E-3</v>
      </c>
      <c r="AN76" s="25">
        <v>0.58666886854603328</v>
      </c>
      <c r="AO76" s="25">
        <v>2.9836236918865108E-2</v>
      </c>
      <c r="AP76" s="25">
        <v>3.7104131171600246E-2</v>
      </c>
      <c r="AQ76" s="25">
        <v>0.4812058816691987</v>
      </c>
      <c r="AR76" s="25">
        <v>2.5494750281185693E-2</v>
      </c>
      <c r="AS76" s="25">
        <v>1.0692059182947851</v>
      </c>
      <c r="AT76" s="25">
        <v>9.5627120227702117E-2</v>
      </c>
      <c r="AU76" s="25">
        <v>0</v>
      </c>
      <c r="AV76" s="25">
        <v>0.11271366094914954</v>
      </c>
      <c r="AW76" s="25">
        <v>1.0775889038034707</v>
      </c>
      <c r="AX76" s="25">
        <v>0</v>
      </c>
      <c r="AY76" s="25">
        <v>0</v>
      </c>
      <c r="AZ76" s="25">
        <v>0</v>
      </c>
      <c r="BA76" s="25">
        <v>0</v>
      </c>
      <c r="BB76" s="25">
        <v>1.2277877280156144</v>
      </c>
      <c r="BC76" s="25">
        <v>11.972599922369346</v>
      </c>
      <c r="BD76" s="25">
        <v>4.3182468082661618</v>
      </c>
      <c r="BE76" s="25">
        <v>0.29657072356209158</v>
      </c>
      <c r="BF76" s="25">
        <v>0.96719617683587611</v>
      </c>
      <c r="BG76" s="25">
        <v>0</v>
      </c>
      <c r="BH76" s="25">
        <v>0</v>
      </c>
      <c r="BI76" s="25">
        <v>68.965230860782768</v>
      </c>
      <c r="BJ76" s="25">
        <v>0</v>
      </c>
      <c r="BK76" s="25">
        <v>1.3095308650278854E-5</v>
      </c>
      <c r="BL76" s="25">
        <v>238.48171908586423</v>
      </c>
      <c r="BM76" s="25">
        <v>9.5552945749217457</v>
      </c>
      <c r="BN76" s="25">
        <v>0</v>
      </c>
      <c r="BO76" s="25">
        <v>0</v>
      </c>
    </row>
    <row r="77" spans="1:67">
      <c r="A77">
        <v>2000</v>
      </c>
      <c r="B77" s="57" t="s">
        <v>185</v>
      </c>
      <c r="C77" s="61" t="s">
        <v>249</v>
      </c>
      <c r="D77" s="57" t="s">
        <v>134</v>
      </c>
      <c r="E77" s="25">
        <v>4.2809865862682486</v>
      </c>
      <c r="F77" s="25">
        <v>13.471727562921847</v>
      </c>
      <c r="G77" s="25">
        <v>1.0316252099837069</v>
      </c>
      <c r="H77" s="25">
        <v>77.398156379817877</v>
      </c>
      <c r="I77" s="25">
        <v>11.388130109059006</v>
      </c>
      <c r="J77" s="25">
        <v>9.3661016517885631</v>
      </c>
      <c r="K77" s="25">
        <v>14.148734982355492</v>
      </c>
      <c r="L77" s="25">
        <v>2.7062163579308738</v>
      </c>
      <c r="M77" s="25">
        <v>3.876349650455585E-2</v>
      </c>
      <c r="N77" s="25">
        <v>1.8752406292308268</v>
      </c>
      <c r="O77" s="25">
        <v>4.4347493056957354</v>
      </c>
      <c r="P77" s="25">
        <v>1.7177342719207749</v>
      </c>
      <c r="Q77" s="25">
        <v>15.025585021082783</v>
      </c>
      <c r="R77" s="25">
        <v>3.7568684028959192</v>
      </c>
      <c r="S77" s="25">
        <v>10.557536057363576</v>
      </c>
      <c r="T77" s="25">
        <v>7.8912308660650554</v>
      </c>
      <c r="U77" s="25">
        <v>37.037936967732499</v>
      </c>
      <c r="V77" s="25">
        <v>42.682103667623345</v>
      </c>
      <c r="W77" s="25">
        <v>911.95269796890818</v>
      </c>
      <c r="X77" s="25">
        <v>9.3972484966101995</v>
      </c>
      <c r="Y77" s="25">
        <v>2.4557711562176272</v>
      </c>
      <c r="Z77" s="25">
        <v>2.6408217341011864</v>
      </c>
      <c r="AA77" s="25">
        <v>0</v>
      </c>
      <c r="AB77" s="25">
        <v>5.7373257318985722</v>
      </c>
      <c r="AC77" s="25">
        <v>0.46415938416576996</v>
      </c>
      <c r="AD77" s="25">
        <v>0</v>
      </c>
      <c r="AE77" s="25">
        <v>189.59532888313896</v>
      </c>
      <c r="AF77" s="25">
        <v>39.458041237610544</v>
      </c>
      <c r="AG77" s="25">
        <v>1.2904357781166453</v>
      </c>
      <c r="AH77" s="25">
        <v>0.74918533937149734</v>
      </c>
      <c r="AI77" s="25">
        <v>1.8941734837773105</v>
      </c>
      <c r="AJ77" s="25">
        <v>5.7300413063740754</v>
      </c>
      <c r="AK77" s="25">
        <v>3.4336787675047518</v>
      </c>
      <c r="AL77" s="25">
        <v>3.2872355444153141</v>
      </c>
      <c r="AM77" s="25">
        <v>6.2754684362342468E-3</v>
      </c>
      <c r="AN77" s="25">
        <v>0.9729063751818614</v>
      </c>
      <c r="AO77" s="25">
        <v>4.1415437219516127E-2</v>
      </c>
      <c r="AP77" s="25">
        <v>9.7525267221463929E-2</v>
      </c>
      <c r="AQ77" s="25">
        <v>0.66936255226216612</v>
      </c>
      <c r="AR77" s="25">
        <v>3.548768839275801E-2</v>
      </c>
      <c r="AS77" s="25">
        <v>0.82830816766712223</v>
      </c>
      <c r="AT77" s="25">
        <v>0.40024966584543659</v>
      </c>
      <c r="AU77" s="25">
        <v>0</v>
      </c>
      <c r="AV77" s="25">
        <v>1.4297738607973485</v>
      </c>
      <c r="AW77" s="25">
        <v>36.498780782522033</v>
      </c>
      <c r="AX77" s="25">
        <v>0</v>
      </c>
      <c r="AY77" s="25">
        <v>0</v>
      </c>
      <c r="AZ77" s="25">
        <v>0</v>
      </c>
      <c r="BA77" s="25">
        <v>0</v>
      </c>
      <c r="BB77" s="25">
        <v>41.585468204255683</v>
      </c>
      <c r="BC77" s="25">
        <v>22.647277658602718</v>
      </c>
      <c r="BD77" s="25">
        <v>0.98803762337092516</v>
      </c>
      <c r="BE77" s="25">
        <v>0.28164044934067634</v>
      </c>
      <c r="BF77" s="25">
        <v>2.5308315990488217</v>
      </c>
      <c r="BG77" s="25">
        <v>0</v>
      </c>
      <c r="BH77" s="25">
        <v>0</v>
      </c>
      <c r="BI77" s="25">
        <v>15.196793445413856</v>
      </c>
      <c r="BJ77" s="25">
        <v>0</v>
      </c>
      <c r="BK77" s="25">
        <v>1.9601085433909476E-4</v>
      </c>
      <c r="BL77" s="25">
        <v>2380.8175755574093</v>
      </c>
      <c r="BM77" s="25">
        <v>12.175106179715755</v>
      </c>
      <c r="BN77" s="25">
        <v>0</v>
      </c>
      <c r="BO77" s="25">
        <v>0</v>
      </c>
    </row>
    <row r="78" spans="1:67">
      <c r="A78">
        <v>2000</v>
      </c>
      <c r="B78" s="57" t="s">
        <v>186</v>
      </c>
      <c r="C78" s="61" t="s">
        <v>250</v>
      </c>
      <c r="D78" s="57" t="s">
        <v>134</v>
      </c>
      <c r="E78" s="25">
        <v>0.37737240103949188</v>
      </c>
      <c r="F78" s="25">
        <v>0.31525453142432802</v>
      </c>
      <c r="G78" s="25">
        <v>0.55353674723710888</v>
      </c>
      <c r="H78" s="25">
        <v>1.6694918667611192</v>
      </c>
      <c r="I78" s="25">
        <v>0.57241757439310703</v>
      </c>
      <c r="J78" s="25">
        <v>1.0838841021738197</v>
      </c>
      <c r="K78" s="25">
        <v>0.38864234542470788</v>
      </c>
      <c r="L78" s="25">
        <v>0.37604939318502939</v>
      </c>
      <c r="M78" s="25">
        <v>8.9755076649253272E-3</v>
      </c>
      <c r="N78" s="25">
        <v>9.5424461398406796E-2</v>
      </c>
      <c r="O78" s="25">
        <v>1.0798420724048492</v>
      </c>
      <c r="P78" s="25">
        <v>0.25812583699213998</v>
      </c>
      <c r="Q78" s="25">
        <v>1.0280997961675402</v>
      </c>
      <c r="R78" s="25">
        <v>0.17151075423088569</v>
      </c>
      <c r="S78" s="25">
        <v>1.1296143903945088</v>
      </c>
      <c r="T78" s="25">
        <v>1.6786683207707134</v>
      </c>
      <c r="U78" s="25">
        <v>3.0002435614455623</v>
      </c>
      <c r="V78" s="25">
        <v>2.6052142352162995</v>
      </c>
      <c r="W78" s="25">
        <v>17.080635002512103</v>
      </c>
      <c r="X78" s="25">
        <v>861.31482570859737</v>
      </c>
      <c r="Y78" s="25">
        <v>1.2487765652240983</v>
      </c>
      <c r="Z78" s="25">
        <v>0.39999703581447105</v>
      </c>
      <c r="AA78" s="25">
        <v>0</v>
      </c>
      <c r="AB78" s="25">
        <v>0.41163833466198646</v>
      </c>
      <c r="AC78" s="25">
        <v>1.442883455257412E-2</v>
      </c>
      <c r="AD78" s="25">
        <v>0</v>
      </c>
      <c r="AE78" s="25">
        <v>9.4422231758146626</v>
      </c>
      <c r="AF78" s="25">
        <v>1416.8936144414079</v>
      </c>
      <c r="AG78" s="25">
        <v>0.94604880355438459</v>
      </c>
      <c r="AH78" s="25">
        <v>0.54924536750381325</v>
      </c>
      <c r="AI78" s="25">
        <v>154.59982838689166</v>
      </c>
      <c r="AJ78" s="25">
        <v>4.8164588355265838</v>
      </c>
      <c r="AK78" s="25">
        <v>3.0084567709176531</v>
      </c>
      <c r="AL78" s="25">
        <v>27.919095702962547</v>
      </c>
      <c r="AM78" s="25">
        <v>7.4062110924741245E-4</v>
      </c>
      <c r="AN78" s="25">
        <v>0.11116790567359849</v>
      </c>
      <c r="AO78" s="25">
        <v>4.8896104937528797E-3</v>
      </c>
      <c r="AP78" s="25">
        <v>3.3486596837271516E-2</v>
      </c>
      <c r="AQ78" s="25">
        <v>7.90001092182573E-2</v>
      </c>
      <c r="AR78" s="25">
        <v>4.3166547657300632E-3</v>
      </c>
      <c r="AS78" s="25">
        <v>0.27927236578766679</v>
      </c>
      <c r="AT78" s="25">
        <v>0.11855071498320895</v>
      </c>
      <c r="AU78" s="25">
        <v>0</v>
      </c>
      <c r="AV78" s="25">
        <v>0.13055875347344142</v>
      </c>
      <c r="AW78" s="25">
        <v>0.80170300537447459</v>
      </c>
      <c r="AX78" s="25">
        <v>0</v>
      </c>
      <c r="AY78" s="25">
        <v>0</v>
      </c>
      <c r="AZ78" s="25">
        <v>0</v>
      </c>
      <c r="BA78" s="25">
        <v>0</v>
      </c>
      <c r="BB78" s="25">
        <v>0.88344103543682173</v>
      </c>
      <c r="BC78" s="25">
        <v>11.426291730265863</v>
      </c>
      <c r="BD78" s="25">
        <v>0.40722325903698858</v>
      </c>
      <c r="BE78" s="25">
        <v>8.7285595547310052E-2</v>
      </c>
      <c r="BF78" s="25">
        <v>0.22846800279733803</v>
      </c>
      <c r="BG78" s="25">
        <v>0</v>
      </c>
      <c r="BH78" s="25">
        <v>0</v>
      </c>
      <c r="BI78" s="25">
        <v>178.90821552206455</v>
      </c>
      <c r="BJ78" s="25">
        <v>0</v>
      </c>
      <c r="BK78" s="25">
        <v>1.7639406089453515E-3</v>
      </c>
      <c r="BL78" s="25">
        <v>524.92267741992032</v>
      </c>
      <c r="BM78" s="25">
        <v>17.026101931072425</v>
      </c>
      <c r="BN78" s="25">
        <v>0</v>
      </c>
      <c r="BO78" s="25">
        <v>0</v>
      </c>
    </row>
    <row r="79" spans="1:67">
      <c r="A79">
        <v>2000</v>
      </c>
      <c r="B79" s="57" t="s">
        <v>187</v>
      </c>
      <c r="C79" s="61" t="s">
        <v>251</v>
      </c>
      <c r="D79" s="57" t="s">
        <v>134</v>
      </c>
      <c r="E79" s="25">
        <v>0.20425518771393361</v>
      </c>
      <c r="F79" s="25">
        <v>0.14215739226183685</v>
      </c>
      <c r="G79" s="25">
        <v>37.090682912292024</v>
      </c>
      <c r="H79" s="25">
        <v>0.78130136840560893</v>
      </c>
      <c r="I79" s="25">
        <v>0.3200452467307664</v>
      </c>
      <c r="J79" s="25">
        <v>0.50652461620358213</v>
      </c>
      <c r="K79" s="25">
        <v>0.16098565039492871</v>
      </c>
      <c r="L79" s="25">
        <v>0.10924924764976228</v>
      </c>
      <c r="M79" s="25">
        <v>2.9920499855878259E-3</v>
      </c>
      <c r="N79" s="25">
        <v>0.80517474746190765</v>
      </c>
      <c r="O79" s="25">
        <v>0.24594152363878646</v>
      </c>
      <c r="P79" s="25">
        <v>0.10138005583616116</v>
      </c>
      <c r="Q79" s="25">
        <v>0.4681795675503877</v>
      </c>
      <c r="R79" s="25">
        <v>7.3881845813197275E-2</v>
      </c>
      <c r="S79" s="25">
        <v>0.30836799179593194</v>
      </c>
      <c r="T79" s="25">
        <v>1.0053011274321095</v>
      </c>
      <c r="U79" s="25">
        <v>1.2516462337997707</v>
      </c>
      <c r="V79" s="25">
        <v>1.0299036663321961</v>
      </c>
      <c r="W79" s="25">
        <v>7.2848350216216824</v>
      </c>
      <c r="X79" s="25">
        <v>1.5707283590619954</v>
      </c>
      <c r="Y79" s="25">
        <v>80.309960890886956</v>
      </c>
      <c r="Z79" s="25">
        <v>0.22181541718868472</v>
      </c>
      <c r="AA79" s="25">
        <v>0</v>
      </c>
      <c r="AB79" s="25">
        <v>0.14008006531825307</v>
      </c>
      <c r="AC79" s="25">
        <v>6.1353594525548772E-3</v>
      </c>
      <c r="AD79" s="25">
        <v>0</v>
      </c>
      <c r="AE79" s="25">
        <v>6.8741070285771313</v>
      </c>
      <c r="AF79" s="25">
        <v>37.595270131109821</v>
      </c>
      <c r="AG79" s="25">
        <v>0.43311729307911906</v>
      </c>
      <c r="AH79" s="25">
        <v>0.25145390776353932</v>
      </c>
      <c r="AI79" s="25">
        <v>15.297030216531533</v>
      </c>
      <c r="AJ79" s="25">
        <v>327.37034242961403</v>
      </c>
      <c r="AK79" s="25">
        <v>188.90498562375498</v>
      </c>
      <c r="AL79" s="25">
        <v>1.8527375015660659</v>
      </c>
      <c r="AM79" s="25">
        <v>4.6723331321021271E-4</v>
      </c>
      <c r="AN79" s="25">
        <v>6.7864472463894793E-2</v>
      </c>
      <c r="AO79" s="25">
        <v>3.0861291523576915E-3</v>
      </c>
      <c r="AP79" s="25">
        <v>1.7669359921567797E-2</v>
      </c>
      <c r="AQ79" s="25">
        <v>4.9838848983630425E-2</v>
      </c>
      <c r="AR79" s="25">
        <v>2.8188481780579734E-3</v>
      </c>
      <c r="AS79" s="25">
        <v>0.13279537932563118</v>
      </c>
      <c r="AT79" s="25">
        <v>6.4593636361362936E-2</v>
      </c>
      <c r="AU79" s="25">
        <v>0</v>
      </c>
      <c r="AV79" s="25">
        <v>6.1821701663917067E-2</v>
      </c>
      <c r="AW79" s="25">
        <v>0.35618191176008585</v>
      </c>
      <c r="AX79" s="25">
        <v>0</v>
      </c>
      <c r="AY79" s="25">
        <v>0</v>
      </c>
      <c r="AZ79" s="25">
        <v>0</v>
      </c>
      <c r="BA79" s="25">
        <v>0</v>
      </c>
      <c r="BB79" s="25">
        <v>0.38518660773106195</v>
      </c>
      <c r="BC79" s="25">
        <v>33.454301053777968</v>
      </c>
      <c r="BD79" s="25">
        <v>0.18876079709801841</v>
      </c>
      <c r="BE79" s="25">
        <v>3.9667615976056753E-2</v>
      </c>
      <c r="BF79" s="25">
        <v>0.10955092520134323</v>
      </c>
      <c r="BG79" s="25">
        <v>0</v>
      </c>
      <c r="BH79" s="25">
        <v>0</v>
      </c>
      <c r="BI79" s="25">
        <v>45.618147325616349</v>
      </c>
      <c r="BJ79" s="25">
        <v>0</v>
      </c>
      <c r="BK79" s="25">
        <v>4.82256595554471E-4</v>
      </c>
      <c r="BL79" s="25">
        <v>1232.1381381062647</v>
      </c>
      <c r="BM79" s="25">
        <v>34.668949088007011</v>
      </c>
      <c r="BN79" s="25">
        <v>0</v>
      </c>
      <c r="BO79" s="25">
        <v>0</v>
      </c>
    </row>
    <row r="80" spans="1:67">
      <c r="A80">
        <v>2000</v>
      </c>
      <c r="B80" s="57" t="s">
        <v>188</v>
      </c>
      <c r="C80" s="61" t="s">
        <v>252</v>
      </c>
      <c r="D80" s="57" t="s">
        <v>134</v>
      </c>
      <c r="E80" s="25">
        <v>0.85279734287289144</v>
      </c>
      <c r="F80" s="25">
        <v>0.31282813161894557</v>
      </c>
      <c r="G80" s="25">
        <v>0.26823648426065128</v>
      </c>
      <c r="H80" s="25">
        <v>0.46334505004119952</v>
      </c>
      <c r="I80" s="25">
        <v>0.8943682350785549</v>
      </c>
      <c r="J80" s="25">
        <v>4.3324313938201948</v>
      </c>
      <c r="K80" s="25">
        <v>0.97162759393639286</v>
      </c>
      <c r="L80" s="25">
        <v>1.286719393379721</v>
      </c>
      <c r="M80" s="25">
        <v>3.1441595294875085E-2</v>
      </c>
      <c r="N80" s="25">
        <v>0.17918867207489009</v>
      </c>
      <c r="O80" s="25">
        <v>1.6706923673301537</v>
      </c>
      <c r="P80" s="25">
        <v>0.69323399400773211</v>
      </c>
      <c r="Q80" s="25">
        <v>1.9938719575673463</v>
      </c>
      <c r="R80" s="25">
        <v>0.30332614533895941</v>
      </c>
      <c r="S80" s="25">
        <v>0.83788870229142542</v>
      </c>
      <c r="T80" s="25">
        <v>1.8723191534613086</v>
      </c>
      <c r="U80" s="25">
        <v>2.4828927341073497</v>
      </c>
      <c r="V80" s="25">
        <v>2.012973426483609</v>
      </c>
      <c r="W80" s="25">
        <v>2.4114723682535577</v>
      </c>
      <c r="X80" s="25">
        <v>1.7138064778160373</v>
      </c>
      <c r="Y80" s="25">
        <v>0.52081722628074301</v>
      </c>
      <c r="Z80" s="25">
        <v>11.280343692697409</v>
      </c>
      <c r="AA80" s="25">
        <v>0</v>
      </c>
      <c r="AB80" s="25">
        <v>0.30862559179607596</v>
      </c>
      <c r="AC80" s="25">
        <v>1.3520807610308964E-2</v>
      </c>
      <c r="AD80" s="25">
        <v>0</v>
      </c>
      <c r="AE80" s="25">
        <v>6.926259610473986</v>
      </c>
      <c r="AF80" s="25">
        <v>4.2610547741741289</v>
      </c>
      <c r="AG80" s="25">
        <v>3.7757978734910687</v>
      </c>
      <c r="AH80" s="25">
        <v>2.1921062836776786</v>
      </c>
      <c r="AI80" s="25">
        <v>0.86753831465970821</v>
      </c>
      <c r="AJ80" s="25">
        <v>2.2903477156544092</v>
      </c>
      <c r="AK80" s="25">
        <v>1.3333680708434703</v>
      </c>
      <c r="AL80" s="25">
        <v>0.16010005305912223</v>
      </c>
      <c r="AM80" s="25">
        <v>8.6765882084215336E-4</v>
      </c>
      <c r="AN80" s="25">
        <v>0.28710502817583222</v>
      </c>
      <c r="AO80" s="25">
        <v>5.7532237947790811E-3</v>
      </c>
      <c r="AP80" s="25">
        <v>5.4642949772348542E-2</v>
      </c>
      <c r="AQ80" s="25">
        <v>9.2492218290452191E-2</v>
      </c>
      <c r="AR80" s="25">
        <v>5.0057220603627831E-3</v>
      </c>
      <c r="AS80" s="25">
        <v>0.38611459202498427</v>
      </c>
      <c r="AT80" s="25">
        <v>8.2932625795571507E-2</v>
      </c>
      <c r="AU80" s="25">
        <v>0</v>
      </c>
      <c r="AV80" s="25">
        <v>0.38077526665349265</v>
      </c>
      <c r="AW80" s="25">
        <v>0.55113453822237302</v>
      </c>
      <c r="AX80" s="25">
        <v>0</v>
      </c>
      <c r="AY80" s="25">
        <v>0</v>
      </c>
      <c r="AZ80" s="25">
        <v>0</v>
      </c>
      <c r="BA80" s="25">
        <v>0</v>
      </c>
      <c r="BB80" s="25">
        <v>0.63321047674250486</v>
      </c>
      <c r="BC80" s="25">
        <v>1.5896372275125414</v>
      </c>
      <c r="BD80" s="25">
        <v>17.309621684127119</v>
      </c>
      <c r="BE80" s="25">
        <v>0.3011302152916896</v>
      </c>
      <c r="BF80" s="25">
        <v>1.0599974841957542</v>
      </c>
      <c r="BG80" s="25">
        <v>0</v>
      </c>
      <c r="BH80" s="25">
        <v>0</v>
      </c>
      <c r="BI80" s="25">
        <v>134.18186238394924</v>
      </c>
      <c r="BJ80" s="25">
        <v>0</v>
      </c>
      <c r="BK80" s="25">
        <v>3.0734002352133957E-2</v>
      </c>
      <c r="BL80" s="25">
        <v>23.745339872972067</v>
      </c>
      <c r="BM80" s="25">
        <v>1.8709284905328643</v>
      </c>
      <c r="BN80" s="25">
        <v>0</v>
      </c>
      <c r="BO80" s="25">
        <v>0</v>
      </c>
    </row>
    <row r="81" spans="1:67">
      <c r="A81">
        <v>2000</v>
      </c>
      <c r="B81" s="57" t="s">
        <v>189</v>
      </c>
      <c r="C81" s="61" t="s">
        <v>253</v>
      </c>
      <c r="D81" s="57" t="s">
        <v>134</v>
      </c>
      <c r="E81" s="25">
        <v>2.7261605627911443E-2</v>
      </c>
      <c r="F81" s="25">
        <v>3.4858903734578353E-2</v>
      </c>
      <c r="G81" s="25">
        <v>0.27419899576191242</v>
      </c>
      <c r="H81" s="25">
        <v>0.19719478489036432</v>
      </c>
      <c r="I81" s="25">
        <v>7.486279056469497E-2</v>
      </c>
      <c r="J81" s="25">
        <v>7.2035758776813244E-2</v>
      </c>
      <c r="K81" s="25">
        <v>4.2935089806714413E-2</v>
      </c>
      <c r="L81" s="25">
        <v>9.8915581730930527E-2</v>
      </c>
      <c r="M81" s="25">
        <v>2.0079215125410822E-3</v>
      </c>
      <c r="N81" s="25">
        <v>3.1829949462740592E-2</v>
      </c>
      <c r="O81" s="25">
        <v>3.7042384166903808E-2</v>
      </c>
      <c r="P81" s="25">
        <v>1.2934362596228394E-2</v>
      </c>
      <c r="Q81" s="25">
        <v>5.7622878278251716E-2</v>
      </c>
      <c r="R81" s="25">
        <v>1.8366489635722176E-2</v>
      </c>
      <c r="S81" s="25">
        <v>6.0694048506088741E-2</v>
      </c>
      <c r="T81" s="25">
        <v>7.3878193349392454E-2</v>
      </c>
      <c r="U81" s="25">
        <v>0.20311899946539619</v>
      </c>
      <c r="V81" s="25">
        <v>0.18600367648592026</v>
      </c>
      <c r="W81" s="25">
        <v>1.7999417087148764</v>
      </c>
      <c r="X81" s="25">
        <v>9.2761243108308869E-2</v>
      </c>
      <c r="Y81" s="25">
        <v>0.59166981931137319</v>
      </c>
      <c r="Z81" s="25">
        <v>2.1170362097498001E-2</v>
      </c>
      <c r="AA81" s="25">
        <v>0</v>
      </c>
      <c r="AB81" s="25">
        <v>4.4054438792284267E-2</v>
      </c>
      <c r="AC81" s="25">
        <v>1.4014441857459806E-3</v>
      </c>
      <c r="AD81" s="25">
        <v>0</v>
      </c>
      <c r="AE81" s="25">
        <v>0.65076478639128421</v>
      </c>
      <c r="AF81" s="25">
        <v>0.46725028115633566</v>
      </c>
      <c r="AG81" s="25">
        <v>0.18303039119063247</v>
      </c>
      <c r="AH81" s="25">
        <v>0.10626153011719071</v>
      </c>
      <c r="AI81" s="25">
        <v>0.15292565517262902</v>
      </c>
      <c r="AJ81" s="25">
        <v>2.4095275481449199</v>
      </c>
      <c r="AK81" s="25">
        <v>1.4898596023203317</v>
      </c>
      <c r="AL81" s="25">
        <v>3.4878765431045428E-2</v>
      </c>
      <c r="AM81" s="25">
        <v>1.4888178882729652E-4</v>
      </c>
      <c r="AN81" s="25">
        <v>2.2538218087586295E-2</v>
      </c>
      <c r="AO81" s="25">
        <v>9.8542962160640905E-4</v>
      </c>
      <c r="AP81" s="25">
        <v>7.1427343004610445E-3</v>
      </c>
      <c r="AQ81" s="25">
        <v>1.5879335514648676E-2</v>
      </c>
      <c r="AR81" s="25">
        <v>9.3988863732427023E-4</v>
      </c>
      <c r="AS81" s="25">
        <v>4.7620615925650547E-2</v>
      </c>
      <c r="AT81" s="25">
        <v>2.4047403342225996E-2</v>
      </c>
      <c r="AU81" s="25">
        <v>0</v>
      </c>
      <c r="AV81" s="25">
        <v>2.0468422474788004E-2</v>
      </c>
      <c r="AW81" s="25">
        <v>8.7370708868209621E-2</v>
      </c>
      <c r="AX81" s="25">
        <v>0</v>
      </c>
      <c r="AY81" s="25">
        <v>0</v>
      </c>
      <c r="AZ81" s="25">
        <v>0</v>
      </c>
      <c r="BA81" s="25">
        <v>0</v>
      </c>
      <c r="BB81" s="25">
        <v>0.10651244558298581</v>
      </c>
      <c r="BC81" s="25">
        <v>0.42167584634913718</v>
      </c>
      <c r="BD81" s="25">
        <v>5.1259218501811601E-2</v>
      </c>
      <c r="BE81" s="25">
        <v>4.7655113054804379E-3</v>
      </c>
      <c r="BF81" s="25">
        <v>2.6908920760199115E-2</v>
      </c>
      <c r="BG81" s="25">
        <v>0</v>
      </c>
      <c r="BH81" s="25">
        <v>0</v>
      </c>
      <c r="BI81" s="25">
        <v>0.70481937657132976</v>
      </c>
      <c r="BJ81" s="25">
        <v>0</v>
      </c>
      <c r="BK81" s="25">
        <v>6.560934421384726E-5</v>
      </c>
      <c r="BL81" s="25">
        <v>15.030246777520407</v>
      </c>
      <c r="BM81" s="25">
        <v>0.31914858745231839</v>
      </c>
      <c r="BN81" s="25">
        <v>0</v>
      </c>
      <c r="BO81" s="25">
        <v>0</v>
      </c>
    </row>
    <row r="82" spans="1:67">
      <c r="A82">
        <v>2000</v>
      </c>
      <c r="B82" s="57" t="s">
        <v>190</v>
      </c>
      <c r="C82" s="61" t="s">
        <v>254</v>
      </c>
      <c r="D82" s="57" t="s">
        <v>134</v>
      </c>
      <c r="E82" s="25">
        <v>0.13385677193782536</v>
      </c>
      <c r="F82" s="25">
        <v>3.4247041337280314E-2</v>
      </c>
      <c r="G82" s="25">
        <v>1.688783959080755E-2</v>
      </c>
      <c r="H82" s="25">
        <v>1.1166507894070854</v>
      </c>
      <c r="I82" s="25">
        <v>0.31316802204270699</v>
      </c>
      <c r="J82" s="25">
        <v>0.29350482207671286</v>
      </c>
      <c r="K82" s="25">
        <v>9.735917526844802E-2</v>
      </c>
      <c r="L82" s="25">
        <v>0.18542902136265749</v>
      </c>
      <c r="M82" s="25">
        <v>3.7550695355534408E-3</v>
      </c>
      <c r="N82" s="25">
        <v>3.2946585414440928</v>
      </c>
      <c r="O82" s="25">
        <v>1.2126817514951795</v>
      </c>
      <c r="P82" s="25">
        <v>0.1151702725229832</v>
      </c>
      <c r="Q82" s="25">
        <v>0.28552439316709394</v>
      </c>
      <c r="R82" s="25">
        <v>0.34057900222698984</v>
      </c>
      <c r="S82" s="25">
        <v>1.568597447163806</v>
      </c>
      <c r="T82" s="25">
        <v>0.76509669751645992</v>
      </c>
      <c r="U82" s="25">
        <v>0.37124573290802176</v>
      </c>
      <c r="V82" s="25">
        <v>0.30815567712493674</v>
      </c>
      <c r="W82" s="25">
        <v>0.26450435872651656</v>
      </c>
      <c r="X82" s="25">
        <v>0.24408294672658265</v>
      </c>
      <c r="Y82" s="25">
        <v>2.29135671786398E-2</v>
      </c>
      <c r="Z82" s="25">
        <v>0.17117172233448519</v>
      </c>
      <c r="AA82" s="25">
        <v>0</v>
      </c>
      <c r="AB82" s="25">
        <v>1.2240842165105403</v>
      </c>
      <c r="AC82" s="25">
        <v>2.6430318901269154E-3</v>
      </c>
      <c r="AD82" s="25">
        <v>0</v>
      </c>
      <c r="AE82" s="25">
        <v>2.261571256434336</v>
      </c>
      <c r="AF82" s="25">
        <v>0.38481030475382016</v>
      </c>
      <c r="AG82" s="25">
        <v>0.6968475447843171</v>
      </c>
      <c r="AH82" s="25">
        <v>0.4045671682346198</v>
      </c>
      <c r="AI82" s="25">
        <v>0.19539847605665195</v>
      </c>
      <c r="AJ82" s="25">
        <v>0.1260125733916217</v>
      </c>
      <c r="AK82" s="25">
        <v>0.25249815986020457</v>
      </c>
      <c r="AL82" s="25">
        <v>6.6553999621378257E-2</v>
      </c>
      <c r="AM82" s="25">
        <v>5.3444898053682706E-4</v>
      </c>
      <c r="AN82" s="25">
        <v>0.13353707549060628</v>
      </c>
      <c r="AO82" s="25">
        <v>3.5672785433388306E-3</v>
      </c>
      <c r="AP82" s="25">
        <v>2.8406339571432314E-2</v>
      </c>
      <c r="AQ82" s="25">
        <v>5.7090928345030538E-2</v>
      </c>
      <c r="AR82" s="25">
        <v>3.1923036472507327E-3</v>
      </c>
      <c r="AS82" s="25">
        <v>0.22278722800190764</v>
      </c>
      <c r="AT82" s="25">
        <v>0.12196311747970712</v>
      </c>
      <c r="AU82" s="25">
        <v>0</v>
      </c>
      <c r="AV82" s="25">
        <v>8.7367246779365554E-2</v>
      </c>
      <c r="AW82" s="25">
        <v>6.7758173615419942E-2</v>
      </c>
      <c r="AX82" s="25">
        <v>0</v>
      </c>
      <c r="AY82" s="25">
        <v>0</v>
      </c>
      <c r="AZ82" s="25">
        <v>0</v>
      </c>
      <c r="BA82" s="25">
        <v>0</v>
      </c>
      <c r="BB82" s="25">
        <v>6.6280902075996517E-2</v>
      </c>
      <c r="BC82" s="25">
        <v>0.20199509272586777</v>
      </c>
      <c r="BD82" s="25">
        <v>0.2239483704233769</v>
      </c>
      <c r="BE82" s="25">
        <v>2.9929485827876655E-2</v>
      </c>
      <c r="BF82" s="25">
        <v>0.11582355010118388</v>
      </c>
      <c r="BG82" s="25">
        <v>0</v>
      </c>
      <c r="BH82" s="25">
        <v>0</v>
      </c>
      <c r="BI82" s="25">
        <v>2.5850137022595874</v>
      </c>
      <c r="BJ82" s="25">
        <v>0</v>
      </c>
      <c r="BK82" s="25">
        <v>1.1297976325901529E-2</v>
      </c>
      <c r="BL82" s="25">
        <v>1.2319966635598316</v>
      </c>
      <c r="BM82" s="25">
        <v>1.7487757433336443E-2</v>
      </c>
      <c r="BN82" s="25">
        <v>0</v>
      </c>
      <c r="BO82" s="25">
        <v>0</v>
      </c>
    </row>
    <row r="83" spans="1:67">
      <c r="A83">
        <v>2000</v>
      </c>
      <c r="B83" s="57" t="s">
        <v>191</v>
      </c>
      <c r="C83" s="61" t="s">
        <v>255</v>
      </c>
      <c r="D83" s="57" t="s">
        <v>134</v>
      </c>
      <c r="E83" s="25">
        <v>2.8364297974001085E-2</v>
      </c>
      <c r="F83" s="25">
        <v>2.1326901867760258E-2</v>
      </c>
      <c r="G83" s="25">
        <v>4.6568580582507679E-2</v>
      </c>
      <c r="H83" s="25">
        <v>0.16442221986275224</v>
      </c>
      <c r="I83" s="25">
        <v>6.0590056505258554E-2</v>
      </c>
      <c r="J83" s="25">
        <v>0.13066704120036987</v>
      </c>
      <c r="K83" s="25">
        <v>5.557382468588172E-2</v>
      </c>
      <c r="L83" s="25">
        <v>8.9567468439111675E-2</v>
      </c>
      <c r="M83" s="25">
        <v>1.7894847396351258E-3</v>
      </c>
      <c r="N83" s="25">
        <v>0.44864579031133306</v>
      </c>
      <c r="O83" s="25">
        <v>0.16195528980830465</v>
      </c>
      <c r="P83" s="25">
        <v>1.4501490147664668E-2</v>
      </c>
      <c r="Q83" s="25">
        <v>7.1083058186459908E-2</v>
      </c>
      <c r="R83" s="25">
        <v>0.10150472115017076</v>
      </c>
      <c r="S83" s="25">
        <v>0.18583963067453438</v>
      </c>
      <c r="T83" s="25">
        <v>7.7469103538270495E-2</v>
      </c>
      <c r="U83" s="25">
        <v>3.4198669024361597E-2</v>
      </c>
      <c r="V83" s="25">
        <v>2.9772216873408038E-2</v>
      </c>
      <c r="W83" s="25">
        <v>2.8284997281509301E-2</v>
      </c>
      <c r="X83" s="25">
        <v>1.7697272634216839E-2</v>
      </c>
      <c r="Y83" s="25">
        <v>2.8222088435707502E-3</v>
      </c>
      <c r="Z83" s="25">
        <v>1.1368349936832688E-2</v>
      </c>
      <c r="AA83" s="25">
        <v>0</v>
      </c>
      <c r="AB83" s="25">
        <v>0.31641895745446397</v>
      </c>
      <c r="AC83" s="25">
        <v>4.5965362731500818E-4</v>
      </c>
      <c r="AD83" s="25">
        <v>0</v>
      </c>
      <c r="AE83" s="25">
        <v>0.77510466564673264</v>
      </c>
      <c r="AF83" s="25">
        <v>2.3431175450571121E-2</v>
      </c>
      <c r="AG83" s="25">
        <v>0.16805505541435772</v>
      </c>
      <c r="AH83" s="25">
        <v>9.7567339001700365E-2</v>
      </c>
      <c r="AI83" s="25">
        <v>0.2082310164510659</v>
      </c>
      <c r="AJ83" s="25">
        <v>0.30907378564932164</v>
      </c>
      <c r="AK83" s="25">
        <v>0.20457787071710881</v>
      </c>
      <c r="AL83" s="25">
        <v>4.4038057815720913E-2</v>
      </c>
      <c r="AM83" s="25">
        <v>8.6891986382175204E-5</v>
      </c>
      <c r="AN83" s="25">
        <v>1.6365832154489904E-2</v>
      </c>
      <c r="AO83" s="25">
        <v>5.7427874539701701E-4</v>
      </c>
      <c r="AP83" s="25">
        <v>2.4733688087249638E-3</v>
      </c>
      <c r="AQ83" s="25">
        <v>9.2671489798755845E-3</v>
      </c>
      <c r="AR83" s="25">
        <v>5.0992617852241512E-4</v>
      </c>
      <c r="AS83" s="25">
        <v>1.6268543763534205E-2</v>
      </c>
      <c r="AT83" s="25">
        <v>1.057711135389839E-2</v>
      </c>
      <c r="AU83" s="25">
        <v>0</v>
      </c>
      <c r="AV83" s="25">
        <v>1.090963775864837E-2</v>
      </c>
      <c r="AW83" s="25">
        <v>1.3972809038976798E-2</v>
      </c>
      <c r="AX83" s="25">
        <v>0</v>
      </c>
      <c r="AY83" s="25">
        <v>0</v>
      </c>
      <c r="AZ83" s="25">
        <v>0</v>
      </c>
      <c r="BA83" s="25">
        <v>0</v>
      </c>
      <c r="BB83" s="25">
        <v>1.5510342551986678E-2</v>
      </c>
      <c r="BC83" s="25">
        <v>8.8118226347787432E-2</v>
      </c>
      <c r="BD83" s="25">
        <v>4.4167662850369951E-2</v>
      </c>
      <c r="BE83" s="25">
        <v>3.4813181279197357E-3</v>
      </c>
      <c r="BF83" s="25">
        <v>7.6035157766652078E-3</v>
      </c>
      <c r="BG83" s="25">
        <v>0</v>
      </c>
      <c r="BH83" s="25">
        <v>0</v>
      </c>
      <c r="BI83" s="25">
        <v>1.0483989896593147</v>
      </c>
      <c r="BJ83" s="25">
        <v>0</v>
      </c>
      <c r="BK83" s="25">
        <v>2.7663958544070093E-4</v>
      </c>
      <c r="BL83" s="25">
        <v>8.3488752008745046E-2</v>
      </c>
      <c r="BM83" s="25">
        <v>8.2795584773620091E-4</v>
      </c>
      <c r="BN83" s="25">
        <v>0</v>
      </c>
      <c r="BO83" s="25">
        <v>0</v>
      </c>
    </row>
    <row r="84" spans="1:67">
      <c r="A84">
        <v>2000</v>
      </c>
      <c r="B84" s="57" t="s">
        <v>192</v>
      </c>
      <c r="C84" s="61" t="s">
        <v>256</v>
      </c>
      <c r="D84" s="57" t="s">
        <v>134</v>
      </c>
      <c r="E84" s="25">
        <v>0.17896195630334974</v>
      </c>
      <c r="F84" s="25">
        <v>8.899532774866983E-3</v>
      </c>
      <c r="G84" s="25">
        <v>1.2594996231975525E-2</v>
      </c>
      <c r="H84" s="25">
        <v>0.47751376253709205</v>
      </c>
      <c r="I84" s="25">
        <v>0.20779675852329904</v>
      </c>
      <c r="J84" s="25">
        <v>0.31878010309811744</v>
      </c>
      <c r="K84" s="25">
        <v>5.3688304950474913E-2</v>
      </c>
      <c r="L84" s="25">
        <v>0.13324770050200752</v>
      </c>
      <c r="M84" s="25">
        <v>3.3110608254048597E-3</v>
      </c>
      <c r="N84" s="25">
        <v>1.507386042808079</v>
      </c>
      <c r="O84" s="25">
        <v>0.78238211934835211</v>
      </c>
      <c r="P84" s="25">
        <v>0.15030080999396389</v>
      </c>
      <c r="Q84" s="25">
        <v>0.36894971342015237</v>
      </c>
      <c r="R84" s="25">
        <v>0.18356688668160381</v>
      </c>
      <c r="S84" s="25">
        <v>0.68963624558689673</v>
      </c>
      <c r="T84" s="25">
        <v>0.32251228034752638</v>
      </c>
      <c r="U84" s="25">
        <v>0.12021507766321415</v>
      </c>
      <c r="V84" s="25">
        <v>0.1662431923553867</v>
      </c>
      <c r="W84" s="25">
        <v>4.2295536462605615E-2</v>
      </c>
      <c r="X84" s="25">
        <v>7.0976495721149974E-2</v>
      </c>
      <c r="Y84" s="25">
        <v>7.4471009340849213E-3</v>
      </c>
      <c r="Z84" s="25">
        <v>6.8408209931061476E-2</v>
      </c>
      <c r="AA84" s="25">
        <v>0</v>
      </c>
      <c r="AB84" s="25">
        <v>0.5473062712075083</v>
      </c>
      <c r="AC84" s="25">
        <v>1.9228709552921676E-3</v>
      </c>
      <c r="AD84" s="25">
        <v>0</v>
      </c>
      <c r="AE84" s="25">
        <v>0.83741547955120132</v>
      </c>
      <c r="AF84" s="25">
        <v>0.10798034792459027</v>
      </c>
      <c r="AG84" s="25">
        <v>0.15352061293192076</v>
      </c>
      <c r="AH84" s="25">
        <v>8.9129108700945647E-2</v>
      </c>
      <c r="AI84" s="25">
        <v>6.4577224876759778E-2</v>
      </c>
      <c r="AJ84" s="25">
        <v>7.6118606343521161E-2</v>
      </c>
      <c r="AK84" s="25">
        <v>7.6137317568461274E-2</v>
      </c>
      <c r="AL84" s="25">
        <v>1.8535287007883233E-2</v>
      </c>
      <c r="AM84" s="25">
        <v>9.8322835875151374E-5</v>
      </c>
      <c r="AN84" s="25">
        <v>9.3199291721531963E-2</v>
      </c>
      <c r="AO84" s="25">
        <v>6.7750935394780267E-4</v>
      </c>
      <c r="AP84" s="25">
        <v>8.4516041206276656E-3</v>
      </c>
      <c r="AQ84" s="25">
        <v>1.0484748652150886E-2</v>
      </c>
      <c r="AR84" s="25">
        <v>5.6462092262384825E-4</v>
      </c>
      <c r="AS84" s="25">
        <v>3.7535140151041813E-2</v>
      </c>
      <c r="AT84" s="25">
        <v>2.054978650520331E-2</v>
      </c>
      <c r="AU84" s="25">
        <v>0</v>
      </c>
      <c r="AV84" s="25">
        <v>1.5062038844943839E-2</v>
      </c>
      <c r="AW84" s="25">
        <v>1.277461235284405E-2</v>
      </c>
      <c r="AX84" s="25">
        <v>0</v>
      </c>
      <c r="AY84" s="25">
        <v>0</v>
      </c>
      <c r="AZ84" s="25">
        <v>0</v>
      </c>
      <c r="BA84" s="25">
        <v>0</v>
      </c>
      <c r="BB84" s="25">
        <v>1.9263265263104453E-2</v>
      </c>
      <c r="BC84" s="25">
        <v>6.9283206476352069E-2</v>
      </c>
      <c r="BD84" s="25">
        <v>9.8209490907906094E-2</v>
      </c>
      <c r="BE84" s="25">
        <v>5.5601616716279972E-2</v>
      </c>
      <c r="BF84" s="25">
        <v>2.7626723618799753E-2</v>
      </c>
      <c r="BG84" s="25">
        <v>0</v>
      </c>
      <c r="BH84" s="25">
        <v>0</v>
      </c>
      <c r="BI84" s="25">
        <v>0.77011205876429512</v>
      </c>
      <c r="BJ84" s="25">
        <v>0</v>
      </c>
      <c r="BK84" s="25">
        <v>3.8835369817479443E-4</v>
      </c>
      <c r="BL84" s="25">
        <v>0.12278014130684736</v>
      </c>
      <c r="BM84" s="25">
        <v>3.3240367498846438E-3</v>
      </c>
      <c r="BN84" s="25">
        <v>0</v>
      </c>
      <c r="BO84" s="25">
        <v>0</v>
      </c>
    </row>
    <row r="85" spans="1:67">
      <c r="A85">
        <v>2000</v>
      </c>
      <c r="B85" s="57" t="s">
        <v>193</v>
      </c>
      <c r="C85" s="61" t="s">
        <v>257</v>
      </c>
      <c r="D85" s="57" t="s">
        <v>134</v>
      </c>
      <c r="E85" s="25">
        <v>0.18544770384705936</v>
      </c>
      <c r="F85" s="25">
        <v>7.3677384552127148E-2</v>
      </c>
      <c r="G85" s="25">
        <v>1.6013454710273947E-2</v>
      </c>
      <c r="H85" s="25">
        <v>1.8573517067742482</v>
      </c>
      <c r="I85" s="25">
        <v>0.71826774162383122</v>
      </c>
      <c r="J85" s="25">
        <v>0.32278084670200496</v>
      </c>
      <c r="K85" s="25">
        <v>0.13531256851289181</v>
      </c>
      <c r="L85" s="25">
        <v>9.7920240384651441E-2</v>
      </c>
      <c r="M85" s="25">
        <v>2.0143873022043894E-3</v>
      </c>
      <c r="N85" s="25">
        <v>5.3247394689980512</v>
      </c>
      <c r="O85" s="25">
        <v>1.8591207856970988</v>
      </c>
      <c r="P85" s="25">
        <v>0.14527322990550601</v>
      </c>
      <c r="Q85" s="25">
        <v>0.33945100578457815</v>
      </c>
      <c r="R85" s="25">
        <v>0.53080042809953643</v>
      </c>
      <c r="S85" s="25">
        <v>1.5215372720360132</v>
      </c>
      <c r="T85" s="25">
        <v>0.3021865750440052</v>
      </c>
      <c r="U85" s="25">
        <v>0.47223967277265277</v>
      </c>
      <c r="V85" s="25">
        <v>0.38977938373268062</v>
      </c>
      <c r="W85" s="25">
        <v>1.9616305212522138</v>
      </c>
      <c r="X85" s="25">
        <v>0.31377273227225871</v>
      </c>
      <c r="Y85" s="25">
        <v>1.4645525819618133E-2</v>
      </c>
      <c r="Z85" s="25">
        <v>9.8340110936351963E-2</v>
      </c>
      <c r="AA85" s="25">
        <v>0</v>
      </c>
      <c r="AB85" s="25">
        <v>1.932395206863412</v>
      </c>
      <c r="AC85" s="25">
        <v>4.1843548279243293E-3</v>
      </c>
      <c r="AD85" s="25">
        <v>0</v>
      </c>
      <c r="AE85" s="25">
        <v>3.4083895382741352</v>
      </c>
      <c r="AF85" s="25">
        <v>0.71445388544195443</v>
      </c>
      <c r="AG85" s="25">
        <v>0.94502021908708933</v>
      </c>
      <c r="AH85" s="25">
        <v>0.54864818925336767</v>
      </c>
      <c r="AI85" s="25">
        <v>0.24679366144399112</v>
      </c>
      <c r="AJ85" s="25">
        <v>0.16354737090460619</v>
      </c>
      <c r="AK85" s="25">
        <v>0.41381808554498745</v>
      </c>
      <c r="AL85" s="25">
        <v>0.11072484557309152</v>
      </c>
      <c r="AM85" s="25">
        <v>7.6666842399405522E-4</v>
      </c>
      <c r="AN85" s="25">
        <v>0.19246212998208448</v>
      </c>
      <c r="AO85" s="25">
        <v>5.0618633007886568E-3</v>
      </c>
      <c r="AP85" s="25">
        <v>4.4600432267201111E-2</v>
      </c>
      <c r="AQ85" s="25">
        <v>8.2645540356320574E-2</v>
      </c>
      <c r="AR85" s="25">
        <v>4.4097628254503576E-3</v>
      </c>
      <c r="AS85" s="25">
        <v>0.30866629572128401</v>
      </c>
      <c r="AT85" s="25">
        <v>0.16661922265127693</v>
      </c>
      <c r="AU85" s="25">
        <v>0</v>
      </c>
      <c r="AV85" s="25">
        <v>0.11264097489715975</v>
      </c>
      <c r="AW85" s="25">
        <v>0.17367584625052032</v>
      </c>
      <c r="AX85" s="25">
        <v>0</v>
      </c>
      <c r="AY85" s="25">
        <v>0</v>
      </c>
      <c r="AZ85" s="25">
        <v>0</v>
      </c>
      <c r="BA85" s="25">
        <v>0</v>
      </c>
      <c r="BB85" s="25">
        <v>0.1479852506670411</v>
      </c>
      <c r="BC85" s="25">
        <v>0.41980078471080978</v>
      </c>
      <c r="BD85" s="25">
        <v>0.27868660049120297</v>
      </c>
      <c r="BE85" s="25">
        <v>3.9548576764390601E-2</v>
      </c>
      <c r="BF85" s="25">
        <v>0.16663863392165124</v>
      </c>
      <c r="BG85" s="25">
        <v>0</v>
      </c>
      <c r="BH85" s="25">
        <v>0</v>
      </c>
      <c r="BI85" s="25">
        <v>2.9746411037625</v>
      </c>
      <c r="BJ85" s="25">
        <v>0</v>
      </c>
      <c r="BK85" s="25">
        <v>2.0932629361214712E-2</v>
      </c>
      <c r="BL85" s="25">
        <v>7.1606427513363986</v>
      </c>
      <c r="BM85" s="25">
        <v>0.11356208109677754</v>
      </c>
      <c r="BN85" s="25">
        <v>0</v>
      </c>
      <c r="BO85" s="25">
        <v>0</v>
      </c>
    </row>
    <row r="86" spans="1:67">
      <c r="A86">
        <v>2000</v>
      </c>
      <c r="B86" s="57" t="s">
        <v>194</v>
      </c>
      <c r="C86" s="61" t="s">
        <v>258</v>
      </c>
      <c r="D86" s="57" t="s">
        <v>134</v>
      </c>
      <c r="E86" s="25">
        <v>1.0311897001700625</v>
      </c>
      <c r="F86" s="25">
        <v>0.45649344916285217</v>
      </c>
      <c r="G86" s="25">
        <v>5.0743615091904351E-2</v>
      </c>
      <c r="H86" s="25">
        <v>1.0882365082868981</v>
      </c>
      <c r="I86" s="25">
        <v>1.5596789070764081</v>
      </c>
      <c r="J86" s="25">
        <v>1.6661521145345402</v>
      </c>
      <c r="K86" s="25">
        <v>0.48606349004213173</v>
      </c>
      <c r="L86" s="25">
        <v>0.61298383430925807</v>
      </c>
      <c r="M86" s="25">
        <v>1.502078878960364E-2</v>
      </c>
      <c r="N86" s="25">
        <v>0.24046879424540285</v>
      </c>
      <c r="O86" s="25">
        <v>0.42948743611350093</v>
      </c>
      <c r="P86" s="25">
        <v>0.18181397831813145</v>
      </c>
      <c r="Q86" s="25">
        <v>0.48725997591120246</v>
      </c>
      <c r="R86" s="25">
        <v>0.22486303202729618</v>
      </c>
      <c r="S86" s="25">
        <v>0.27723056058881751</v>
      </c>
      <c r="T86" s="25">
        <v>0.52277087506484676</v>
      </c>
      <c r="U86" s="25">
        <v>1.4791426851276368</v>
      </c>
      <c r="V86" s="25">
        <v>0.56010869227786053</v>
      </c>
      <c r="W86" s="25">
        <v>0.33411928746582503</v>
      </c>
      <c r="X86" s="25">
        <v>2.8420632379639725</v>
      </c>
      <c r="Y86" s="25">
        <v>1.3938684516299059E-2</v>
      </c>
      <c r="Z86" s="25">
        <v>0.14491519287727403</v>
      </c>
      <c r="AA86" s="25">
        <v>0</v>
      </c>
      <c r="AB86" s="25">
        <v>0.70601644401445496</v>
      </c>
      <c r="AC86" s="25">
        <v>2.8637619120411593E-2</v>
      </c>
      <c r="AD86" s="25">
        <v>0</v>
      </c>
      <c r="AE86" s="25">
        <v>1.674451707369951</v>
      </c>
      <c r="AF86" s="25">
        <v>5.3335094338890841</v>
      </c>
      <c r="AG86" s="25">
        <v>3.3967184153432743</v>
      </c>
      <c r="AH86" s="25">
        <v>1.9720249673929233</v>
      </c>
      <c r="AI86" s="25">
        <v>6.7121348449511284</v>
      </c>
      <c r="AJ86" s="25">
        <v>0.56506090159499345</v>
      </c>
      <c r="AK86" s="25">
        <v>0.54393785330912037</v>
      </c>
      <c r="AL86" s="25">
        <v>1.8084537428854541</v>
      </c>
      <c r="AM86" s="25">
        <v>2.8403614284645455E-3</v>
      </c>
      <c r="AN86" s="25">
        <v>0.47869651106166611</v>
      </c>
      <c r="AO86" s="25">
        <v>1.8496455343927822E-2</v>
      </c>
      <c r="AP86" s="25">
        <v>6.8423042515640492E-2</v>
      </c>
      <c r="AQ86" s="25">
        <v>0.29919426318060571</v>
      </c>
      <c r="AR86" s="25">
        <v>1.619116228839039E-2</v>
      </c>
      <c r="AS86" s="25">
        <v>1.5498432539287581</v>
      </c>
      <c r="AT86" s="25">
        <v>0.35140956635867709</v>
      </c>
      <c r="AU86" s="25">
        <v>0</v>
      </c>
      <c r="AV86" s="25">
        <v>0.72315421127387125</v>
      </c>
      <c r="AW86" s="25">
        <v>0.92872932297061606</v>
      </c>
      <c r="AX86" s="25">
        <v>0</v>
      </c>
      <c r="AY86" s="25">
        <v>0</v>
      </c>
      <c r="AZ86" s="25">
        <v>0</v>
      </c>
      <c r="BA86" s="25">
        <v>0</v>
      </c>
      <c r="BB86" s="25">
        <v>1.1325587833726904</v>
      </c>
      <c r="BC86" s="25">
        <v>4.3065680421148453</v>
      </c>
      <c r="BD86" s="25">
        <v>1.0556052715937023</v>
      </c>
      <c r="BE86" s="25">
        <v>0.13993458508145845</v>
      </c>
      <c r="BF86" s="25">
        <v>0.38893770155123275</v>
      </c>
      <c r="BG86" s="25">
        <v>0</v>
      </c>
      <c r="BH86" s="25">
        <v>0</v>
      </c>
      <c r="BI86" s="25">
        <v>13.74489651065166</v>
      </c>
      <c r="BJ86" s="25">
        <v>0</v>
      </c>
      <c r="BK86" s="25">
        <v>2.5899098406611584E-3</v>
      </c>
      <c r="BL86" s="25">
        <v>2.0201789984138911</v>
      </c>
      <c r="BM86" s="25">
        <v>4.0869443354886972E-2</v>
      </c>
      <c r="BN86" s="25">
        <v>0</v>
      </c>
      <c r="BO86" s="25">
        <v>0</v>
      </c>
    </row>
    <row r="87" spans="1:67">
      <c r="A87">
        <v>2000</v>
      </c>
      <c r="B87" s="57" t="s">
        <v>195</v>
      </c>
      <c r="C87" s="61" t="s">
        <v>259</v>
      </c>
      <c r="D87" s="57" t="s">
        <v>134</v>
      </c>
      <c r="E87" s="25">
        <v>16.697231095124891</v>
      </c>
      <c r="F87" s="25">
        <v>0.78999121717252707</v>
      </c>
      <c r="G87" s="25">
        <v>1.3853948381986989</v>
      </c>
      <c r="H87" s="25">
        <v>13.166119902327294</v>
      </c>
      <c r="I87" s="25">
        <v>59.096082624855526</v>
      </c>
      <c r="J87" s="25">
        <v>41.816066176518547</v>
      </c>
      <c r="K87" s="25">
        <v>2.8176515750241604</v>
      </c>
      <c r="L87" s="25">
        <v>7.8762751756658282</v>
      </c>
      <c r="M87" s="25">
        <v>0.17673243692680335</v>
      </c>
      <c r="N87" s="25">
        <v>37.109947277951917</v>
      </c>
      <c r="O87" s="25">
        <v>22.63050574947215</v>
      </c>
      <c r="P87" s="25">
        <v>6.421862158910165</v>
      </c>
      <c r="Q87" s="25">
        <v>16.062026183343594</v>
      </c>
      <c r="R87" s="25">
        <v>5.4616327734805274</v>
      </c>
      <c r="S87" s="25">
        <v>16.747765047041316</v>
      </c>
      <c r="T87" s="25">
        <v>9.0637416659796735</v>
      </c>
      <c r="U87" s="25">
        <v>7.1481423615766992</v>
      </c>
      <c r="V87" s="25">
        <v>7.214712780502488</v>
      </c>
      <c r="W87" s="25">
        <v>11.520210409996062</v>
      </c>
      <c r="X87" s="25">
        <v>8.1000649449957915</v>
      </c>
      <c r="Y87" s="25">
        <v>0.53439158578283052</v>
      </c>
      <c r="Z87" s="25">
        <v>3.3595136473902523</v>
      </c>
      <c r="AA87" s="25">
        <v>0</v>
      </c>
      <c r="AB87" s="25">
        <v>14.667919516681327</v>
      </c>
      <c r="AC87" s="25">
        <v>7.2540972688189778E-2</v>
      </c>
      <c r="AD87" s="25">
        <v>0</v>
      </c>
      <c r="AE87" s="25">
        <v>36.327998813331554</v>
      </c>
      <c r="AF87" s="25">
        <v>15.330874624858854</v>
      </c>
      <c r="AG87" s="25">
        <v>6.7416948157363494</v>
      </c>
      <c r="AH87" s="25">
        <v>3.9140103178219894</v>
      </c>
      <c r="AI87" s="25">
        <v>4.6759627471108187</v>
      </c>
      <c r="AJ87" s="25">
        <v>7.4915843910345972</v>
      </c>
      <c r="AK87" s="25">
        <v>5.1542610815261494</v>
      </c>
      <c r="AL87" s="25">
        <v>1.3543792631006797</v>
      </c>
      <c r="AM87" s="25">
        <v>4.3238433286414725E-3</v>
      </c>
      <c r="AN87" s="25">
        <v>17.129404237220765</v>
      </c>
      <c r="AO87" s="25">
        <v>2.9080112574621637E-2</v>
      </c>
      <c r="AP87" s="25">
        <v>0.98427882668702682</v>
      </c>
      <c r="AQ87" s="25">
        <v>0.4606052027480475</v>
      </c>
      <c r="AR87" s="25">
        <v>2.6889765740715867E-2</v>
      </c>
      <c r="AS87" s="25">
        <v>1.3796639684877143</v>
      </c>
      <c r="AT87" s="25">
        <v>0.68797494916059176</v>
      </c>
      <c r="AU87" s="25">
        <v>0</v>
      </c>
      <c r="AV87" s="25">
        <v>0.63606643681419728</v>
      </c>
      <c r="AW87" s="25">
        <v>1.0955312678407254</v>
      </c>
      <c r="AX87" s="25">
        <v>0</v>
      </c>
      <c r="AY87" s="25">
        <v>0</v>
      </c>
      <c r="AZ87" s="25">
        <v>0</v>
      </c>
      <c r="BA87" s="25">
        <v>0</v>
      </c>
      <c r="BB87" s="25">
        <v>1.4774920120120076</v>
      </c>
      <c r="BC87" s="25">
        <v>3.2969663355611711</v>
      </c>
      <c r="BD87" s="25">
        <v>4.7771188220506193</v>
      </c>
      <c r="BE87" s="25">
        <v>3.8437825766620688</v>
      </c>
      <c r="BF87" s="25">
        <v>2.7654503674903967</v>
      </c>
      <c r="BG87" s="25">
        <v>0</v>
      </c>
      <c r="BH87" s="25">
        <v>0</v>
      </c>
      <c r="BI87" s="25">
        <v>68.088060628753894</v>
      </c>
      <c r="BJ87" s="25">
        <v>0</v>
      </c>
      <c r="BK87" s="25">
        <v>4.0788423404670444E-3</v>
      </c>
      <c r="BL87" s="25">
        <v>50.41131451297052</v>
      </c>
      <c r="BM87" s="25">
        <v>0.82589046910479047</v>
      </c>
      <c r="BN87" s="25">
        <v>0</v>
      </c>
      <c r="BO87" s="25">
        <v>0</v>
      </c>
    </row>
    <row r="88" spans="1:67">
      <c r="A88">
        <v>2000</v>
      </c>
      <c r="B88" s="57" t="s">
        <v>196</v>
      </c>
      <c r="C88" s="61" t="s">
        <v>260</v>
      </c>
      <c r="D88" s="57" t="s">
        <v>134</v>
      </c>
      <c r="E88" s="25">
        <v>6.1165506913008603</v>
      </c>
      <c r="F88" s="25">
        <v>0.42446883779581002</v>
      </c>
      <c r="G88" s="25">
        <v>0.58553188547321477</v>
      </c>
      <c r="H88" s="25">
        <v>1.3368220529369161</v>
      </c>
      <c r="I88" s="25">
        <v>20.951252115554663</v>
      </c>
      <c r="J88" s="25">
        <v>14.49986554570788</v>
      </c>
      <c r="K88" s="25">
        <v>1.275434141183158</v>
      </c>
      <c r="L88" s="25">
        <v>2.530200963693324</v>
      </c>
      <c r="M88" s="25">
        <v>5.6383067270356774E-2</v>
      </c>
      <c r="N88" s="25">
        <v>0.68250358382198273</v>
      </c>
      <c r="O88" s="25">
        <v>2.9277456830972861</v>
      </c>
      <c r="P88" s="25">
        <v>1.6301139220178273</v>
      </c>
      <c r="Q88" s="25">
        <v>4.0738789815813545</v>
      </c>
      <c r="R88" s="25">
        <v>0.83167417365319196</v>
      </c>
      <c r="S88" s="25">
        <v>1.8170390914192942</v>
      </c>
      <c r="T88" s="25">
        <v>2.2169263138245712</v>
      </c>
      <c r="U88" s="25">
        <v>3.0510615763169739</v>
      </c>
      <c r="V88" s="25">
        <v>1.9750125731104897</v>
      </c>
      <c r="W88" s="25">
        <v>1.9141115774479183</v>
      </c>
      <c r="X88" s="25">
        <v>1.9607667307655454</v>
      </c>
      <c r="Y88" s="25">
        <v>0.12054777736537385</v>
      </c>
      <c r="Z88" s="25">
        <v>0.92779636216223371</v>
      </c>
      <c r="AA88" s="25">
        <v>0</v>
      </c>
      <c r="AB88" s="25">
        <v>0.84346910791054219</v>
      </c>
      <c r="AC88" s="25">
        <v>2.2099763911458299E-2</v>
      </c>
      <c r="AD88" s="25">
        <v>0</v>
      </c>
      <c r="AE88" s="25">
        <v>9.7374392327318429</v>
      </c>
      <c r="AF88" s="25">
        <v>5.0880310609564852</v>
      </c>
      <c r="AG88" s="25">
        <v>7.3943839445087551</v>
      </c>
      <c r="AH88" s="25">
        <v>4.2929402166849524</v>
      </c>
      <c r="AI88" s="25">
        <v>2.1310509465954057</v>
      </c>
      <c r="AJ88" s="25">
        <v>2.6424233114641407</v>
      </c>
      <c r="AK88" s="25">
        <v>3.6311122193576368</v>
      </c>
      <c r="AL88" s="25">
        <v>0.65370663794362271</v>
      </c>
      <c r="AM88" s="25">
        <v>2.9614228878451451E-3</v>
      </c>
      <c r="AN88" s="25">
        <v>8.0560434113870283</v>
      </c>
      <c r="AO88" s="25">
        <v>1.8835403471298522E-2</v>
      </c>
      <c r="AP88" s="25">
        <v>0.48372613956808491</v>
      </c>
      <c r="AQ88" s="25">
        <v>0.30508777570433454</v>
      </c>
      <c r="AR88" s="25">
        <v>1.6494529624079896E-2</v>
      </c>
      <c r="AS88" s="25">
        <v>0.95710905287750969</v>
      </c>
      <c r="AT88" s="25">
        <v>0.56156611921467303</v>
      </c>
      <c r="AU88" s="25">
        <v>0</v>
      </c>
      <c r="AV88" s="25">
        <v>0.39437715085664882</v>
      </c>
      <c r="AW88" s="25">
        <v>0.69509549260523718</v>
      </c>
      <c r="AX88" s="25">
        <v>0</v>
      </c>
      <c r="AY88" s="25">
        <v>0</v>
      </c>
      <c r="AZ88" s="25">
        <v>0</v>
      </c>
      <c r="BA88" s="25">
        <v>0</v>
      </c>
      <c r="BB88" s="25">
        <v>0.85501352318808133</v>
      </c>
      <c r="BC88" s="25">
        <v>7.2922704009600476</v>
      </c>
      <c r="BD88" s="25">
        <v>1.8749565880940324</v>
      </c>
      <c r="BE88" s="25">
        <v>1.246282070824182</v>
      </c>
      <c r="BF88" s="25">
        <v>1.2726391915473507</v>
      </c>
      <c r="BG88" s="25">
        <v>0</v>
      </c>
      <c r="BH88" s="25">
        <v>0</v>
      </c>
      <c r="BI88" s="25">
        <v>42.225499890042755</v>
      </c>
      <c r="BJ88" s="25">
        <v>0</v>
      </c>
      <c r="BK88" s="25">
        <v>1.8710053068344071E-2</v>
      </c>
      <c r="BL88" s="25">
        <v>11.038181619260572</v>
      </c>
      <c r="BM88" s="25">
        <v>0.24210171920161305</v>
      </c>
      <c r="BN88" s="25">
        <v>0</v>
      </c>
      <c r="BO88" s="25">
        <v>0</v>
      </c>
    </row>
    <row r="89" spans="1:67">
      <c r="A89">
        <v>2000</v>
      </c>
      <c r="B89" s="57" t="s">
        <v>197</v>
      </c>
      <c r="C89" s="61" t="s">
        <v>261</v>
      </c>
      <c r="D89" s="57" t="s">
        <v>134</v>
      </c>
      <c r="E89" s="25">
        <v>31.460791293255085</v>
      </c>
      <c r="F89" s="25">
        <v>3.0880433632760917</v>
      </c>
      <c r="G89" s="25">
        <v>3.5068101178108293</v>
      </c>
      <c r="H89" s="25">
        <v>29.387250544357219</v>
      </c>
      <c r="I89" s="25">
        <v>122.65680473889589</v>
      </c>
      <c r="J89" s="25">
        <v>53.375642304440575</v>
      </c>
      <c r="K89" s="25">
        <v>21.70068866092436</v>
      </c>
      <c r="L89" s="25">
        <v>24.12560986900975</v>
      </c>
      <c r="M89" s="25">
        <v>0.40679481627351644</v>
      </c>
      <c r="N89" s="25">
        <v>22.040780904290322</v>
      </c>
      <c r="O89" s="25">
        <v>21.697841009138429</v>
      </c>
      <c r="P89" s="25">
        <v>7.7889710852552216</v>
      </c>
      <c r="Q89" s="25">
        <v>26.90591920282683</v>
      </c>
      <c r="R89" s="25">
        <v>11.63852469986648</v>
      </c>
      <c r="S89" s="25">
        <v>21.92397158799184</v>
      </c>
      <c r="T89" s="25">
        <v>18.984374113478474</v>
      </c>
      <c r="U89" s="25">
        <v>37.702358009574766</v>
      </c>
      <c r="V89" s="25">
        <v>13.066821952948594</v>
      </c>
      <c r="W89" s="25">
        <v>15.185495213006817</v>
      </c>
      <c r="X89" s="25">
        <v>16.284782467880206</v>
      </c>
      <c r="Y89" s="25">
        <v>2.8388413739868152</v>
      </c>
      <c r="Z89" s="25">
        <v>17.605290516542517</v>
      </c>
      <c r="AA89" s="25">
        <v>0</v>
      </c>
      <c r="AB89" s="25">
        <v>10.507502286198104</v>
      </c>
      <c r="AC89" s="25">
        <v>0.11280149916427573</v>
      </c>
      <c r="AD89" s="25">
        <v>0</v>
      </c>
      <c r="AE89" s="25">
        <v>53.058712561820215</v>
      </c>
      <c r="AF89" s="25">
        <v>29.932408090140136</v>
      </c>
      <c r="AG89" s="25">
        <v>57.420072025995225</v>
      </c>
      <c r="AH89" s="25">
        <v>33.336237590731827</v>
      </c>
      <c r="AI89" s="25">
        <v>25.446811007679024</v>
      </c>
      <c r="AJ89" s="25">
        <v>16.916913481240989</v>
      </c>
      <c r="AK89" s="25">
        <v>10.138480157810626</v>
      </c>
      <c r="AL89" s="25">
        <v>2.3583288205397412</v>
      </c>
      <c r="AM89" s="25">
        <v>1.6429522740617656E-2</v>
      </c>
      <c r="AN89" s="25">
        <v>29.967687465097733</v>
      </c>
      <c r="AO89" s="25">
        <v>0.10753841855006109</v>
      </c>
      <c r="AP89" s="25">
        <v>0.75133269833132976</v>
      </c>
      <c r="AQ89" s="25">
        <v>1.7423014213093067</v>
      </c>
      <c r="AR89" s="25">
        <v>9.1347865417655827E-2</v>
      </c>
      <c r="AS89" s="25">
        <v>6.4759216958207038</v>
      </c>
      <c r="AT89" s="25">
        <v>7.0094155528776572</v>
      </c>
      <c r="AU89" s="25">
        <v>0</v>
      </c>
      <c r="AV89" s="25">
        <v>3.4071193167040459</v>
      </c>
      <c r="AW89" s="25">
        <v>3.8641920387877686</v>
      </c>
      <c r="AX89" s="25">
        <v>0</v>
      </c>
      <c r="AY89" s="25">
        <v>0</v>
      </c>
      <c r="AZ89" s="25">
        <v>0</v>
      </c>
      <c r="BA89" s="25">
        <v>0</v>
      </c>
      <c r="BB89" s="25">
        <v>4.4475155209653883</v>
      </c>
      <c r="BC89" s="25">
        <v>24.920226946678461</v>
      </c>
      <c r="BD89" s="25">
        <v>13.026515071218835</v>
      </c>
      <c r="BE89" s="25">
        <v>5.2778210852313627</v>
      </c>
      <c r="BF89" s="25">
        <v>4.1730247447900339</v>
      </c>
      <c r="BG89" s="25">
        <v>0</v>
      </c>
      <c r="BH89" s="25">
        <v>0</v>
      </c>
      <c r="BI89" s="25">
        <v>254.65180716319881</v>
      </c>
      <c r="BJ89" s="25">
        <v>0</v>
      </c>
      <c r="BK89" s="25">
        <v>6.571191826575647E-4</v>
      </c>
      <c r="BL89" s="25">
        <v>30.216135304481504</v>
      </c>
      <c r="BM89" s="25">
        <v>0.72154372357913366</v>
      </c>
      <c r="BN89" s="25">
        <v>0</v>
      </c>
      <c r="BO89" s="25">
        <v>0</v>
      </c>
    </row>
    <row r="90" spans="1:67">
      <c r="A90">
        <v>2000</v>
      </c>
      <c r="B90" s="57" t="s">
        <v>198</v>
      </c>
      <c r="C90" s="61" t="s">
        <v>262</v>
      </c>
      <c r="D90" s="57" t="s">
        <v>134</v>
      </c>
      <c r="E90" s="25">
        <v>9.8593254773484897</v>
      </c>
      <c r="F90" s="25">
        <v>1.3881188768822876</v>
      </c>
      <c r="G90" s="25">
        <v>1.6597410411315334</v>
      </c>
      <c r="H90" s="25">
        <v>5.5910972547774769</v>
      </c>
      <c r="I90" s="25">
        <v>43.28086550356052</v>
      </c>
      <c r="J90" s="25">
        <v>24.68197707640363</v>
      </c>
      <c r="K90" s="25">
        <v>10.14576802298755</v>
      </c>
      <c r="L90" s="25">
        <v>6.3442899574873142</v>
      </c>
      <c r="M90" s="25">
        <v>0.16363430137477658</v>
      </c>
      <c r="N90" s="25">
        <v>3.2454643493726203</v>
      </c>
      <c r="O90" s="25">
        <v>5.8417743459058356</v>
      </c>
      <c r="P90" s="25">
        <v>3.4237495748039448</v>
      </c>
      <c r="Q90" s="25">
        <v>8.686322198803083</v>
      </c>
      <c r="R90" s="25">
        <v>4.8050556685396408</v>
      </c>
      <c r="S90" s="25">
        <v>4.5513052054036578</v>
      </c>
      <c r="T90" s="25">
        <v>5.3035923775913174</v>
      </c>
      <c r="U90" s="25">
        <v>13.864184706300163</v>
      </c>
      <c r="V90" s="25">
        <v>4.8899905299147761</v>
      </c>
      <c r="W90" s="25">
        <v>4.9236436444902489</v>
      </c>
      <c r="X90" s="25">
        <v>5.0690301381344014</v>
      </c>
      <c r="Y90" s="25">
        <v>0.61454973335053531</v>
      </c>
      <c r="Z90" s="25">
        <v>8.7639931162492353</v>
      </c>
      <c r="AA90" s="25">
        <v>0</v>
      </c>
      <c r="AB90" s="25">
        <v>1.9460144108878685</v>
      </c>
      <c r="AC90" s="25">
        <v>5.7681464859773351E-2</v>
      </c>
      <c r="AD90" s="25">
        <v>0</v>
      </c>
      <c r="AE90" s="25">
        <v>21.844409234042512</v>
      </c>
      <c r="AF90" s="25">
        <v>16.656454179716185</v>
      </c>
      <c r="AG90" s="25">
        <v>20.313193611926661</v>
      </c>
      <c r="AH90" s="25">
        <v>11.793183971374663</v>
      </c>
      <c r="AI90" s="25">
        <v>11.957586197188208</v>
      </c>
      <c r="AJ90" s="25">
        <v>12.430377050425252</v>
      </c>
      <c r="AK90" s="25">
        <v>2.2234580035516069</v>
      </c>
      <c r="AL90" s="25">
        <v>1.0393713097177857</v>
      </c>
      <c r="AM90" s="25">
        <v>3.248223737998774E-2</v>
      </c>
      <c r="AN90" s="25">
        <v>12.826122097482473</v>
      </c>
      <c r="AO90" s="25">
        <v>0.2139510047164272</v>
      </c>
      <c r="AP90" s="25">
        <v>7.7421567433530819E-2</v>
      </c>
      <c r="AQ90" s="25">
        <v>3.4603777429889258</v>
      </c>
      <c r="AR90" s="25">
        <v>0.18180422463633752</v>
      </c>
      <c r="AS90" s="25">
        <v>0.41637245868414086</v>
      </c>
      <c r="AT90" s="25">
        <v>0.5043354602357718</v>
      </c>
      <c r="AU90" s="25">
        <v>0</v>
      </c>
      <c r="AV90" s="25">
        <v>0.1845720030628894</v>
      </c>
      <c r="AW90" s="25">
        <v>1.1616410010909335</v>
      </c>
      <c r="AX90" s="25">
        <v>0</v>
      </c>
      <c r="AY90" s="25">
        <v>0</v>
      </c>
      <c r="AZ90" s="25">
        <v>0</v>
      </c>
      <c r="BA90" s="25">
        <v>0</v>
      </c>
      <c r="BB90" s="25">
        <v>1.3568018129169397</v>
      </c>
      <c r="BC90" s="25">
        <v>11.658727043367646</v>
      </c>
      <c r="BD90" s="25">
        <v>5.5619063719954669</v>
      </c>
      <c r="BE90" s="25">
        <v>2.0245045612214079</v>
      </c>
      <c r="BF90" s="25">
        <v>1.0697738240253789</v>
      </c>
      <c r="BG90" s="25">
        <v>0</v>
      </c>
      <c r="BH90" s="25">
        <v>0</v>
      </c>
      <c r="BI90" s="25">
        <v>112.69313529745187</v>
      </c>
      <c r="BJ90" s="25">
        <v>0</v>
      </c>
      <c r="BK90" s="25">
        <v>1.4906671388149583E-5</v>
      </c>
      <c r="BL90" s="25">
        <v>0.29601741864869668</v>
      </c>
      <c r="BM90" s="25">
        <v>4.0617743064545082E-3</v>
      </c>
      <c r="BN90" s="25">
        <v>0</v>
      </c>
      <c r="BO90" s="25">
        <v>0</v>
      </c>
    </row>
    <row r="91" spans="1:67">
      <c r="A91">
        <v>2000</v>
      </c>
      <c r="B91" s="57" t="s">
        <v>199</v>
      </c>
      <c r="C91" s="61" t="s">
        <v>263</v>
      </c>
      <c r="D91" s="57" t="s">
        <v>134</v>
      </c>
      <c r="E91" s="25">
        <v>11.123224046115544</v>
      </c>
      <c r="F91" s="25">
        <v>7.9490939662924252</v>
      </c>
      <c r="G91" s="25">
        <v>1.4342388004617501</v>
      </c>
      <c r="H91" s="25">
        <v>59.930299643856387</v>
      </c>
      <c r="I91" s="25">
        <v>46.715525897911334</v>
      </c>
      <c r="J91" s="25">
        <v>25.982949253754779</v>
      </c>
      <c r="K91" s="25">
        <v>5.3817401041761315</v>
      </c>
      <c r="L91" s="25">
        <v>5.9026070004671851</v>
      </c>
      <c r="M91" s="25">
        <v>0.22146963829795735</v>
      </c>
      <c r="N91" s="25">
        <v>4.2231297133753349</v>
      </c>
      <c r="O91" s="25">
        <v>12.101792908912554</v>
      </c>
      <c r="P91" s="25">
        <v>3.3685560548545821</v>
      </c>
      <c r="Q91" s="25">
        <v>10.288581456644502</v>
      </c>
      <c r="R91" s="25">
        <v>3.8771470660539551</v>
      </c>
      <c r="S91" s="25">
        <v>10.374113752092189</v>
      </c>
      <c r="T91" s="25">
        <v>10.248643076921846</v>
      </c>
      <c r="U91" s="25">
        <v>15.344717553562203</v>
      </c>
      <c r="V91" s="25">
        <v>10.907704999007754</v>
      </c>
      <c r="W91" s="25">
        <v>6.1394088620009928</v>
      </c>
      <c r="X91" s="25">
        <v>6.7035230081223816</v>
      </c>
      <c r="Y91" s="25">
        <v>1.0081982145331012</v>
      </c>
      <c r="Z91" s="25">
        <v>6.881014184610482</v>
      </c>
      <c r="AA91" s="25">
        <v>0</v>
      </c>
      <c r="AB91" s="25">
        <v>4.6620648109387304</v>
      </c>
      <c r="AC91" s="25">
        <v>0.29562000164718449</v>
      </c>
      <c r="AD91" s="25">
        <v>0</v>
      </c>
      <c r="AE91" s="25">
        <v>48.789296129134925</v>
      </c>
      <c r="AF91" s="25">
        <v>9.02836546398661</v>
      </c>
      <c r="AG91" s="25">
        <v>132.43637781915095</v>
      </c>
      <c r="AH91" s="25">
        <v>76.888282268618326</v>
      </c>
      <c r="AI91" s="25">
        <v>3.0602541103776</v>
      </c>
      <c r="AJ91" s="25">
        <v>6.5980403326107355</v>
      </c>
      <c r="AK91" s="25">
        <v>280.79980258295097</v>
      </c>
      <c r="AL91" s="25">
        <v>8.8362264922052596</v>
      </c>
      <c r="AM91" s="25">
        <v>0.22355285696481703</v>
      </c>
      <c r="AN91" s="25">
        <v>12.669602656292447</v>
      </c>
      <c r="AO91" s="25">
        <v>1.4741687240746184</v>
      </c>
      <c r="AP91" s="25">
        <v>2.8645224103587976</v>
      </c>
      <c r="AQ91" s="25">
        <v>23.842478280247274</v>
      </c>
      <c r="AR91" s="25">
        <v>1.2527301583413024</v>
      </c>
      <c r="AS91" s="25">
        <v>39.356752898553097</v>
      </c>
      <c r="AT91" s="25">
        <v>16.163226901772703</v>
      </c>
      <c r="AU91" s="25">
        <v>0</v>
      </c>
      <c r="AV91" s="25">
        <v>20.813375293404377</v>
      </c>
      <c r="AW91" s="25">
        <v>33.520296798993655</v>
      </c>
      <c r="AX91" s="25">
        <v>0</v>
      </c>
      <c r="AY91" s="25">
        <v>0</v>
      </c>
      <c r="AZ91" s="25">
        <v>0</v>
      </c>
      <c r="BA91" s="25">
        <v>0</v>
      </c>
      <c r="BB91" s="25">
        <v>38.209893734181477</v>
      </c>
      <c r="BC91" s="25">
        <v>201.15220723252017</v>
      </c>
      <c r="BD91" s="25">
        <v>22.225373037097558</v>
      </c>
      <c r="BE91" s="25">
        <v>2.4999361427816371</v>
      </c>
      <c r="BF91" s="25">
        <v>5.4208485963223216</v>
      </c>
      <c r="BG91" s="25">
        <v>0</v>
      </c>
      <c r="BH91" s="25">
        <v>0</v>
      </c>
      <c r="BI91" s="25">
        <v>446.51447426432691</v>
      </c>
      <c r="BJ91" s="25">
        <v>0</v>
      </c>
      <c r="BK91" s="25">
        <v>4.5101093983530697E-4</v>
      </c>
      <c r="BL91" s="25">
        <v>1.2667000170523985</v>
      </c>
      <c r="BM91" s="25">
        <v>3.453265761184255E-2</v>
      </c>
      <c r="BN91" s="25">
        <v>0</v>
      </c>
      <c r="BO91" s="25">
        <v>0</v>
      </c>
    </row>
    <row r="92" spans="1:67">
      <c r="A92">
        <v>2000</v>
      </c>
      <c r="B92" s="57" t="s">
        <v>200</v>
      </c>
      <c r="C92" s="61" t="s">
        <v>264</v>
      </c>
      <c r="D92" s="57" t="s">
        <v>134</v>
      </c>
      <c r="E92" s="25">
        <v>7.0288398564433887</v>
      </c>
      <c r="F92" s="25">
        <v>0.71382335680791376</v>
      </c>
      <c r="G92" s="25">
        <v>1.3083742983662492</v>
      </c>
      <c r="H92" s="25">
        <v>2.3258913391298557</v>
      </c>
      <c r="I92" s="25">
        <v>33.447854580515155</v>
      </c>
      <c r="J92" s="25">
        <v>22.248781065235008</v>
      </c>
      <c r="K92" s="25">
        <v>13.205630423722951</v>
      </c>
      <c r="L92" s="25">
        <v>5.3874962668584923</v>
      </c>
      <c r="M92" s="25">
        <v>9.1449528964138257E-2</v>
      </c>
      <c r="N92" s="25">
        <v>2.1899257711115112</v>
      </c>
      <c r="O92" s="25">
        <v>4.7852868650746281</v>
      </c>
      <c r="P92" s="25">
        <v>2.2984487366596138</v>
      </c>
      <c r="Q92" s="25">
        <v>9.0514087049661516</v>
      </c>
      <c r="R92" s="25">
        <v>5.0989549116495354</v>
      </c>
      <c r="S92" s="25">
        <v>8.6295388262677868</v>
      </c>
      <c r="T92" s="25">
        <v>6.3787503093140003</v>
      </c>
      <c r="U92" s="25">
        <v>13.593557638661025</v>
      </c>
      <c r="V92" s="25">
        <v>7.4218780179160628</v>
      </c>
      <c r="W92" s="25">
        <v>3.7020259551486472</v>
      </c>
      <c r="X92" s="25">
        <v>3.7143364563918522</v>
      </c>
      <c r="Y92" s="25">
        <v>0.53700751772158584</v>
      </c>
      <c r="Z92" s="25">
        <v>4.7612833499370906</v>
      </c>
      <c r="AA92" s="25">
        <v>0</v>
      </c>
      <c r="AB92" s="25">
        <v>1.3138361320651264</v>
      </c>
      <c r="AC92" s="25">
        <v>2.4623714961904429E-2</v>
      </c>
      <c r="AD92" s="25">
        <v>0</v>
      </c>
      <c r="AE92" s="25">
        <v>13.561672081690524</v>
      </c>
      <c r="AF92" s="25">
        <v>7.9234116018462748</v>
      </c>
      <c r="AG92" s="25">
        <v>11.530497570253267</v>
      </c>
      <c r="AH92" s="25">
        <v>6.6942344707703647</v>
      </c>
      <c r="AI92" s="25">
        <v>46.639377448759575</v>
      </c>
      <c r="AJ92" s="25">
        <v>98.392519674013727</v>
      </c>
      <c r="AK92" s="25">
        <v>89.444998552707148</v>
      </c>
      <c r="AL92" s="25">
        <v>18.90613555566086</v>
      </c>
      <c r="AM92" s="25">
        <v>1.1347999067863762E-2</v>
      </c>
      <c r="AN92" s="25">
        <v>8.858943833794406</v>
      </c>
      <c r="AO92" s="25">
        <v>7.1985604267442785E-2</v>
      </c>
      <c r="AP92" s="25">
        <v>0.17342128908273197</v>
      </c>
      <c r="AQ92" s="25">
        <v>1.1644708402366089</v>
      </c>
      <c r="AR92" s="25">
        <v>6.1279852201089793E-2</v>
      </c>
      <c r="AS92" s="25">
        <v>0.61019607366096651</v>
      </c>
      <c r="AT92" s="25">
        <v>0.31335695166358835</v>
      </c>
      <c r="AU92" s="25">
        <v>0</v>
      </c>
      <c r="AV92" s="25">
        <v>0.89216531889396022</v>
      </c>
      <c r="AW92" s="25">
        <v>1.0349746238885364</v>
      </c>
      <c r="AX92" s="25">
        <v>0</v>
      </c>
      <c r="AY92" s="25">
        <v>0</v>
      </c>
      <c r="AZ92" s="25">
        <v>0</v>
      </c>
      <c r="BA92" s="25">
        <v>0</v>
      </c>
      <c r="BB92" s="25">
        <v>1.2004654994018644</v>
      </c>
      <c r="BC92" s="25">
        <v>11.907824286583885</v>
      </c>
      <c r="BD92" s="25">
        <v>3.8037251605900133</v>
      </c>
      <c r="BE92" s="25">
        <v>1.2896940762596776</v>
      </c>
      <c r="BF92" s="25">
        <v>1.0697482954931534</v>
      </c>
      <c r="BG92" s="25">
        <v>0</v>
      </c>
      <c r="BH92" s="25">
        <v>0</v>
      </c>
      <c r="BI92" s="25">
        <v>170.77424348371537</v>
      </c>
      <c r="BJ92" s="25">
        <v>0</v>
      </c>
      <c r="BK92" s="25">
        <v>1.9088227463371191E-2</v>
      </c>
      <c r="BL92" s="25">
        <v>1.0391591934625055</v>
      </c>
      <c r="BM92" s="25">
        <v>2.1013217363990436E-2</v>
      </c>
      <c r="BN92" s="25">
        <v>0</v>
      </c>
      <c r="BO92" s="25">
        <v>0</v>
      </c>
    </row>
    <row r="93" spans="1:67">
      <c r="A93">
        <v>2000</v>
      </c>
      <c r="B93" s="57" t="s">
        <v>201</v>
      </c>
      <c r="C93" s="61" t="s">
        <v>265</v>
      </c>
      <c r="D93" s="57" t="s">
        <v>134</v>
      </c>
      <c r="E93" s="25">
        <v>0.1018437831450458</v>
      </c>
      <c r="F93" s="25">
        <v>2.0422459471550393E-2</v>
      </c>
      <c r="G93" s="25">
        <v>2.106054426823678E-2</v>
      </c>
      <c r="H93" s="25">
        <v>9.4675629527950389E-2</v>
      </c>
      <c r="I93" s="25">
        <v>0.34481846946804162</v>
      </c>
      <c r="J93" s="25">
        <v>0.30357649687765287</v>
      </c>
      <c r="K93" s="25">
        <v>0.15119181492633271</v>
      </c>
      <c r="L93" s="25">
        <v>0.12346868667325497</v>
      </c>
      <c r="M93" s="25">
        <v>1.7579703382868354E-3</v>
      </c>
      <c r="N93" s="25">
        <v>2.4397776169287178E-2</v>
      </c>
      <c r="O93" s="25">
        <v>8.5700808131712616E-2</v>
      </c>
      <c r="P93" s="25">
        <v>2.9598112848672618E-2</v>
      </c>
      <c r="Q93" s="25">
        <v>0.11861485378976634</v>
      </c>
      <c r="R93" s="25">
        <v>7.6787070822077294E-2</v>
      </c>
      <c r="S93" s="25">
        <v>0.1247900796355372</v>
      </c>
      <c r="T93" s="25">
        <v>0.10975025616800999</v>
      </c>
      <c r="U93" s="25">
        <v>0.23292070391494074</v>
      </c>
      <c r="V93" s="25">
        <v>0.13060065941728125</v>
      </c>
      <c r="W93" s="25">
        <v>5.8190626072766885E-2</v>
      </c>
      <c r="X93" s="25">
        <v>6.9690660401986154E-2</v>
      </c>
      <c r="Y93" s="25">
        <v>6.8842305822292109E-3</v>
      </c>
      <c r="Z93" s="25">
        <v>6.8251007523312757E-2</v>
      </c>
      <c r="AA93" s="25">
        <v>0</v>
      </c>
      <c r="AB93" s="25">
        <v>3.9495869615334328E-2</v>
      </c>
      <c r="AC93" s="25">
        <v>1.005691281370768E-3</v>
      </c>
      <c r="AD93" s="25">
        <v>0</v>
      </c>
      <c r="AE93" s="25">
        <v>0.43417296624041224</v>
      </c>
      <c r="AF93" s="25">
        <v>0.14360765270952264</v>
      </c>
      <c r="AG93" s="25">
        <v>0.79871514646778652</v>
      </c>
      <c r="AH93" s="25">
        <v>0.46370821597664569</v>
      </c>
      <c r="AI93" s="25">
        <v>0.40511955962367285</v>
      </c>
      <c r="AJ93" s="25">
        <v>0.69659489456238699</v>
      </c>
      <c r="AK93" s="25">
        <v>0.76130798356922469</v>
      </c>
      <c r="AL93" s="25">
        <v>0.20122725613072684</v>
      </c>
      <c r="AM93" s="25">
        <v>2.2629855323885936E-2</v>
      </c>
      <c r="AN93" s="25">
        <v>0.10669447900474321</v>
      </c>
      <c r="AO93" s="25">
        <v>2.5207886974576124E-3</v>
      </c>
      <c r="AP93" s="25">
        <v>1.0832056985327014E-2</v>
      </c>
      <c r="AQ93" s="25">
        <v>4.071028232542169E-2</v>
      </c>
      <c r="AR93" s="25">
        <v>2.2217359409079634E-3</v>
      </c>
      <c r="AS93" s="25">
        <v>0.29388389651759722</v>
      </c>
      <c r="AT93" s="25">
        <v>8.0147198807737574E-2</v>
      </c>
      <c r="AU93" s="25">
        <v>0</v>
      </c>
      <c r="AV93" s="25">
        <v>8.3483149074407015E-2</v>
      </c>
      <c r="AW93" s="25">
        <v>0.11818658233899598</v>
      </c>
      <c r="AX93" s="25">
        <v>0</v>
      </c>
      <c r="AY93" s="25">
        <v>0</v>
      </c>
      <c r="AZ93" s="25">
        <v>0</v>
      </c>
      <c r="BA93" s="25">
        <v>0</v>
      </c>
      <c r="BB93" s="25">
        <v>0.14178040380805934</v>
      </c>
      <c r="BC93" s="25">
        <v>0.28126780744337343</v>
      </c>
      <c r="BD93" s="25">
        <v>0.16600571137125325</v>
      </c>
      <c r="BE93" s="25">
        <v>1.5665099990417243E-2</v>
      </c>
      <c r="BF93" s="25">
        <v>4.3841052112239098E-2</v>
      </c>
      <c r="BG93" s="25">
        <v>0</v>
      </c>
      <c r="BH93" s="25">
        <v>0</v>
      </c>
      <c r="BI93" s="25">
        <v>2.6832941995483646</v>
      </c>
      <c r="BJ93" s="25">
        <v>0</v>
      </c>
      <c r="BK93" s="25">
        <v>1.1395429053010417E-3</v>
      </c>
      <c r="BL93" s="25">
        <v>8.5676450014160258E-2</v>
      </c>
      <c r="BM93" s="25">
        <v>6.8740003255490713E-4</v>
      </c>
      <c r="BN93" s="25">
        <v>0</v>
      </c>
      <c r="BO93" s="25">
        <v>0</v>
      </c>
    </row>
    <row r="94" spans="1:67">
      <c r="A94">
        <v>2000</v>
      </c>
      <c r="B94" s="57" t="s">
        <v>202</v>
      </c>
      <c r="C94" s="61" t="s">
        <v>266</v>
      </c>
      <c r="D94" s="57" t="s">
        <v>134</v>
      </c>
      <c r="E94" s="25">
        <v>8.25100084230459</v>
      </c>
      <c r="F94" s="25">
        <v>11.899737373714219</v>
      </c>
      <c r="G94" s="25">
        <v>5.3613232539341338</v>
      </c>
      <c r="H94" s="25">
        <v>21.197550503427802</v>
      </c>
      <c r="I94" s="25">
        <v>41.105294251902109</v>
      </c>
      <c r="J94" s="25">
        <v>24.436944874179975</v>
      </c>
      <c r="K94" s="25">
        <v>34.02159530851371</v>
      </c>
      <c r="L94" s="25">
        <v>14.648326956028418</v>
      </c>
      <c r="M94" s="25">
        <v>0.37820800301464735</v>
      </c>
      <c r="N94" s="25">
        <v>6.6357198943389228</v>
      </c>
      <c r="O94" s="25">
        <v>10.239542266917738</v>
      </c>
      <c r="P94" s="25">
        <v>1.2579642634050712</v>
      </c>
      <c r="Q94" s="25">
        <v>19.901717994923491</v>
      </c>
      <c r="R94" s="25">
        <v>11.949089035275023</v>
      </c>
      <c r="S94" s="25">
        <v>19.414044464154411</v>
      </c>
      <c r="T94" s="25">
        <v>17.552168308299187</v>
      </c>
      <c r="U94" s="25">
        <v>14.959329593726704</v>
      </c>
      <c r="V94" s="25">
        <v>4.7404664745639504</v>
      </c>
      <c r="W94" s="25">
        <v>0.54563225969029305</v>
      </c>
      <c r="X94" s="25">
        <v>19.46865236441473</v>
      </c>
      <c r="Y94" s="25">
        <v>0.89574136210482869</v>
      </c>
      <c r="Z94" s="25">
        <v>5.1881489264467158</v>
      </c>
      <c r="AA94" s="25">
        <v>0</v>
      </c>
      <c r="AB94" s="25">
        <v>1.8399813943083134</v>
      </c>
      <c r="AC94" s="25">
        <v>0.12596239685946287</v>
      </c>
      <c r="AD94" s="25">
        <v>0</v>
      </c>
      <c r="AE94" s="25">
        <v>110.61542906544106</v>
      </c>
      <c r="AF94" s="25">
        <v>72.709305170702223</v>
      </c>
      <c r="AG94" s="25">
        <v>262.46709923812085</v>
      </c>
      <c r="AH94" s="25">
        <v>152.37990495859242</v>
      </c>
      <c r="AI94" s="25">
        <v>44.74309705899261</v>
      </c>
      <c r="AJ94" s="25">
        <v>5.8729738120675652</v>
      </c>
      <c r="AK94" s="25">
        <v>108.18776006692822</v>
      </c>
      <c r="AL94" s="25">
        <v>10.60890895692317</v>
      </c>
      <c r="AM94" s="25">
        <v>4.8776861001543208E-2</v>
      </c>
      <c r="AN94" s="25">
        <v>7.0235210973699864</v>
      </c>
      <c r="AO94" s="25">
        <v>0.32164615669272972</v>
      </c>
      <c r="AP94" s="25">
        <v>15.687748912959215</v>
      </c>
      <c r="AQ94" s="25">
        <v>5.202534084900126</v>
      </c>
      <c r="AR94" s="25">
        <v>0.2733444626116312</v>
      </c>
      <c r="AS94" s="25">
        <v>11.717785993394182</v>
      </c>
      <c r="AT94" s="25">
        <v>11.034150663308688</v>
      </c>
      <c r="AU94" s="25">
        <v>0</v>
      </c>
      <c r="AV94" s="25">
        <v>4.4459456815411684</v>
      </c>
      <c r="AW94" s="25">
        <v>22.215065282592295</v>
      </c>
      <c r="AX94" s="25">
        <v>0</v>
      </c>
      <c r="AY94" s="25">
        <v>0</v>
      </c>
      <c r="AZ94" s="25">
        <v>0</v>
      </c>
      <c r="BA94" s="25">
        <v>0</v>
      </c>
      <c r="BB94" s="25">
        <v>25.310790352530432</v>
      </c>
      <c r="BC94" s="25">
        <v>356.51954186937138</v>
      </c>
      <c r="BD94" s="25">
        <v>18.639031856177116</v>
      </c>
      <c r="BE94" s="25">
        <v>1.6503238155954583</v>
      </c>
      <c r="BF94" s="25">
        <v>13.135364346644664</v>
      </c>
      <c r="BG94" s="25">
        <v>0</v>
      </c>
      <c r="BH94" s="25">
        <v>0</v>
      </c>
      <c r="BI94" s="25">
        <v>559.50979679770853</v>
      </c>
      <c r="BJ94" s="25">
        <v>0</v>
      </c>
      <c r="BK94" s="25">
        <v>2.9607826243668056E-3</v>
      </c>
      <c r="BL94" s="25">
        <v>0.17632114162112072</v>
      </c>
      <c r="BM94" s="25">
        <v>2.6589319169067296E-3</v>
      </c>
      <c r="BN94" s="25">
        <v>0</v>
      </c>
      <c r="BO94" s="25">
        <v>0</v>
      </c>
    </row>
    <row r="95" spans="1:67">
      <c r="A95">
        <v>2000</v>
      </c>
      <c r="B95" s="57" t="s">
        <v>203</v>
      </c>
      <c r="C95" s="61" t="s">
        <v>267</v>
      </c>
      <c r="D95" s="57" t="s">
        <v>134</v>
      </c>
      <c r="E95" s="25">
        <v>4.0175593494518172E-2</v>
      </c>
      <c r="F95" s="25">
        <v>2.5036799264537307E-2</v>
      </c>
      <c r="G95" s="25">
        <v>3.8913240953391487E-3</v>
      </c>
      <c r="H95" s="25">
        <v>0.16440684295585584</v>
      </c>
      <c r="I95" s="25">
        <v>0.14274112881200429</v>
      </c>
      <c r="J95" s="25">
        <v>0.15153331824656247</v>
      </c>
      <c r="K95" s="25">
        <v>3.1396619463730652E-2</v>
      </c>
      <c r="L95" s="25">
        <v>0.61070857065735529</v>
      </c>
      <c r="M95" s="25">
        <v>1.2156396873355506E-2</v>
      </c>
      <c r="N95" s="25">
        <v>1.7610835495981834E-2</v>
      </c>
      <c r="O95" s="25">
        <v>8.1415054417887461E-2</v>
      </c>
      <c r="P95" s="25">
        <v>3.3276283562893402E-2</v>
      </c>
      <c r="Q95" s="25">
        <v>9.4016960899729385E-2</v>
      </c>
      <c r="R95" s="25">
        <v>6.7970428517562465E-2</v>
      </c>
      <c r="S95" s="25">
        <v>4.5081423506457274E-2</v>
      </c>
      <c r="T95" s="25">
        <v>0.12521997739657514</v>
      </c>
      <c r="U95" s="25">
        <v>0.25041292783917707</v>
      </c>
      <c r="V95" s="25">
        <v>0.18030968902976086</v>
      </c>
      <c r="W95" s="25">
        <v>6.7048264985922104E-2</v>
      </c>
      <c r="X95" s="25">
        <v>7.8287998291957206E-2</v>
      </c>
      <c r="Y95" s="25">
        <v>4.2324878033151714E-3</v>
      </c>
      <c r="Z95" s="25">
        <v>3.3475974541397675E-2</v>
      </c>
      <c r="AA95" s="25">
        <v>0</v>
      </c>
      <c r="AB95" s="25">
        <v>9.7708711664658415E-2</v>
      </c>
      <c r="AC95" s="25">
        <v>2.1700186124814697E-3</v>
      </c>
      <c r="AD95" s="25">
        <v>0</v>
      </c>
      <c r="AE95" s="25">
        <v>0.75581472252020532</v>
      </c>
      <c r="AF95" s="25">
        <v>0.20391547445596508</v>
      </c>
      <c r="AG95" s="25">
        <v>1.396006683690834</v>
      </c>
      <c r="AH95" s="25">
        <v>0.81047636160736669</v>
      </c>
      <c r="AI95" s="25">
        <v>0.14066098146562889</v>
      </c>
      <c r="AJ95" s="25">
        <v>0.14196546562358869</v>
      </c>
      <c r="AK95" s="25">
        <v>0.31649601665959642</v>
      </c>
      <c r="AL95" s="25">
        <v>0.21069719035809506</v>
      </c>
      <c r="AM95" s="25">
        <v>5.6249843303228823E-4</v>
      </c>
      <c r="AN95" s="25">
        <v>0.10987288637660203</v>
      </c>
      <c r="AO95" s="25">
        <v>9.9861469198199146E-2</v>
      </c>
      <c r="AP95" s="25">
        <v>5.3098360267042802E-2</v>
      </c>
      <c r="AQ95" s="25">
        <v>6.0017946887897203E-2</v>
      </c>
      <c r="AR95" s="25">
        <v>6.5332804617373036E-3</v>
      </c>
      <c r="AS95" s="25">
        <v>0.37672992846378417</v>
      </c>
      <c r="AT95" s="25">
        <v>0.16741193126879278</v>
      </c>
      <c r="AU95" s="25">
        <v>0</v>
      </c>
      <c r="AV95" s="25">
        <v>0.14028873334785155</v>
      </c>
      <c r="AW95" s="25">
        <v>0.15234122425511085</v>
      </c>
      <c r="AX95" s="25">
        <v>0</v>
      </c>
      <c r="AY95" s="25">
        <v>0</v>
      </c>
      <c r="AZ95" s="25">
        <v>0</v>
      </c>
      <c r="BA95" s="25">
        <v>0</v>
      </c>
      <c r="BB95" s="25">
        <v>0.13724613948822764</v>
      </c>
      <c r="BC95" s="25">
        <v>0.24766388218429952</v>
      </c>
      <c r="BD95" s="25">
        <v>0.56607401848771466</v>
      </c>
      <c r="BE95" s="25">
        <v>2.0269639909055198E-2</v>
      </c>
      <c r="BF95" s="25">
        <v>0.17371882561782517</v>
      </c>
      <c r="BG95" s="25">
        <v>0</v>
      </c>
      <c r="BH95" s="25">
        <v>0</v>
      </c>
      <c r="BI95" s="25">
        <v>4.3299472066052047</v>
      </c>
      <c r="BJ95" s="25">
        <v>0</v>
      </c>
      <c r="BK95" s="25">
        <v>5.0397094554647241E-2</v>
      </c>
      <c r="BL95" s="25">
        <v>0.39186459074693014</v>
      </c>
      <c r="BM95" s="25">
        <v>3.7902631266795487E-3</v>
      </c>
      <c r="BN95" s="25">
        <v>0</v>
      </c>
      <c r="BO95" s="25">
        <v>0</v>
      </c>
    </row>
    <row r="96" spans="1:67">
      <c r="A96">
        <v>2000</v>
      </c>
      <c r="B96" s="57" t="s">
        <v>204</v>
      </c>
      <c r="C96" s="61" t="s">
        <v>268</v>
      </c>
      <c r="D96" s="57" t="s">
        <v>134</v>
      </c>
      <c r="E96" s="25">
        <v>4.2240123264174735E-2</v>
      </c>
      <c r="F96" s="25">
        <v>1.1437371195781008E-2</v>
      </c>
      <c r="G96" s="25">
        <v>5.203169944000878E-3</v>
      </c>
      <c r="H96" s="25">
        <v>5.7688061711851008E-2</v>
      </c>
      <c r="I96" s="25">
        <v>6.5716804724658823E-2</v>
      </c>
      <c r="J96" s="25">
        <v>0.43759237370394904</v>
      </c>
      <c r="K96" s="25">
        <v>1.9619282051750987E-2</v>
      </c>
      <c r="L96" s="25">
        <v>3.9333485422228559E-2</v>
      </c>
      <c r="M96" s="25">
        <v>9.2384578335709866E-4</v>
      </c>
      <c r="N96" s="25">
        <v>1.4652591508550594E-2</v>
      </c>
      <c r="O96" s="25">
        <v>6.3840821047459181E-2</v>
      </c>
      <c r="P96" s="25">
        <v>2.3863742747471935E-2</v>
      </c>
      <c r="Q96" s="25">
        <v>8.2047449063605962E-2</v>
      </c>
      <c r="R96" s="25">
        <v>1.975412482642435E-2</v>
      </c>
      <c r="S96" s="25">
        <v>4.1974094717355595E-2</v>
      </c>
      <c r="T96" s="25">
        <v>7.0555460476753179E-2</v>
      </c>
      <c r="U96" s="25">
        <v>0.13756935538671783</v>
      </c>
      <c r="V96" s="25">
        <v>7.0869192740453488E-2</v>
      </c>
      <c r="W96" s="25">
        <v>4.5951249912160139E-2</v>
      </c>
      <c r="X96" s="25">
        <v>3.6002727777829521E-2</v>
      </c>
      <c r="Y96" s="25">
        <v>2.3376584184909783E-3</v>
      </c>
      <c r="Z96" s="25">
        <v>2.1652931457433064E-2</v>
      </c>
      <c r="AA96" s="25">
        <v>0</v>
      </c>
      <c r="AB96" s="25">
        <v>4.5753328980188954E-2</v>
      </c>
      <c r="AC96" s="25">
        <v>9.8163353480896858E-4</v>
      </c>
      <c r="AD96" s="25">
        <v>0</v>
      </c>
      <c r="AE96" s="25">
        <v>0.3457868005854513</v>
      </c>
      <c r="AF96" s="25">
        <v>0.12607781395620238</v>
      </c>
      <c r="AG96" s="25">
        <v>0.24685589597933238</v>
      </c>
      <c r="AH96" s="25">
        <v>0.14331655914973496</v>
      </c>
      <c r="AI96" s="25">
        <v>0.14524706851769331</v>
      </c>
      <c r="AJ96" s="25">
        <v>4.579590904970432E-2</v>
      </c>
      <c r="AK96" s="25">
        <v>8.9202471635334124E-2</v>
      </c>
      <c r="AL96" s="25">
        <v>3.3499678447349732E-2</v>
      </c>
      <c r="AM96" s="25">
        <v>1.70949206047342E-2</v>
      </c>
      <c r="AN96" s="25">
        <v>7.1021488553734136E-2</v>
      </c>
      <c r="AO96" s="25">
        <v>0.11265369387003346</v>
      </c>
      <c r="AP96" s="25">
        <v>74.588896798553094</v>
      </c>
      <c r="AQ96" s="25">
        <v>1.8255449305367586</v>
      </c>
      <c r="AR96" s="25">
        <v>9.5703271557933789E-2</v>
      </c>
      <c r="AS96" s="25">
        <v>7.9042011480989396E-2</v>
      </c>
      <c r="AT96" s="25">
        <v>3.9770088931476141E-2</v>
      </c>
      <c r="AU96" s="25">
        <v>0</v>
      </c>
      <c r="AV96" s="25">
        <v>2.942238506624547E-2</v>
      </c>
      <c r="AW96" s="25">
        <v>21.803173839395726</v>
      </c>
      <c r="AX96" s="25">
        <v>0</v>
      </c>
      <c r="AY96" s="25">
        <v>0</v>
      </c>
      <c r="AZ96" s="25">
        <v>0</v>
      </c>
      <c r="BA96" s="25">
        <v>0</v>
      </c>
      <c r="BB96" s="25">
        <v>24.847570925474436</v>
      </c>
      <c r="BC96" s="25">
        <v>7.7280360566905792E-2</v>
      </c>
      <c r="BD96" s="25">
        <v>33.513617033253389</v>
      </c>
      <c r="BE96" s="25">
        <v>8.2262312696111187E-2</v>
      </c>
      <c r="BF96" s="25">
        <v>27.206584058008538</v>
      </c>
      <c r="BG96" s="25">
        <v>0</v>
      </c>
      <c r="BH96" s="25">
        <v>0</v>
      </c>
      <c r="BI96" s="25">
        <v>373.39127645381126</v>
      </c>
      <c r="BJ96" s="25">
        <v>0</v>
      </c>
      <c r="BK96" s="25">
        <v>3.0097422174220775E-3</v>
      </c>
      <c r="BL96" s="25">
        <v>127.82137332316239</v>
      </c>
      <c r="BM96" s="25">
        <v>7.9305392694518553E-3</v>
      </c>
      <c r="BN96" s="25">
        <v>0</v>
      </c>
      <c r="BO96" s="25">
        <v>0</v>
      </c>
    </row>
    <row r="97" spans="1:67">
      <c r="A97">
        <v>2000</v>
      </c>
      <c r="B97" s="57" t="s">
        <v>205</v>
      </c>
      <c r="C97" s="61" t="s">
        <v>269</v>
      </c>
      <c r="D97" s="57" t="s">
        <v>134</v>
      </c>
      <c r="E97" s="25">
        <v>0.10946470416230453</v>
      </c>
      <c r="F97" s="25">
        <v>4.4898258426580781E-2</v>
      </c>
      <c r="G97" s="25">
        <v>1.6519544347377374E-2</v>
      </c>
      <c r="H97" s="25">
        <v>0.44760486547500788</v>
      </c>
      <c r="I97" s="25">
        <v>0.32693359385756948</v>
      </c>
      <c r="J97" s="25">
        <v>0.48646671135559616</v>
      </c>
      <c r="K97" s="25">
        <v>0.10937983479272961</v>
      </c>
      <c r="L97" s="25">
        <v>0.47602787670591007</v>
      </c>
      <c r="M97" s="25">
        <v>9.0442443611227896E-3</v>
      </c>
      <c r="N97" s="25">
        <v>4.6038570669922826E-2</v>
      </c>
      <c r="O97" s="25">
        <v>0.28142229105315136</v>
      </c>
      <c r="P97" s="25">
        <v>0.11207031107067039</v>
      </c>
      <c r="Q97" s="25">
        <v>0.40816252862318098</v>
      </c>
      <c r="R97" s="25">
        <v>0.37528980137498369</v>
      </c>
      <c r="S97" s="25">
        <v>0.14100122377034618</v>
      </c>
      <c r="T97" s="25">
        <v>0.42145868152336208</v>
      </c>
      <c r="U97" s="25">
        <v>0.84787549252289995</v>
      </c>
      <c r="V97" s="25">
        <v>0.66728756529922351</v>
      </c>
      <c r="W97" s="25">
        <v>0.12372069772729463</v>
      </c>
      <c r="X97" s="25">
        <v>0.2031936911731429</v>
      </c>
      <c r="Y97" s="25">
        <v>2.126499241705683E-2</v>
      </c>
      <c r="Z97" s="25">
        <v>0.12585134522642591</v>
      </c>
      <c r="AA97" s="25">
        <v>0</v>
      </c>
      <c r="AB97" s="25">
        <v>0.25025923405436101</v>
      </c>
      <c r="AC97" s="25">
        <v>4.8331921409608177E-3</v>
      </c>
      <c r="AD97" s="25">
        <v>0</v>
      </c>
      <c r="AE97" s="25">
        <v>2.0554437436905753</v>
      </c>
      <c r="AF97" s="25">
        <v>0.38605304580279065</v>
      </c>
      <c r="AG97" s="25">
        <v>7.8555220760768369</v>
      </c>
      <c r="AH97" s="25">
        <v>4.5606623618494879</v>
      </c>
      <c r="AI97" s="25">
        <v>0.49066668627997423</v>
      </c>
      <c r="AJ97" s="25">
        <v>0.84162744032504899</v>
      </c>
      <c r="AK97" s="25">
        <v>0.79736828054635545</v>
      </c>
      <c r="AL97" s="25">
        <v>1.4326887589229012</v>
      </c>
      <c r="AM97" s="25">
        <v>1.1657567652623019E-3</v>
      </c>
      <c r="AN97" s="25">
        <v>0.55868626787777198</v>
      </c>
      <c r="AO97" s="25">
        <v>7.7011051609782912E-3</v>
      </c>
      <c r="AP97" s="25">
        <v>2.3218235232771507</v>
      </c>
      <c r="AQ97" s="25">
        <v>2.4563467666043119</v>
      </c>
      <c r="AR97" s="25">
        <v>7.8478786240940464E-3</v>
      </c>
      <c r="AS97" s="25">
        <v>1.6159446830157342</v>
      </c>
      <c r="AT97" s="25">
        <v>0.61007652759775099</v>
      </c>
      <c r="AU97" s="25">
        <v>0</v>
      </c>
      <c r="AV97" s="25">
        <v>0.68455937848692239</v>
      </c>
      <c r="AW97" s="25">
        <v>1.2718687851570807</v>
      </c>
      <c r="AX97" s="25">
        <v>0</v>
      </c>
      <c r="AY97" s="25">
        <v>0</v>
      </c>
      <c r="AZ97" s="25">
        <v>0</v>
      </c>
      <c r="BA97" s="25">
        <v>0</v>
      </c>
      <c r="BB97" s="25">
        <v>1.4441429979766629</v>
      </c>
      <c r="BC97" s="25">
        <v>0.92247834296722186</v>
      </c>
      <c r="BD97" s="25">
        <v>2.5783914239023868</v>
      </c>
      <c r="BE97" s="25">
        <v>5.6889032624777285E-2</v>
      </c>
      <c r="BF97" s="25">
        <v>1.2332457140989888</v>
      </c>
      <c r="BG97" s="25">
        <v>0</v>
      </c>
      <c r="BH97" s="25">
        <v>0</v>
      </c>
      <c r="BI97" s="25">
        <v>23.529148826924544</v>
      </c>
      <c r="BJ97" s="25">
        <v>0</v>
      </c>
      <c r="BK97" s="25">
        <v>3.6998794656584221E-4</v>
      </c>
      <c r="BL97" s="25">
        <v>4.3694435780830592</v>
      </c>
      <c r="BM97" s="25">
        <v>3.3226643020047302E-3</v>
      </c>
      <c r="BN97" s="25">
        <v>0</v>
      </c>
      <c r="BO97" s="25">
        <v>0</v>
      </c>
    </row>
    <row r="98" spans="1:67">
      <c r="A98">
        <v>2000</v>
      </c>
      <c r="B98" s="57" t="s">
        <v>206</v>
      </c>
      <c r="C98" s="61" t="s">
        <v>270</v>
      </c>
      <c r="D98" s="57" t="s">
        <v>134</v>
      </c>
      <c r="E98" s="25">
        <v>6.5839723110277165E-2</v>
      </c>
      <c r="F98" s="25">
        <v>5.5377811382017604E-2</v>
      </c>
      <c r="G98" s="25">
        <v>6.228062327154036E-3</v>
      </c>
      <c r="H98" s="25">
        <v>0.3261437240501327</v>
      </c>
      <c r="I98" s="25">
        <v>0.1928208111881114</v>
      </c>
      <c r="J98" s="25">
        <v>0.22693073957297843</v>
      </c>
      <c r="K98" s="25">
        <v>5.6156518338014549E-2</v>
      </c>
      <c r="L98" s="25">
        <v>0.13927290587008534</v>
      </c>
      <c r="M98" s="25">
        <v>2.7843807338966053E-3</v>
      </c>
      <c r="N98" s="25">
        <v>2.9527424948483313E-2</v>
      </c>
      <c r="O98" s="25">
        <v>0.10923954899666682</v>
      </c>
      <c r="P98" s="25">
        <v>2.8821746058706431E-2</v>
      </c>
      <c r="Q98" s="25">
        <v>0.11292443069947819</v>
      </c>
      <c r="R98" s="25">
        <v>8.4956993298016481E-2</v>
      </c>
      <c r="S98" s="25">
        <v>7.5484722969892781E-2</v>
      </c>
      <c r="T98" s="25">
        <v>0.24402271505782183</v>
      </c>
      <c r="U98" s="25">
        <v>0.47859647444673015</v>
      </c>
      <c r="V98" s="25">
        <v>0.33269530101160327</v>
      </c>
      <c r="W98" s="25">
        <v>0.1243813404133135</v>
      </c>
      <c r="X98" s="25">
        <v>0.17274422999156089</v>
      </c>
      <c r="Y98" s="25">
        <v>6.4256467432508907E-3</v>
      </c>
      <c r="Z98" s="25">
        <v>5.0837135742390974E-2</v>
      </c>
      <c r="AA98" s="25">
        <v>0</v>
      </c>
      <c r="AB98" s="25">
        <v>0.21918506775940585</v>
      </c>
      <c r="AC98" s="25">
        <v>4.5489360174056047E-3</v>
      </c>
      <c r="AD98" s="25">
        <v>0</v>
      </c>
      <c r="AE98" s="25">
        <v>1.646335065994615</v>
      </c>
      <c r="AF98" s="25">
        <v>0.47793964912742792</v>
      </c>
      <c r="AG98" s="25">
        <v>2.064857958406737</v>
      </c>
      <c r="AH98" s="25">
        <v>1.1987898178566228</v>
      </c>
      <c r="AI98" s="25">
        <v>0.29755555570152442</v>
      </c>
      <c r="AJ98" s="25">
        <v>0.21392588289712822</v>
      </c>
      <c r="AK98" s="25">
        <v>0.52988298746516183</v>
      </c>
      <c r="AL98" s="25">
        <v>0.29432465782449446</v>
      </c>
      <c r="AM98" s="25">
        <v>1.2159559975717109E-3</v>
      </c>
      <c r="AN98" s="25">
        <v>0.17366495012797822</v>
      </c>
      <c r="AO98" s="25">
        <v>1.2254125373104982E-2</v>
      </c>
      <c r="AP98" s="25">
        <v>0.10908380024316647</v>
      </c>
      <c r="AQ98" s="25">
        <v>0.13189082749910586</v>
      </c>
      <c r="AR98" s="25">
        <v>0.11147280852178744</v>
      </c>
      <c r="AS98" s="25">
        <v>0.65740054055608055</v>
      </c>
      <c r="AT98" s="25">
        <v>0.32280802623995086</v>
      </c>
      <c r="AU98" s="25">
        <v>0</v>
      </c>
      <c r="AV98" s="25">
        <v>0.23644665708148838</v>
      </c>
      <c r="AW98" s="25">
        <v>0.19793512941405178</v>
      </c>
      <c r="AX98" s="25">
        <v>0</v>
      </c>
      <c r="AY98" s="25">
        <v>0</v>
      </c>
      <c r="AZ98" s="25">
        <v>0</v>
      </c>
      <c r="BA98" s="25">
        <v>0</v>
      </c>
      <c r="BB98" s="25">
        <v>0.23031195178196195</v>
      </c>
      <c r="BC98" s="25">
        <v>0.33385409075573713</v>
      </c>
      <c r="BD98" s="25">
        <v>0.7382679579901622</v>
      </c>
      <c r="BE98" s="25">
        <v>2.7688628039954335E-2</v>
      </c>
      <c r="BF98" s="25">
        <v>0.33689970598111346</v>
      </c>
      <c r="BG98" s="25">
        <v>0</v>
      </c>
      <c r="BH98" s="25">
        <v>0</v>
      </c>
      <c r="BI98" s="25">
        <v>4.9711338464797095</v>
      </c>
      <c r="BJ98" s="25">
        <v>0</v>
      </c>
      <c r="BK98" s="25">
        <v>7.871265777273119E-2</v>
      </c>
      <c r="BL98" s="25">
        <v>0.79285098370166529</v>
      </c>
      <c r="BM98" s="25">
        <v>3.0639557259084385E-3</v>
      </c>
      <c r="BN98" s="25">
        <v>0</v>
      </c>
      <c r="BO98" s="25">
        <v>0</v>
      </c>
    </row>
    <row r="99" spans="1:67">
      <c r="A99">
        <v>2000</v>
      </c>
      <c r="B99" s="57" t="s">
        <v>207</v>
      </c>
      <c r="C99" s="61" t="s">
        <v>271</v>
      </c>
      <c r="D99" s="57" t="s">
        <v>134</v>
      </c>
      <c r="E99" s="25">
        <v>12.281666727062884</v>
      </c>
      <c r="F99" s="25">
        <v>2.5154682677915887</v>
      </c>
      <c r="G99" s="25">
        <v>3.5480446941565802</v>
      </c>
      <c r="H99" s="25">
        <v>4.0432175020100116</v>
      </c>
      <c r="I99" s="25">
        <v>19.068238318786971</v>
      </c>
      <c r="J99" s="25">
        <v>28.330045686410742</v>
      </c>
      <c r="K99" s="25">
        <v>14.531220211024801</v>
      </c>
      <c r="L99" s="25">
        <v>12.814697616493273</v>
      </c>
      <c r="M99" s="25">
        <v>3.2772615362684845E-2</v>
      </c>
      <c r="N99" s="25">
        <v>0.76809195144120634</v>
      </c>
      <c r="O99" s="25">
        <v>9.065003960545635</v>
      </c>
      <c r="P99" s="25">
        <v>1.229010049782822</v>
      </c>
      <c r="Q99" s="25">
        <v>6.3864265308836501</v>
      </c>
      <c r="R99" s="25">
        <v>5.6391570617209279</v>
      </c>
      <c r="S99" s="25">
        <v>16.861733172466856</v>
      </c>
      <c r="T99" s="25">
        <v>9.8341938102971262</v>
      </c>
      <c r="U99" s="25">
        <v>24.102524441159282</v>
      </c>
      <c r="V99" s="25">
        <v>12.481779939070863</v>
      </c>
      <c r="W99" s="25">
        <v>1.4596999216511546</v>
      </c>
      <c r="X99" s="25">
        <v>7.1185273659120387</v>
      </c>
      <c r="Y99" s="25">
        <v>0.39001805646973375</v>
      </c>
      <c r="Z99" s="25">
        <v>5.512237834009416</v>
      </c>
      <c r="AA99" s="25">
        <v>0</v>
      </c>
      <c r="AB99" s="25">
        <v>3.8361102950042412</v>
      </c>
      <c r="AC99" s="25">
        <v>0.12700485521593469</v>
      </c>
      <c r="AD99" s="25">
        <v>0</v>
      </c>
      <c r="AE99" s="25">
        <v>59.361190363139002</v>
      </c>
      <c r="AF99" s="25">
        <v>13.24470341025755</v>
      </c>
      <c r="AG99" s="25">
        <v>80.563695111251434</v>
      </c>
      <c r="AH99" s="25">
        <v>46.77267931368894</v>
      </c>
      <c r="AI99" s="25">
        <v>20.628546893240426</v>
      </c>
      <c r="AJ99" s="25">
        <v>4.99434335844599</v>
      </c>
      <c r="AK99" s="25">
        <v>12.137582208153979</v>
      </c>
      <c r="AL99" s="25">
        <v>1.0919972336199941</v>
      </c>
      <c r="AM99" s="25">
        <v>6.266909841894247E-2</v>
      </c>
      <c r="AN99" s="25">
        <v>1.4874042575649649</v>
      </c>
      <c r="AO99" s="25">
        <v>0.41334345885562634</v>
      </c>
      <c r="AP99" s="25">
        <v>1.0727912887524185</v>
      </c>
      <c r="AQ99" s="25">
        <v>6.6841242446402802</v>
      </c>
      <c r="AR99" s="25">
        <v>0.35242189667383145</v>
      </c>
      <c r="AS99" s="25">
        <v>71.586461293624154</v>
      </c>
      <c r="AT99" s="25">
        <v>12.474946815848046</v>
      </c>
      <c r="AU99" s="25">
        <v>0</v>
      </c>
      <c r="AV99" s="25">
        <v>12.270956609902562</v>
      </c>
      <c r="AW99" s="25">
        <v>25.512396386255112</v>
      </c>
      <c r="AX99" s="25">
        <v>0</v>
      </c>
      <c r="AY99" s="25">
        <v>0</v>
      </c>
      <c r="AZ99" s="25">
        <v>0</v>
      </c>
      <c r="BA99" s="25">
        <v>0</v>
      </c>
      <c r="BB99" s="25">
        <v>29.916435959947819</v>
      </c>
      <c r="BC99" s="25">
        <v>13.256762992102322</v>
      </c>
      <c r="BD99" s="25">
        <v>14.006288388662519</v>
      </c>
      <c r="BE99" s="25">
        <v>0.49517123996671997</v>
      </c>
      <c r="BF99" s="25">
        <v>2.1722304732784803</v>
      </c>
      <c r="BG99" s="25">
        <v>0</v>
      </c>
      <c r="BH99" s="25">
        <v>0</v>
      </c>
      <c r="BI99" s="25">
        <v>223.87582164389826</v>
      </c>
      <c r="BJ99" s="25">
        <v>0</v>
      </c>
      <c r="BK99" s="25">
        <v>2.7612151236635352E-3</v>
      </c>
      <c r="BL99" s="25">
        <v>0.39044808293889099</v>
      </c>
      <c r="BM99" s="25">
        <v>4.3101378915908241E-3</v>
      </c>
      <c r="BN99" s="25">
        <v>0</v>
      </c>
      <c r="BO99" s="25">
        <v>0</v>
      </c>
    </row>
    <row r="100" spans="1:67">
      <c r="A100">
        <v>2000</v>
      </c>
      <c r="B100" s="57" t="s">
        <v>208</v>
      </c>
      <c r="C100" s="61" t="s">
        <v>272</v>
      </c>
      <c r="D100" s="57" t="s">
        <v>134</v>
      </c>
      <c r="E100" s="25">
        <v>0.69890654306916644</v>
      </c>
      <c r="F100" s="25">
        <v>5.2451350398378185E-2</v>
      </c>
      <c r="G100" s="25">
        <v>9.6119946689148805E-2</v>
      </c>
      <c r="H100" s="25">
        <v>9.0074815123568008</v>
      </c>
      <c r="I100" s="25">
        <v>3.6939097683149251</v>
      </c>
      <c r="J100" s="25">
        <v>9.5432876827677813</v>
      </c>
      <c r="K100" s="25">
        <v>0.92484053174261627</v>
      </c>
      <c r="L100" s="25">
        <v>3.0189833731175102</v>
      </c>
      <c r="M100" s="25">
        <v>6.7536543345951688E-2</v>
      </c>
      <c r="N100" s="25">
        <v>1.5391212905822271</v>
      </c>
      <c r="O100" s="25">
        <v>1.9048357397226292</v>
      </c>
      <c r="P100" s="25">
        <v>0.55183636857439977</v>
      </c>
      <c r="Q100" s="25">
        <v>1.4399411895229182</v>
      </c>
      <c r="R100" s="25">
        <v>1.0321352435423532</v>
      </c>
      <c r="S100" s="25">
        <v>0.557239916105424</v>
      </c>
      <c r="T100" s="25">
        <v>1.1954309823297606</v>
      </c>
      <c r="U100" s="25">
        <v>8.0029268609576789</v>
      </c>
      <c r="V100" s="25">
        <v>1.2122808769660947</v>
      </c>
      <c r="W100" s="25">
        <v>0.35954807744379735</v>
      </c>
      <c r="X100" s="25">
        <v>0.69930991810527221</v>
      </c>
      <c r="Y100" s="25">
        <v>0.16164199594398898</v>
      </c>
      <c r="Z100" s="25">
        <v>1.0859386676619518</v>
      </c>
      <c r="AA100" s="25">
        <v>0</v>
      </c>
      <c r="AB100" s="25">
        <v>1.4291891120369604</v>
      </c>
      <c r="AC100" s="25">
        <v>1.358636634735105E-2</v>
      </c>
      <c r="AD100" s="25">
        <v>0</v>
      </c>
      <c r="AE100" s="25">
        <v>20.027060813870772</v>
      </c>
      <c r="AF100" s="25">
        <v>1.038307497661743</v>
      </c>
      <c r="AG100" s="25">
        <v>46.978540138858392</v>
      </c>
      <c r="AH100" s="25">
        <v>27.274223005356212</v>
      </c>
      <c r="AI100" s="25">
        <v>13.918739330954528</v>
      </c>
      <c r="AJ100" s="25">
        <v>18.468804997128672</v>
      </c>
      <c r="AK100" s="25">
        <v>23.267563120132937</v>
      </c>
      <c r="AL100" s="25">
        <v>1.5790687430547266</v>
      </c>
      <c r="AM100" s="25">
        <v>3.1197411132165433E-2</v>
      </c>
      <c r="AN100" s="25">
        <v>1.7701915657281546</v>
      </c>
      <c r="AO100" s="25">
        <v>0.20574663871263113</v>
      </c>
      <c r="AP100" s="25">
        <v>0.1492913393777128</v>
      </c>
      <c r="AQ100" s="25">
        <v>3.3273590165381304</v>
      </c>
      <c r="AR100" s="25">
        <v>0.17561872891615965</v>
      </c>
      <c r="AS100" s="25">
        <v>22.635315417028359</v>
      </c>
      <c r="AT100" s="25">
        <v>12.196610221946585</v>
      </c>
      <c r="AU100" s="25">
        <v>0</v>
      </c>
      <c r="AV100" s="25">
        <v>1.0109800387656556</v>
      </c>
      <c r="AW100" s="25">
        <v>5.0850944086309777</v>
      </c>
      <c r="AX100" s="25">
        <v>0</v>
      </c>
      <c r="AY100" s="25">
        <v>0</v>
      </c>
      <c r="AZ100" s="25">
        <v>0</v>
      </c>
      <c r="BA100" s="25">
        <v>0</v>
      </c>
      <c r="BB100" s="25">
        <v>5.7577648838147084</v>
      </c>
      <c r="BC100" s="25">
        <v>5.0700653091764707</v>
      </c>
      <c r="BD100" s="25">
        <v>6.1816531915362543</v>
      </c>
      <c r="BE100" s="25">
        <v>0.21659562559713058</v>
      </c>
      <c r="BF100" s="25">
        <v>2.8888595687966214</v>
      </c>
      <c r="BG100" s="25">
        <v>0</v>
      </c>
      <c r="BH100" s="25">
        <v>0</v>
      </c>
      <c r="BI100" s="25">
        <v>94.360803877828815</v>
      </c>
      <c r="BJ100" s="25">
        <v>0</v>
      </c>
      <c r="BK100" s="25">
        <v>4.8038437296034336E-3</v>
      </c>
      <c r="BL100" s="25">
        <v>0.32733558530337514</v>
      </c>
      <c r="BM100" s="25">
        <v>4.2769436009425718E-3</v>
      </c>
      <c r="BN100" s="25">
        <v>0</v>
      </c>
      <c r="BO100" s="25">
        <v>0</v>
      </c>
    </row>
    <row r="101" spans="1:67">
      <c r="A101">
        <v>2000</v>
      </c>
      <c r="B101" s="57" t="s">
        <v>209</v>
      </c>
      <c r="C101" s="61" t="s">
        <v>273</v>
      </c>
      <c r="D101" s="57" t="s">
        <v>134</v>
      </c>
      <c r="E101" s="25">
        <v>6.3756225291818291E-2</v>
      </c>
      <c r="F101" s="25">
        <v>1.9596953912271422E-2</v>
      </c>
      <c r="G101" s="25">
        <v>1.6277218724642301E-2</v>
      </c>
      <c r="H101" s="25">
        <v>7.1415168787567637E-2</v>
      </c>
      <c r="I101" s="25">
        <v>0.12217900497694666</v>
      </c>
      <c r="J101" s="25">
        <v>0.1601451007898414</v>
      </c>
      <c r="K101" s="25">
        <v>7.1713719558754371E-2</v>
      </c>
      <c r="L101" s="25">
        <v>6.5990679721965678E-2</v>
      </c>
      <c r="M101" s="25">
        <v>3.9223026258044776E-4</v>
      </c>
      <c r="N101" s="25">
        <v>8.8920260796385986E-3</v>
      </c>
      <c r="O101" s="25">
        <v>5.3242707482094698E-2</v>
      </c>
      <c r="P101" s="25">
        <v>8.6042445664442878E-3</v>
      </c>
      <c r="Q101" s="25">
        <v>4.1310338662770479E-2</v>
      </c>
      <c r="R101" s="25">
        <v>3.1870655980945878E-2</v>
      </c>
      <c r="S101" s="25">
        <v>8.3001184323449412E-2</v>
      </c>
      <c r="T101" s="25">
        <v>7.5617928350173488E-2</v>
      </c>
      <c r="U101" s="25">
        <v>0.16870212698398604</v>
      </c>
      <c r="V101" s="25">
        <v>9.5881252277061221E-2</v>
      </c>
      <c r="W101" s="25">
        <v>3.2595341409496333E-2</v>
      </c>
      <c r="X101" s="25">
        <v>5.4310187983383239E-2</v>
      </c>
      <c r="Y101" s="25">
        <v>2.4991549978365902E-3</v>
      </c>
      <c r="Z101" s="25">
        <v>3.0723834822159152E-2</v>
      </c>
      <c r="AA101" s="25">
        <v>0</v>
      </c>
      <c r="AB101" s="25">
        <v>4.8201550134352594E-2</v>
      </c>
      <c r="AC101" s="25">
        <v>1.1989258631892865E-3</v>
      </c>
      <c r="AD101" s="25">
        <v>0</v>
      </c>
      <c r="AE101" s="25">
        <v>0.50446022366114263</v>
      </c>
      <c r="AF101" s="25">
        <v>0.12799022458366704</v>
      </c>
      <c r="AG101" s="25">
        <v>0.58305584446704684</v>
      </c>
      <c r="AH101" s="25">
        <v>0.33850338731748342</v>
      </c>
      <c r="AI101" s="25">
        <v>0.13865936037544097</v>
      </c>
      <c r="AJ101" s="25">
        <v>5.6809237464086768E-2</v>
      </c>
      <c r="AK101" s="25">
        <v>0.14828996132793282</v>
      </c>
      <c r="AL101" s="25">
        <v>2.6301297860876132E-2</v>
      </c>
      <c r="AM101" s="25">
        <v>4.6405432903573896E-4</v>
      </c>
      <c r="AN101" s="25">
        <v>2.6550521242383367E-2</v>
      </c>
      <c r="AO101" s="25">
        <v>3.0634680369458376E-3</v>
      </c>
      <c r="AP101" s="25">
        <v>1.2546336536800221E-2</v>
      </c>
      <c r="AQ101" s="25">
        <v>4.9494678600932818E-2</v>
      </c>
      <c r="AR101" s="25">
        <v>3.0978383053821747E-3</v>
      </c>
      <c r="AS101" s="25">
        <v>0.39564565025500176</v>
      </c>
      <c r="AT101" s="25">
        <v>0.10203871806766115</v>
      </c>
      <c r="AU101" s="25">
        <v>0</v>
      </c>
      <c r="AV101" s="25">
        <v>7.8352037646350361E-2</v>
      </c>
      <c r="AW101" s="25">
        <v>0.12792719903705896</v>
      </c>
      <c r="AX101" s="25">
        <v>0</v>
      </c>
      <c r="AY101" s="25">
        <v>0</v>
      </c>
      <c r="AZ101" s="25">
        <v>0</v>
      </c>
      <c r="BA101" s="25">
        <v>0</v>
      </c>
      <c r="BB101" s="25">
        <v>0.15027797185209155</v>
      </c>
      <c r="BC101" s="25">
        <v>0.11695398016141387</v>
      </c>
      <c r="BD101" s="25">
        <v>0.11205217594873763</v>
      </c>
      <c r="BE101" s="25">
        <v>4.2347443939544501E-3</v>
      </c>
      <c r="BF101" s="25">
        <v>4.5195503805985554E-2</v>
      </c>
      <c r="BG101" s="25">
        <v>0</v>
      </c>
      <c r="BH101" s="25">
        <v>0</v>
      </c>
      <c r="BI101" s="25">
        <v>1.5632439119043051</v>
      </c>
      <c r="BJ101" s="25">
        <v>0</v>
      </c>
      <c r="BK101" s="25">
        <v>3.7686934958206218E-5</v>
      </c>
      <c r="BL101" s="25">
        <v>9.2839527982596565E-2</v>
      </c>
      <c r="BM101" s="25">
        <v>5.2273486744896526E-4</v>
      </c>
      <c r="BN101" s="25">
        <v>0</v>
      </c>
      <c r="BO101" s="25">
        <v>0</v>
      </c>
    </row>
    <row r="102" spans="1:67">
      <c r="A102">
        <v>2000</v>
      </c>
      <c r="B102" s="57" t="s">
        <v>210</v>
      </c>
      <c r="C102" s="61" t="s">
        <v>274</v>
      </c>
      <c r="D102" s="57" t="s">
        <v>134</v>
      </c>
      <c r="E102" s="25">
        <v>2.4046188660659926E-2</v>
      </c>
      <c r="F102" s="25">
        <v>1.1025057320808511E-2</v>
      </c>
      <c r="G102" s="25">
        <v>2.9361927148624884E-3</v>
      </c>
      <c r="H102" s="25">
        <v>5.2059818255169574E-2</v>
      </c>
      <c r="I102" s="25">
        <v>8.5918312959841203E-2</v>
      </c>
      <c r="J102" s="25">
        <v>5.938494868018529E-2</v>
      </c>
      <c r="K102" s="25">
        <v>2.9796949135421035E-2</v>
      </c>
      <c r="L102" s="25">
        <v>5.5605291438545867E-2</v>
      </c>
      <c r="M102" s="25">
        <v>1.0686690408048848E-3</v>
      </c>
      <c r="N102" s="25">
        <v>6.6133388160790991E-3</v>
      </c>
      <c r="O102" s="25">
        <v>2.2545064583945711E-2</v>
      </c>
      <c r="P102" s="25">
        <v>7.0835558291395566E-3</v>
      </c>
      <c r="Q102" s="25">
        <v>2.488138529300464E-2</v>
      </c>
      <c r="R102" s="25">
        <v>1.1588876831279248E-2</v>
      </c>
      <c r="S102" s="25">
        <v>2.2572574855959537E-2</v>
      </c>
      <c r="T102" s="25">
        <v>4.4986329990136097E-2</v>
      </c>
      <c r="U102" s="25">
        <v>8.1183231037000841E-2</v>
      </c>
      <c r="V102" s="25">
        <v>5.7376426986782733E-2</v>
      </c>
      <c r="W102" s="25">
        <v>2.9164431787799351E-2</v>
      </c>
      <c r="X102" s="25">
        <v>3.8954257333341416E-2</v>
      </c>
      <c r="Y102" s="25">
        <v>1.4050776563171176E-3</v>
      </c>
      <c r="Z102" s="25">
        <v>2.5705508013631834E-2</v>
      </c>
      <c r="AA102" s="25">
        <v>0</v>
      </c>
      <c r="AB102" s="25">
        <v>3.5260002127020823E-2</v>
      </c>
      <c r="AC102" s="25">
        <v>7.6159161763583825E-4</v>
      </c>
      <c r="AD102" s="25">
        <v>0</v>
      </c>
      <c r="AE102" s="25">
        <v>0.29996495091453362</v>
      </c>
      <c r="AF102" s="25">
        <v>0.1005210141716377</v>
      </c>
      <c r="AG102" s="25">
        <v>0.24490106398868744</v>
      </c>
      <c r="AH102" s="25">
        <v>0.14218164584776413</v>
      </c>
      <c r="AI102" s="25">
        <v>6.203009081538171E-2</v>
      </c>
      <c r="AJ102" s="25">
        <v>4.6583466636156451E-2</v>
      </c>
      <c r="AK102" s="25">
        <v>0.1093528501876041</v>
      </c>
      <c r="AL102" s="25">
        <v>2.6986576425111413E-2</v>
      </c>
      <c r="AM102" s="25">
        <v>2.0280600887320543E-4</v>
      </c>
      <c r="AN102" s="25">
        <v>2.9358512338842263E-2</v>
      </c>
      <c r="AO102" s="25">
        <v>1.3595335389806409E-3</v>
      </c>
      <c r="AP102" s="25">
        <v>1.2031143771576689E-2</v>
      </c>
      <c r="AQ102" s="25">
        <v>2.1599836997407137E-2</v>
      </c>
      <c r="AR102" s="25">
        <v>1.1764643532879728E-3</v>
      </c>
      <c r="AS102" s="25">
        <v>9.3632573518334983E-2</v>
      </c>
      <c r="AT102" s="25">
        <v>4.3662019968881097E-2</v>
      </c>
      <c r="AU102" s="25">
        <v>0</v>
      </c>
      <c r="AV102" s="25">
        <v>3.0326887158253452E-2</v>
      </c>
      <c r="AW102" s="25">
        <v>1.6574683577958549E-2</v>
      </c>
      <c r="AX102" s="25">
        <v>0</v>
      </c>
      <c r="AY102" s="25">
        <v>0</v>
      </c>
      <c r="AZ102" s="25">
        <v>0</v>
      </c>
      <c r="BA102" s="25">
        <v>0</v>
      </c>
      <c r="BB102" s="25">
        <v>3.6291108446795617E-2</v>
      </c>
      <c r="BC102" s="25">
        <v>8.017083776538092E-2</v>
      </c>
      <c r="BD102" s="25">
        <v>6.263969977684232E-2</v>
      </c>
      <c r="BE102" s="25">
        <v>4.2428159313109949E-3</v>
      </c>
      <c r="BF102" s="25">
        <v>3.9186394308064462E-2</v>
      </c>
      <c r="BG102" s="25">
        <v>0</v>
      </c>
      <c r="BH102" s="25">
        <v>0</v>
      </c>
      <c r="BI102" s="25">
        <v>0.72503324450733797</v>
      </c>
      <c r="BJ102" s="25">
        <v>0</v>
      </c>
      <c r="BK102" s="25">
        <v>3.3459462380918873E-4</v>
      </c>
      <c r="BL102" s="25">
        <v>0.23708879558087134</v>
      </c>
      <c r="BM102" s="25">
        <v>3.0281497790569951E-3</v>
      </c>
      <c r="BN102" s="25">
        <v>0</v>
      </c>
      <c r="BO102" s="25">
        <v>0</v>
      </c>
    </row>
    <row r="103" spans="1:67">
      <c r="A103">
        <v>2000</v>
      </c>
      <c r="B103" s="57" t="s">
        <v>211</v>
      </c>
      <c r="C103" s="61" t="s">
        <v>275</v>
      </c>
      <c r="D103" s="57" t="s">
        <v>134</v>
      </c>
      <c r="E103" s="25">
        <v>4.2982144073427708</v>
      </c>
      <c r="F103" s="25">
        <v>5.0471990979294006</v>
      </c>
      <c r="G103" s="25">
        <v>0.29941257229859958</v>
      </c>
      <c r="H103" s="25">
        <v>28.761520931400948</v>
      </c>
      <c r="I103" s="25">
        <v>9.5709165640903198</v>
      </c>
      <c r="J103" s="25">
        <v>16.449286795056537</v>
      </c>
      <c r="K103" s="25">
        <v>3.7812604519778996</v>
      </c>
      <c r="L103" s="25">
        <v>3.4281924330275002</v>
      </c>
      <c r="M103" s="25">
        <v>7.285358984163022E-2</v>
      </c>
      <c r="N103" s="25">
        <v>2.2745664382817341</v>
      </c>
      <c r="O103" s="25">
        <v>7.4321206713557206</v>
      </c>
      <c r="P103" s="25">
        <v>1.2728385871240646</v>
      </c>
      <c r="Q103" s="25">
        <v>5.7040032937679417</v>
      </c>
      <c r="R103" s="25">
        <v>3.7533716701959663</v>
      </c>
      <c r="S103" s="25">
        <v>5.5822072076850917</v>
      </c>
      <c r="T103" s="25">
        <v>20.616901239403674</v>
      </c>
      <c r="U103" s="25">
        <v>38.507190996531968</v>
      </c>
      <c r="V103" s="25">
        <v>27.233912013005444</v>
      </c>
      <c r="W103" s="25">
        <v>0.80722170216588174</v>
      </c>
      <c r="X103" s="25">
        <v>15.453631515053416</v>
      </c>
      <c r="Y103" s="25">
        <v>0.36441043957768776</v>
      </c>
      <c r="Z103" s="25">
        <v>3.5875051128914692</v>
      </c>
      <c r="AA103" s="25">
        <v>0</v>
      </c>
      <c r="AB103" s="25">
        <v>20.746543123722343</v>
      </c>
      <c r="AC103" s="25">
        <v>0.42657003611589456</v>
      </c>
      <c r="AD103" s="25">
        <v>0</v>
      </c>
      <c r="AE103" s="25">
        <v>149.03874813087975</v>
      </c>
      <c r="AF103" s="25">
        <v>44.651728995858427</v>
      </c>
      <c r="AG103" s="25">
        <v>117.82322558976441</v>
      </c>
      <c r="AH103" s="25">
        <v>68.404356669702054</v>
      </c>
      <c r="AI103" s="25">
        <v>23.674203338998115</v>
      </c>
      <c r="AJ103" s="25">
        <v>12.025553337963698</v>
      </c>
      <c r="AK103" s="25">
        <v>45.214565241126948</v>
      </c>
      <c r="AL103" s="25">
        <v>12.74960136668941</v>
      </c>
      <c r="AM103" s="25">
        <v>0.11403576265169782</v>
      </c>
      <c r="AN103" s="25">
        <v>9.4808035236607964</v>
      </c>
      <c r="AO103" s="25">
        <v>0.75203578309085917</v>
      </c>
      <c r="AP103" s="25">
        <v>4.3593353949995253</v>
      </c>
      <c r="AQ103" s="25">
        <v>12.162374138752853</v>
      </c>
      <c r="AR103" s="25">
        <v>0.6406947069895319</v>
      </c>
      <c r="AS103" s="25">
        <v>48.113212365466879</v>
      </c>
      <c r="AT103" s="25">
        <v>25.372592823855207</v>
      </c>
      <c r="AU103" s="25">
        <v>0</v>
      </c>
      <c r="AV103" s="25">
        <v>17.004688594408581</v>
      </c>
      <c r="AW103" s="25">
        <v>16.863599024672922</v>
      </c>
      <c r="AX103" s="25">
        <v>0</v>
      </c>
      <c r="AY103" s="25">
        <v>0</v>
      </c>
      <c r="AZ103" s="25">
        <v>0</v>
      </c>
      <c r="BA103" s="25">
        <v>0</v>
      </c>
      <c r="BB103" s="25">
        <v>0.12414310906627733</v>
      </c>
      <c r="BC103" s="25">
        <v>15.840915608362558</v>
      </c>
      <c r="BD103" s="25">
        <v>30.384264693405676</v>
      </c>
      <c r="BE103" s="25">
        <v>0.64833213838157222</v>
      </c>
      <c r="BF103" s="25">
        <v>21.868440596051585</v>
      </c>
      <c r="BG103" s="25">
        <v>0</v>
      </c>
      <c r="BH103" s="25">
        <v>0</v>
      </c>
      <c r="BI103" s="25">
        <v>320.20889324203273</v>
      </c>
      <c r="BJ103" s="25">
        <v>0</v>
      </c>
      <c r="BK103" s="25">
        <v>3.4746846629208003E-2</v>
      </c>
      <c r="BL103" s="25">
        <v>0.36945438512275597</v>
      </c>
      <c r="BM103" s="25">
        <v>4.3023882931252306E-3</v>
      </c>
      <c r="BN103" s="25">
        <v>0</v>
      </c>
      <c r="BO103" s="25">
        <v>0</v>
      </c>
    </row>
    <row r="104" spans="1:67">
      <c r="A104">
        <v>2000</v>
      </c>
      <c r="B104" s="57" t="s">
        <v>212</v>
      </c>
      <c r="C104" s="61" t="s">
        <v>276</v>
      </c>
      <c r="D104" s="57" t="s">
        <v>134</v>
      </c>
      <c r="E104" s="25">
        <v>1.8376777688019541E-2</v>
      </c>
      <c r="F104" s="25">
        <v>1.7993626472284571E-2</v>
      </c>
      <c r="G104" s="25">
        <v>1.5701478969683282E-3</v>
      </c>
      <c r="H104" s="25">
        <v>9.5154848809000964E-2</v>
      </c>
      <c r="I104" s="25">
        <v>4.2437746447998893E-2</v>
      </c>
      <c r="J104" s="25">
        <v>6.3115625978329301E-2</v>
      </c>
      <c r="K104" s="25">
        <v>1.8688037663040166E-2</v>
      </c>
      <c r="L104" s="25">
        <v>0.1092964907924709</v>
      </c>
      <c r="M104" s="25">
        <v>2.2090140998050718E-3</v>
      </c>
      <c r="N104" s="25">
        <v>2.2718532771926238E-2</v>
      </c>
      <c r="O104" s="25">
        <v>2.8844434341376315E-2</v>
      </c>
      <c r="P104" s="25">
        <v>8.3200341668244488E-3</v>
      </c>
      <c r="Q104" s="25">
        <v>2.9157938015167272E-2</v>
      </c>
      <c r="R104" s="25">
        <v>1.3768120298687894E-2</v>
      </c>
      <c r="S104" s="25">
        <v>2.6860925831496983E-2</v>
      </c>
      <c r="T104" s="25">
        <v>6.1606574297606687E-2</v>
      </c>
      <c r="U104" s="25">
        <v>0.12997421721375929</v>
      </c>
      <c r="V104" s="25">
        <v>0.10189793811159541</v>
      </c>
      <c r="W104" s="25">
        <v>0.39416704183783741</v>
      </c>
      <c r="X104" s="25">
        <v>5.1987093247648379E-2</v>
      </c>
      <c r="Y104" s="25">
        <v>2.5748807491787346E-3</v>
      </c>
      <c r="Z104" s="25">
        <v>1.2827086505799092E-2</v>
      </c>
      <c r="AA104" s="25">
        <v>0</v>
      </c>
      <c r="AB104" s="25">
        <v>5.1404852816374608E-2</v>
      </c>
      <c r="AC104" s="25">
        <v>1.1369080595220393E-3</v>
      </c>
      <c r="AD104" s="25">
        <v>0</v>
      </c>
      <c r="AE104" s="25">
        <v>0.45410567762179121</v>
      </c>
      <c r="AF104" s="25">
        <v>0.13083741418859252</v>
      </c>
      <c r="AG104" s="25">
        <v>0.25747036366039588</v>
      </c>
      <c r="AH104" s="25">
        <v>0.14947897451877906</v>
      </c>
      <c r="AI104" s="25">
        <v>7.8674280916640221E-2</v>
      </c>
      <c r="AJ104" s="25">
        <v>2.617826734749415E-2</v>
      </c>
      <c r="AK104" s="25">
        <v>8.8972919647015924E-2</v>
      </c>
      <c r="AL104" s="25">
        <v>3.449976744103405E-2</v>
      </c>
      <c r="AM104" s="25">
        <v>2.1743823349198418E-4</v>
      </c>
      <c r="AN104" s="25">
        <v>2.095994542229318E-2</v>
      </c>
      <c r="AO104" s="25">
        <v>1.4600356796822484E-3</v>
      </c>
      <c r="AP104" s="25">
        <v>9.3765968068634589E-3</v>
      </c>
      <c r="AQ104" s="25">
        <v>2.318869610330393E-2</v>
      </c>
      <c r="AR104" s="25">
        <v>2.139008785428444E-3</v>
      </c>
      <c r="AS104" s="25">
        <v>9.428908690150159E-2</v>
      </c>
      <c r="AT104" s="25">
        <v>4.6654292992154914E-2</v>
      </c>
      <c r="AU104" s="25">
        <v>0</v>
      </c>
      <c r="AV104" s="25">
        <v>3.4851136271776884E-2</v>
      </c>
      <c r="AW104" s="25">
        <v>3.9776904649489457E-2</v>
      </c>
      <c r="AX104" s="25">
        <v>0</v>
      </c>
      <c r="AY104" s="25">
        <v>0</v>
      </c>
      <c r="AZ104" s="25">
        <v>0</v>
      </c>
      <c r="BA104" s="25">
        <v>0</v>
      </c>
      <c r="BB104" s="25">
        <v>4.145693830393242E-2</v>
      </c>
      <c r="BC104" s="25">
        <v>9.0255964709044317E-2</v>
      </c>
      <c r="BD104" s="25">
        <v>7.8864611521927516E-2</v>
      </c>
      <c r="BE104" s="25">
        <v>3.1390772656906848E-3</v>
      </c>
      <c r="BF104" s="25">
        <v>4.3736832460201179E-2</v>
      </c>
      <c r="BG104" s="25">
        <v>0</v>
      </c>
      <c r="BH104" s="25">
        <v>0</v>
      </c>
      <c r="BI104" s="25">
        <v>0.73991366579973961</v>
      </c>
      <c r="BJ104" s="25">
        <v>0</v>
      </c>
      <c r="BK104" s="25">
        <v>7.9523647248585399E-4</v>
      </c>
      <c r="BL104" s="25">
        <v>1.3275357657535332</v>
      </c>
      <c r="BM104" s="25">
        <v>1.1950907074675726E-2</v>
      </c>
      <c r="BN104" s="25">
        <v>0</v>
      </c>
      <c r="BO104" s="25">
        <v>0</v>
      </c>
    </row>
    <row r="105" spans="1:67">
      <c r="A105">
        <v>2000</v>
      </c>
      <c r="B105" s="57" t="s">
        <v>213</v>
      </c>
      <c r="C105" s="61" t="s">
        <v>277</v>
      </c>
      <c r="D105" s="57" t="s">
        <v>134</v>
      </c>
      <c r="E105" s="25">
        <v>3.2330873130866959E-2</v>
      </c>
      <c r="F105" s="25">
        <v>1.7407970993084367E-2</v>
      </c>
      <c r="G105" s="25">
        <v>1.5382355761850092E-3</v>
      </c>
      <c r="H105" s="25">
        <v>9.5670991802942904E-2</v>
      </c>
      <c r="I105" s="25">
        <v>4.3054401899243921E-2</v>
      </c>
      <c r="J105" s="25">
        <v>9.2927391147279187E-2</v>
      </c>
      <c r="K105" s="25">
        <v>1.8838976547151658E-2</v>
      </c>
      <c r="L105" s="25">
        <v>7.7639715951015709E-2</v>
      </c>
      <c r="M105" s="25">
        <v>1.655724828727341E-3</v>
      </c>
      <c r="N105" s="25">
        <v>1.2503213771794539E-2</v>
      </c>
      <c r="O105" s="25">
        <v>6.0404504964313856E-2</v>
      </c>
      <c r="P105" s="25">
        <v>2.6650502214128804E-2</v>
      </c>
      <c r="Q105" s="25">
        <v>5.8925062419664942E-2</v>
      </c>
      <c r="R105" s="25">
        <v>1.8274315067497389E-2</v>
      </c>
      <c r="S105" s="25">
        <v>3.1789575343911552E-2</v>
      </c>
      <c r="T105" s="25">
        <v>7.4355179516957554E-2</v>
      </c>
      <c r="U105" s="25">
        <v>0.12831384519991379</v>
      </c>
      <c r="V105" s="25">
        <v>9.6755162866257224E-2</v>
      </c>
      <c r="W105" s="25">
        <v>0.10464634203826118</v>
      </c>
      <c r="X105" s="25">
        <v>4.9212687019893446E-2</v>
      </c>
      <c r="Y105" s="25">
        <v>1.5598725652929239E-3</v>
      </c>
      <c r="Z105" s="25">
        <v>1.4547125445487424E-2</v>
      </c>
      <c r="AA105" s="25">
        <v>0</v>
      </c>
      <c r="AB105" s="25">
        <v>6.3142292747913095E-2</v>
      </c>
      <c r="AC105" s="25">
        <v>1.5316775953019722E-3</v>
      </c>
      <c r="AD105" s="25">
        <v>0</v>
      </c>
      <c r="AE105" s="25">
        <v>0.45170257531125313</v>
      </c>
      <c r="AF105" s="25">
        <v>0.14170893871408261</v>
      </c>
      <c r="AG105" s="25">
        <v>0.35055594855306921</v>
      </c>
      <c r="AH105" s="25">
        <v>0.20352146374647612</v>
      </c>
      <c r="AI105" s="25">
        <v>9.5030616817445374E-2</v>
      </c>
      <c r="AJ105" s="25">
        <v>3.9270605866240385E-2</v>
      </c>
      <c r="AK105" s="25">
        <v>0.12669818432927402</v>
      </c>
      <c r="AL105" s="25">
        <v>4.4105326568341735E-2</v>
      </c>
      <c r="AM105" s="25">
        <v>3.249502501753936E-4</v>
      </c>
      <c r="AN105" s="25">
        <v>2.9797697537129891E-2</v>
      </c>
      <c r="AO105" s="25">
        <v>2.1476245345090021E-3</v>
      </c>
      <c r="AP105" s="25">
        <v>1.2656709306003697E-2</v>
      </c>
      <c r="AQ105" s="25">
        <v>3.4657150588917801E-2</v>
      </c>
      <c r="AR105" s="25">
        <v>2.4359607457221533E-3</v>
      </c>
      <c r="AS105" s="25">
        <v>0.1393893985507734</v>
      </c>
      <c r="AT105" s="25">
        <v>7.0998395883055759E-2</v>
      </c>
      <c r="AU105" s="25">
        <v>0</v>
      </c>
      <c r="AV105" s="25">
        <v>5.0023207129055086E-2</v>
      </c>
      <c r="AW105" s="25">
        <v>1.6389105954936003E-2</v>
      </c>
      <c r="AX105" s="25">
        <v>0</v>
      </c>
      <c r="AY105" s="25">
        <v>0</v>
      </c>
      <c r="AZ105" s="25">
        <v>0</v>
      </c>
      <c r="BA105" s="25">
        <v>0</v>
      </c>
      <c r="BB105" s="25">
        <v>5.7004528253711446E-2</v>
      </c>
      <c r="BC105" s="25">
        <v>6.9222264562730312E-2</v>
      </c>
      <c r="BD105" s="25">
        <v>0.1128809784407221</v>
      </c>
      <c r="BE105" s="25">
        <v>9.408188161045529E-3</v>
      </c>
      <c r="BF105" s="25">
        <v>7.6095575784058123E-2</v>
      </c>
      <c r="BG105" s="25">
        <v>0</v>
      </c>
      <c r="BH105" s="25">
        <v>0</v>
      </c>
      <c r="BI105" s="25">
        <v>1.0365317517341215</v>
      </c>
      <c r="BJ105" s="25">
        <v>0</v>
      </c>
      <c r="BK105" s="25">
        <v>2.3948746109925113E-3</v>
      </c>
      <c r="BL105" s="25">
        <v>0.42127283910241969</v>
      </c>
      <c r="BM105" s="25">
        <v>2.8344747002103251E-3</v>
      </c>
      <c r="BN105" s="25">
        <v>0</v>
      </c>
      <c r="BO105" s="25">
        <v>0</v>
      </c>
    </row>
    <row r="106" spans="1:67">
      <c r="A106">
        <v>2000</v>
      </c>
      <c r="B106" s="57" t="s">
        <v>214</v>
      </c>
      <c r="C106" s="61" t="s">
        <v>278</v>
      </c>
      <c r="D106" s="57" t="s">
        <v>134</v>
      </c>
      <c r="E106" s="25">
        <v>2.6841577688141542E-2</v>
      </c>
      <c r="F106" s="25">
        <v>2.8707512837843958E-2</v>
      </c>
      <c r="G106" s="25">
        <v>2.4099804478460727E-3</v>
      </c>
      <c r="H106" s="25">
        <v>0.16438157882541929</v>
      </c>
      <c r="I106" s="25">
        <v>6.1839570293013901E-2</v>
      </c>
      <c r="J106" s="25">
        <v>9.9082371538953454E-2</v>
      </c>
      <c r="K106" s="25">
        <v>2.3218390528369631E-2</v>
      </c>
      <c r="L106" s="25">
        <v>4.140596922873236E-2</v>
      </c>
      <c r="M106" s="25">
        <v>8.4540179184535184E-4</v>
      </c>
      <c r="N106" s="25">
        <v>1.7291122041984554E-2</v>
      </c>
      <c r="O106" s="25">
        <v>4.5700309214680365E-2</v>
      </c>
      <c r="P106" s="25">
        <v>8.8340890524077446E-3</v>
      </c>
      <c r="Q106" s="25">
        <v>3.6432673962712922E-2</v>
      </c>
      <c r="R106" s="25">
        <v>2.4242163333875882E-2</v>
      </c>
      <c r="S106" s="25">
        <v>3.4476666578620287E-2</v>
      </c>
      <c r="T106" s="25">
        <v>0.11856117542179073</v>
      </c>
      <c r="U106" s="25">
        <v>0.22206013424453661</v>
      </c>
      <c r="V106" s="25">
        <v>0.15728571746478057</v>
      </c>
      <c r="W106" s="25">
        <v>1.5490347572639505E-2</v>
      </c>
      <c r="X106" s="25">
        <v>8.8360303336085647E-2</v>
      </c>
      <c r="Y106" s="25">
        <v>2.8682397466313447E-3</v>
      </c>
      <c r="Z106" s="25">
        <v>2.1526392459429437E-2</v>
      </c>
      <c r="AA106" s="25">
        <v>0</v>
      </c>
      <c r="AB106" s="25">
        <v>0.11798968029341075</v>
      </c>
      <c r="AC106" s="25">
        <v>2.4063986104911122E-3</v>
      </c>
      <c r="AD106" s="25">
        <v>0</v>
      </c>
      <c r="AE106" s="25">
        <v>0.84841643655303678</v>
      </c>
      <c r="AF106" s="25">
        <v>0.25428957235075855</v>
      </c>
      <c r="AG106" s="25">
        <v>0.70865062298709325</v>
      </c>
      <c r="AH106" s="25">
        <v>0.41141964515365159</v>
      </c>
      <c r="AI106" s="25">
        <v>0.13653912921130801</v>
      </c>
      <c r="AJ106" s="25">
        <v>7.5118332475111807E-2</v>
      </c>
      <c r="AK106" s="25">
        <v>0.25917104450830636</v>
      </c>
      <c r="AL106" s="25">
        <v>7.9611285273798293E-2</v>
      </c>
      <c r="AM106" s="25">
        <v>6.7040969382853701E-4</v>
      </c>
      <c r="AN106" s="25">
        <v>5.8942619922183179E-2</v>
      </c>
      <c r="AO106" s="25">
        <v>9.1937892092413473E-3</v>
      </c>
      <c r="AP106" s="25">
        <v>0.16242947384912099</v>
      </c>
      <c r="AQ106" s="25">
        <v>7.1335156140187178E-2</v>
      </c>
      <c r="AR106" s="25">
        <v>4.161038835402987E-3</v>
      </c>
      <c r="AS106" s="25">
        <v>0.27803528650603276</v>
      </c>
      <c r="AT106" s="25">
        <v>0.14452597609243686</v>
      </c>
      <c r="AU106" s="25">
        <v>0</v>
      </c>
      <c r="AV106" s="25">
        <v>9.8593871480807921E-2</v>
      </c>
      <c r="AW106" s="25">
        <v>0.13383650735929375</v>
      </c>
      <c r="AX106" s="25">
        <v>0</v>
      </c>
      <c r="AY106" s="25">
        <v>0</v>
      </c>
      <c r="AZ106" s="25">
        <v>0</v>
      </c>
      <c r="BA106" s="25">
        <v>0</v>
      </c>
      <c r="BB106" s="25">
        <v>5.8595751347831654E-2</v>
      </c>
      <c r="BC106" s="25">
        <v>0.1033612164232889</v>
      </c>
      <c r="BD106" s="25">
        <v>0.24539369665184155</v>
      </c>
      <c r="BE106" s="25">
        <v>4.5846811822471785E-3</v>
      </c>
      <c r="BF106" s="25">
        <v>0.17489543243283748</v>
      </c>
      <c r="BG106" s="25">
        <v>0</v>
      </c>
      <c r="BH106" s="25">
        <v>0</v>
      </c>
      <c r="BI106" s="25">
        <v>2.6375446218697221</v>
      </c>
      <c r="BJ106" s="25">
        <v>0</v>
      </c>
      <c r="BK106" s="25">
        <v>9.4662918386760348E-4</v>
      </c>
      <c r="BL106" s="25">
        <v>0.30130501751031874</v>
      </c>
      <c r="BM106" s="25">
        <v>7.9364150702773315E-4</v>
      </c>
      <c r="BN106" s="25">
        <v>0</v>
      </c>
      <c r="BO106" s="25">
        <v>0</v>
      </c>
    </row>
    <row r="107" spans="1:67">
      <c r="A107">
        <v>2000</v>
      </c>
      <c r="B107" s="57" t="s">
        <v>215</v>
      </c>
      <c r="C107" s="61" t="s">
        <v>279</v>
      </c>
      <c r="D107" s="57" t="s">
        <v>134</v>
      </c>
      <c r="E107" s="25">
        <v>4.5420366323113623E-2</v>
      </c>
      <c r="F107" s="25">
        <v>1.5997683366388328E-2</v>
      </c>
      <c r="G107" s="25">
        <v>4.5437662123736216E-3</v>
      </c>
      <c r="H107" s="25">
        <v>8.4495175765026381E-2</v>
      </c>
      <c r="I107" s="25">
        <v>0.12056751402551938</v>
      </c>
      <c r="J107" s="25">
        <v>0.10031129533569078</v>
      </c>
      <c r="K107" s="25">
        <v>3.4883491574164954E-2</v>
      </c>
      <c r="L107" s="25">
        <v>3.6957188446058498E-2</v>
      </c>
      <c r="M107" s="25">
        <v>7.8047408711386318E-4</v>
      </c>
      <c r="N107" s="25">
        <v>1.0363324355683236E-2</v>
      </c>
      <c r="O107" s="25">
        <v>4.6600997726862846E-2</v>
      </c>
      <c r="P107" s="25">
        <v>1.6456480858208784E-2</v>
      </c>
      <c r="Q107" s="25">
        <v>4.8739776739739574E-2</v>
      </c>
      <c r="R107" s="25">
        <v>2.01703850874317E-2</v>
      </c>
      <c r="S107" s="25">
        <v>3.1746299541850424E-2</v>
      </c>
      <c r="T107" s="25">
        <v>6.9506743768709925E-2</v>
      </c>
      <c r="U107" s="25">
        <v>0.12993423473104729</v>
      </c>
      <c r="V107" s="25">
        <v>9.5032904306487392E-2</v>
      </c>
      <c r="W107" s="25">
        <v>4.1013057187010364E-2</v>
      </c>
      <c r="X107" s="25">
        <v>4.8912514154389956E-2</v>
      </c>
      <c r="Y107" s="25">
        <v>2.1614155764911468E-3</v>
      </c>
      <c r="Z107" s="25">
        <v>1.8189836903663867E-2</v>
      </c>
      <c r="AA107" s="25">
        <v>0</v>
      </c>
      <c r="AB107" s="25">
        <v>5.7714763621752097E-2</v>
      </c>
      <c r="AC107" s="25">
        <v>1.2851563944843041E-3</v>
      </c>
      <c r="AD107" s="25">
        <v>0</v>
      </c>
      <c r="AE107" s="25">
        <v>0.43533786690789233</v>
      </c>
      <c r="AF107" s="25">
        <v>0.13901541001566076</v>
      </c>
      <c r="AG107" s="25">
        <v>0.35798613688880515</v>
      </c>
      <c r="AH107" s="25">
        <v>0.20783518644315591</v>
      </c>
      <c r="AI107" s="25">
        <v>0.12599106137529614</v>
      </c>
      <c r="AJ107" s="25">
        <v>0.14407799139245964</v>
      </c>
      <c r="AK107" s="25">
        <v>0.22717767509466075</v>
      </c>
      <c r="AL107" s="25">
        <v>5.8892864746912757E-2</v>
      </c>
      <c r="AM107" s="25">
        <v>4.0861424086151586E-4</v>
      </c>
      <c r="AN107" s="25">
        <v>7.4484844882452911E-2</v>
      </c>
      <c r="AO107" s="25">
        <v>2.7647981398633437E-3</v>
      </c>
      <c r="AP107" s="25">
        <v>0.2358017477109996</v>
      </c>
      <c r="AQ107" s="25">
        <v>4.3358386354968081E-2</v>
      </c>
      <c r="AR107" s="25">
        <v>2.8604992902697387E-3</v>
      </c>
      <c r="AS107" s="25">
        <v>0.13439095564088632</v>
      </c>
      <c r="AT107" s="25">
        <v>7.0399995357867437E-2</v>
      </c>
      <c r="AU107" s="25">
        <v>0</v>
      </c>
      <c r="AV107" s="25">
        <v>4.7921698209159098E-2</v>
      </c>
      <c r="AW107" s="25">
        <v>7.0277662333822807E-2</v>
      </c>
      <c r="AX107" s="25">
        <v>0</v>
      </c>
      <c r="AY107" s="25">
        <v>0</v>
      </c>
      <c r="AZ107" s="25">
        <v>0</v>
      </c>
      <c r="BA107" s="25">
        <v>0</v>
      </c>
      <c r="BB107" s="25">
        <v>0.12162636049565917</v>
      </c>
      <c r="BC107" s="25">
        <v>9.8331151452880905E-2</v>
      </c>
      <c r="BD107" s="25">
        <v>0.21141481697027478</v>
      </c>
      <c r="BE107" s="25">
        <v>1.1062011046553917E-2</v>
      </c>
      <c r="BF107" s="25">
        <v>0.16844788579641404</v>
      </c>
      <c r="BG107" s="25">
        <v>0</v>
      </c>
      <c r="BH107" s="25">
        <v>0</v>
      </c>
      <c r="BI107" s="25">
        <v>2.6862262065037554</v>
      </c>
      <c r="BJ107" s="25">
        <v>0</v>
      </c>
      <c r="BK107" s="25">
        <v>1.6888654815457375E-2</v>
      </c>
      <c r="BL107" s="25">
        <v>0.48823262085486008</v>
      </c>
      <c r="BM107" s="25">
        <v>1.4252554090402078E-3</v>
      </c>
      <c r="BN107" s="25">
        <v>0</v>
      </c>
      <c r="BO107" s="25">
        <v>0</v>
      </c>
    </row>
    <row r="108" spans="1:67">
      <c r="A108">
        <v>2000</v>
      </c>
      <c r="B108" s="57" t="s">
        <v>216</v>
      </c>
      <c r="C108" s="61" t="s">
        <v>280</v>
      </c>
      <c r="D108" s="57" t="s">
        <v>134</v>
      </c>
      <c r="E108" s="25">
        <v>4.2218280061006901</v>
      </c>
      <c r="F108" s="25">
        <v>4.8366999745639943</v>
      </c>
      <c r="G108" s="25">
        <v>0.29412660820524017</v>
      </c>
      <c r="H108" s="25">
        <v>27.593095725676367</v>
      </c>
      <c r="I108" s="25">
        <v>9.0978679075037299</v>
      </c>
      <c r="J108" s="25">
        <v>15.983345570662328</v>
      </c>
      <c r="K108" s="25">
        <v>3.6909012820441935</v>
      </c>
      <c r="L108" s="25">
        <v>3.4493047281366662</v>
      </c>
      <c r="M108" s="25">
        <v>7.3386391429961256E-2</v>
      </c>
      <c r="N108" s="25">
        <v>2.1829025572613965</v>
      </c>
      <c r="O108" s="25">
        <v>7.3415188572654309</v>
      </c>
      <c r="P108" s="25">
        <v>1.3094593248002264</v>
      </c>
      <c r="Q108" s="25">
        <v>5.6914436621255255</v>
      </c>
      <c r="R108" s="25">
        <v>3.6406806500998892</v>
      </c>
      <c r="S108" s="25">
        <v>5.4215938919942275</v>
      </c>
      <c r="T108" s="25">
        <v>19.806356690144302</v>
      </c>
      <c r="U108" s="25">
        <v>36.948034247046685</v>
      </c>
      <c r="V108" s="25">
        <v>26.153896799218245</v>
      </c>
      <c r="W108" s="25">
        <v>0.78751745906174186</v>
      </c>
      <c r="X108" s="25">
        <v>15.700595246165362</v>
      </c>
      <c r="Y108" s="25">
        <v>0.35267053559432254</v>
      </c>
      <c r="Z108" s="25">
        <v>3.4754370998912427</v>
      </c>
      <c r="AA108" s="25">
        <v>0</v>
      </c>
      <c r="AB108" s="25">
        <v>19.854365793277452</v>
      </c>
      <c r="AC108" s="25">
        <v>0.40949297088343251</v>
      </c>
      <c r="AD108" s="25">
        <v>0</v>
      </c>
      <c r="AE108" s="25">
        <v>142.66455328529923</v>
      </c>
      <c r="AF108" s="25">
        <v>44.233190209249145</v>
      </c>
      <c r="AG108" s="25">
        <v>112.93581677935052</v>
      </c>
      <c r="AH108" s="25">
        <v>65.56688878415568</v>
      </c>
      <c r="AI108" s="25">
        <v>22.876079382780834</v>
      </c>
      <c r="AJ108" s="25">
        <v>11.545624420694333</v>
      </c>
      <c r="AK108" s="25">
        <v>43.388970944025893</v>
      </c>
      <c r="AL108" s="25">
        <v>12.234899481834786</v>
      </c>
      <c r="AM108" s="25">
        <v>0.10922396097256774</v>
      </c>
      <c r="AN108" s="25">
        <v>9.1101910228549379</v>
      </c>
      <c r="AO108" s="25">
        <v>0.7202846061298841</v>
      </c>
      <c r="AP108" s="25">
        <v>4.1518370900213029</v>
      </c>
      <c r="AQ108" s="25">
        <v>11.649087064624908</v>
      </c>
      <c r="AR108" s="25">
        <v>0.61292186393306602</v>
      </c>
      <c r="AS108" s="25">
        <v>46.086351569745453</v>
      </c>
      <c r="AT108" s="25">
        <v>24.293439683242941</v>
      </c>
      <c r="AU108" s="25">
        <v>0</v>
      </c>
      <c r="AV108" s="25">
        <v>16.286350409783559</v>
      </c>
      <c r="AW108" s="25">
        <v>8.8955143006295201E-2</v>
      </c>
      <c r="AX108" s="25">
        <v>0</v>
      </c>
      <c r="AY108" s="25">
        <v>0</v>
      </c>
      <c r="AZ108" s="25">
        <v>0</v>
      </c>
      <c r="BA108" s="25">
        <v>0</v>
      </c>
      <c r="BB108" s="25">
        <v>18.272633154931921</v>
      </c>
      <c r="BC108" s="25">
        <v>15.3498674140542</v>
      </c>
      <c r="BD108" s="25">
        <v>29.147497832137738</v>
      </c>
      <c r="BE108" s="25">
        <v>0.65337001641195624</v>
      </c>
      <c r="BF108" s="25">
        <v>20.921246995101374</v>
      </c>
      <c r="BG108" s="25">
        <v>0</v>
      </c>
      <c r="BH108" s="25">
        <v>0</v>
      </c>
      <c r="BI108" s="25">
        <v>307.78666162042595</v>
      </c>
      <c r="BJ108" s="25">
        <v>0</v>
      </c>
      <c r="BK108" s="25">
        <v>3.0057393853196352E-2</v>
      </c>
      <c r="BL108" s="25">
        <v>0.41253666259159949</v>
      </c>
      <c r="BM108" s="25">
        <v>6.5583563098266821E-3</v>
      </c>
      <c r="BN108" s="25">
        <v>0</v>
      </c>
      <c r="BO108" s="25">
        <v>0</v>
      </c>
    </row>
    <row r="109" spans="1:67">
      <c r="A109">
        <v>2000</v>
      </c>
      <c r="B109" s="57" t="s">
        <v>217</v>
      </c>
      <c r="C109" s="61" t="s">
        <v>281</v>
      </c>
      <c r="D109" s="57" t="s">
        <v>134</v>
      </c>
      <c r="E109" s="25">
        <v>0.67304692326403537</v>
      </c>
      <c r="F109" s="25">
        <v>0.27015984091905959</v>
      </c>
      <c r="G109" s="25">
        <v>0.13617319097756153</v>
      </c>
      <c r="H109" s="25">
        <v>2.1297317283652126</v>
      </c>
      <c r="I109" s="25">
        <v>2.6648035059972996</v>
      </c>
      <c r="J109" s="25">
        <v>1.9540136916713924</v>
      </c>
      <c r="K109" s="25">
        <v>1.2029476780991322</v>
      </c>
      <c r="L109" s="25">
        <v>1.3973783893320648</v>
      </c>
      <c r="M109" s="25">
        <v>2.758926338163499E-2</v>
      </c>
      <c r="N109" s="25">
        <v>3.7568561308800366</v>
      </c>
      <c r="O109" s="25">
        <v>1.7642622829701902</v>
      </c>
      <c r="P109" s="25">
        <v>0.24867622835200792</v>
      </c>
      <c r="Q109" s="25">
        <v>0.87851482665363534</v>
      </c>
      <c r="R109" s="25">
        <v>0.76862979863039937</v>
      </c>
      <c r="S109" s="25">
        <v>1.5425493448556429</v>
      </c>
      <c r="T109" s="25">
        <v>0.85312292806849599</v>
      </c>
      <c r="U109" s="25">
        <v>1.5212570157544643</v>
      </c>
      <c r="V109" s="25">
        <v>0.77033447510077868</v>
      </c>
      <c r="W109" s="25">
        <v>0.23967250982339108</v>
      </c>
      <c r="X109" s="25">
        <v>0.70950673799071184</v>
      </c>
      <c r="Y109" s="25">
        <v>6.7280001036144635E-2</v>
      </c>
      <c r="Z109" s="25">
        <v>0.48241014127870963</v>
      </c>
      <c r="AA109" s="25">
        <v>0</v>
      </c>
      <c r="AB109" s="25">
        <v>1.6765290682352612</v>
      </c>
      <c r="AC109" s="25">
        <v>1.0930529995570084E-2</v>
      </c>
      <c r="AD109" s="25">
        <v>0</v>
      </c>
      <c r="AE109" s="25">
        <v>5.8500207466232146</v>
      </c>
      <c r="AF109" s="25">
        <v>6.1139013439301699</v>
      </c>
      <c r="AG109" s="25">
        <v>6.9399116891784374</v>
      </c>
      <c r="AH109" s="25">
        <v>4.0290883757026981</v>
      </c>
      <c r="AI109" s="25">
        <v>16.509367354255406</v>
      </c>
      <c r="AJ109" s="25">
        <v>3.1023347577258931</v>
      </c>
      <c r="AK109" s="25">
        <v>7.020156289238261</v>
      </c>
      <c r="AL109" s="25">
        <v>0.72608941022044515</v>
      </c>
      <c r="AM109" s="25">
        <v>1.9899787810767493E-2</v>
      </c>
      <c r="AN109" s="25">
        <v>6.5843120504972141</v>
      </c>
      <c r="AO109" s="25">
        <v>0.12829864003200458</v>
      </c>
      <c r="AP109" s="25">
        <v>6.2131395908146665</v>
      </c>
      <c r="AQ109" s="25">
        <v>2.0678869730827718</v>
      </c>
      <c r="AR109" s="25">
        <v>0.11036247907015956</v>
      </c>
      <c r="AS109" s="25">
        <v>22.101500908625578</v>
      </c>
      <c r="AT109" s="25">
        <v>2.9603166155890781</v>
      </c>
      <c r="AU109" s="25">
        <v>0</v>
      </c>
      <c r="AV109" s="25">
        <v>29.17730565681461</v>
      </c>
      <c r="AW109" s="25">
        <v>26.643487263565149</v>
      </c>
      <c r="AX109" s="25">
        <v>0</v>
      </c>
      <c r="AY109" s="25">
        <v>0</v>
      </c>
      <c r="AZ109" s="25">
        <v>0</v>
      </c>
      <c r="BA109" s="25">
        <v>0</v>
      </c>
      <c r="BB109" s="25">
        <v>30.340461804555435</v>
      </c>
      <c r="BC109" s="25">
        <v>4.9944196596010313</v>
      </c>
      <c r="BD109" s="25">
        <v>14.1214904662625</v>
      </c>
      <c r="BE109" s="25">
        <v>1.0667471431363644</v>
      </c>
      <c r="BF109" s="25">
        <v>2.7995463992299938</v>
      </c>
      <c r="BG109" s="25">
        <v>0</v>
      </c>
      <c r="BH109" s="25">
        <v>0</v>
      </c>
      <c r="BI109" s="25">
        <v>30.529416105888039</v>
      </c>
      <c r="BJ109" s="25">
        <v>0</v>
      </c>
      <c r="BK109" s="25">
        <v>47.36722487783203</v>
      </c>
      <c r="BL109" s="25">
        <v>0.81257671456147895</v>
      </c>
      <c r="BM109" s="25">
        <v>1.3339749977418222E-2</v>
      </c>
      <c r="BN109" s="25">
        <v>0</v>
      </c>
      <c r="BO109" s="25">
        <v>0</v>
      </c>
    </row>
    <row r="110" spans="1:67">
      <c r="A110">
        <v>2000</v>
      </c>
      <c r="B110" s="57" t="s">
        <v>218</v>
      </c>
      <c r="C110" s="61" t="s">
        <v>282</v>
      </c>
      <c r="D110" s="57" t="s">
        <v>134</v>
      </c>
      <c r="E110" s="25">
        <v>0.19429203685444374</v>
      </c>
      <c r="F110" s="25">
        <v>0.11398241351183572</v>
      </c>
      <c r="G110" s="25">
        <v>4.8844296136114601E-2</v>
      </c>
      <c r="H110" s="25">
        <v>0.27747105511587933</v>
      </c>
      <c r="I110" s="25">
        <v>2.264630994558646</v>
      </c>
      <c r="J110" s="25">
        <v>1.5033420732928573</v>
      </c>
      <c r="K110" s="25">
        <v>0.45234276114225253</v>
      </c>
      <c r="L110" s="25">
        <v>3.2599774772983894</v>
      </c>
      <c r="M110" s="25">
        <v>6.5686197626527373E-2</v>
      </c>
      <c r="N110" s="25">
        <v>9.6297194819782619E-2</v>
      </c>
      <c r="O110" s="25">
        <v>1.1610074870529166</v>
      </c>
      <c r="P110" s="25">
        <v>8.0020535124765937E-2</v>
      </c>
      <c r="Q110" s="25">
        <v>0.48683620201630928</v>
      </c>
      <c r="R110" s="25">
        <v>1.5393886297746988</v>
      </c>
      <c r="S110" s="25">
        <v>0.49853671125455035</v>
      </c>
      <c r="T110" s="25">
        <v>0.35684455311802982</v>
      </c>
      <c r="U110" s="25">
        <v>1.1723318275023118</v>
      </c>
      <c r="V110" s="25">
        <v>0.42296958779235783</v>
      </c>
      <c r="W110" s="25">
        <v>0.62146058214021604</v>
      </c>
      <c r="X110" s="25">
        <v>0.77532835242819154</v>
      </c>
      <c r="Y110" s="25">
        <v>2.2747919828663254E-2</v>
      </c>
      <c r="Z110" s="25">
        <v>0.32369168005290638</v>
      </c>
      <c r="AA110" s="25">
        <v>0</v>
      </c>
      <c r="AB110" s="25">
        <v>0.32940651208745986</v>
      </c>
      <c r="AC110" s="25">
        <v>2.5762920272576128E-3</v>
      </c>
      <c r="AD110" s="25">
        <v>0</v>
      </c>
      <c r="AE110" s="25">
        <v>6.8065203057001691</v>
      </c>
      <c r="AF110" s="25">
        <v>0.76368486195969221</v>
      </c>
      <c r="AG110" s="25">
        <v>11.286321027633708</v>
      </c>
      <c r="AH110" s="25">
        <v>6.5524736077020354</v>
      </c>
      <c r="AI110" s="25">
        <v>3.5933788309715293</v>
      </c>
      <c r="AJ110" s="25">
        <v>1.7347655722331023</v>
      </c>
      <c r="AK110" s="25">
        <v>6.3239764524883739</v>
      </c>
      <c r="AL110" s="25">
        <v>1.9814197856947928</v>
      </c>
      <c r="AM110" s="25">
        <v>4.7010416742646145E-2</v>
      </c>
      <c r="AN110" s="25">
        <v>5.1826521912986481</v>
      </c>
      <c r="AO110" s="25">
        <v>0.31009517274920062</v>
      </c>
      <c r="AP110" s="25">
        <v>0.1436667501587853</v>
      </c>
      <c r="AQ110" s="25">
        <v>5.0138504280019127</v>
      </c>
      <c r="AR110" s="25">
        <v>0.26386373818373215</v>
      </c>
      <c r="AS110" s="25">
        <v>15.381628593588694</v>
      </c>
      <c r="AT110" s="25">
        <v>10.982193023703129</v>
      </c>
      <c r="AU110" s="25">
        <v>0</v>
      </c>
      <c r="AV110" s="25">
        <v>9.3250212148429046E-2</v>
      </c>
      <c r="AW110" s="25">
        <v>13.577267747493245</v>
      </c>
      <c r="AX110" s="25">
        <v>0</v>
      </c>
      <c r="AY110" s="25">
        <v>0</v>
      </c>
      <c r="AZ110" s="25">
        <v>0</v>
      </c>
      <c r="BA110" s="25">
        <v>0</v>
      </c>
      <c r="BB110" s="25">
        <v>15.442968944889758</v>
      </c>
      <c r="BC110" s="25">
        <v>6.988504081554848</v>
      </c>
      <c r="BD110" s="25">
        <v>129.33702144301691</v>
      </c>
      <c r="BE110" s="25">
        <v>6.7086888775354554</v>
      </c>
      <c r="BF110" s="25">
        <v>34.896684339383626</v>
      </c>
      <c r="BG110" s="25">
        <v>0</v>
      </c>
      <c r="BH110" s="25">
        <v>0</v>
      </c>
      <c r="BI110" s="25">
        <v>64.207364324759936</v>
      </c>
      <c r="BJ110" s="25">
        <v>0</v>
      </c>
      <c r="BK110" s="25">
        <v>41.774434011744063</v>
      </c>
      <c r="BL110" s="25">
        <v>0.91267385935393763</v>
      </c>
      <c r="BM110" s="25">
        <v>5.6016567805531221E-3</v>
      </c>
      <c r="BN110" s="25">
        <v>0</v>
      </c>
      <c r="BO110" s="25">
        <v>0</v>
      </c>
    </row>
    <row r="111" spans="1:67">
      <c r="A111">
        <v>2000</v>
      </c>
      <c r="B111" s="57" t="s">
        <v>219</v>
      </c>
      <c r="C111" s="61" t="s">
        <v>283</v>
      </c>
      <c r="D111" s="57" t="s">
        <v>134</v>
      </c>
      <c r="E111" s="25">
        <v>0.25805527494927272</v>
      </c>
      <c r="F111" s="25">
        <v>3.966344533699221E-2</v>
      </c>
      <c r="G111" s="25">
        <v>0.11544934960321729</v>
      </c>
      <c r="H111" s="25">
        <v>0.51782419678494251</v>
      </c>
      <c r="I111" s="25">
        <v>0.83545585981237014</v>
      </c>
      <c r="J111" s="25">
        <v>0.93920407583542975</v>
      </c>
      <c r="K111" s="25">
        <v>0.18225353069401723</v>
      </c>
      <c r="L111" s="25">
        <v>1.3385826340263913</v>
      </c>
      <c r="M111" s="25">
        <v>2.7081903309395812E-2</v>
      </c>
      <c r="N111" s="25">
        <v>2.434849688040051E-2</v>
      </c>
      <c r="O111" s="25">
        <v>0.72377395614629192</v>
      </c>
      <c r="P111" s="25">
        <v>0.14202436936814597</v>
      </c>
      <c r="Q111" s="25">
        <v>0.28867283271169669</v>
      </c>
      <c r="R111" s="25">
        <v>0.22760671283574505</v>
      </c>
      <c r="S111" s="25">
        <v>0.13491128083706613</v>
      </c>
      <c r="T111" s="25">
        <v>0.19560495562321373</v>
      </c>
      <c r="U111" s="25">
        <v>0.31091535471822601</v>
      </c>
      <c r="V111" s="25">
        <v>0.13681621194439528</v>
      </c>
      <c r="W111" s="25">
        <v>8.3030382937549385E-2</v>
      </c>
      <c r="X111" s="25">
        <v>0.36328873152554481</v>
      </c>
      <c r="Y111" s="25">
        <v>8.731627088399585E-2</v>
      </c>
      <c r="Z111" s="25">
        <v>0.13164461377480463</v>
      </c>
      <c r="AA111" s="25">
        <v>0</v>
      </c>
      <c r="AB111" s="25">
        <v>0.50413689158276964</v>
      </c>
      <c r="AC111" s="25">
        <v>1.1362021069059584E-2</v>
      </c>
      <c r="AD111" s="25">
        <v>0</v>
      </c>
      <c r="AE111" s="25">
        <v>4.0050784136279134</v>
      </c>
      <c r="AF111" s="25">
        <v>2.0042603336137246</v>
      </c>
      <c r="AG111" s="25">
        <v>3.6854992394333466</v>
      </c>
      <c r="AH111" s="25">
        <v>2.1396818045538684</v>
      </c>
      <c r="AI111" s="25">
        <v>0.71359297524616072</v>
      </c>
      <c r="AJ111" s="25">
        <v>0.38306597385141461</v>
      </c>
      <c r="AK111" s="25">
        <v>0.54870511950024126</v>
      </c>
      <c r="AL111" s="25">
        <v>0.91618231781509074</v>
      </c>
      <c r="AM111" s="25">
        <v>4.6748482611700783E-3</v>
      </c>
      <c r="AN111" s="25">
        <v>0.23572977425592007</v>
      </c>
      <c r="AO111" s="25">
        <v>3.0884223346047436E-2</v>
      </c>
      <c r="AP111" s="25">
        <v>1.676673549710727</v>
      </c>
      <c r="AQ111" s="25">
        <v>0.49856629076975906</v>
      </c>
      <c r="AR111" s="25">
        <v>2.6487504329021645E-2</v>
      </c>
      <c r="AS111" s="25">
        <v>0.44717182284451279</v>
      </c>
      <c r="AT111" s="25">
        <v>0.43042390774037065</v>
      </c>
      <c r="AU111" s="25">
        <v>0</v>
      </c>
      <c r="AV111" s="25">
        <v>0.63497467586416501</v>
      </c>
      <c r="AW111" s="25">
        <v>1.2283286050500219</v>
      </c>
      <c r="AX111" s="25">
        <v>0</v>
      </c>
      <c r="AY111" s="25">
        <v>0</v>
      </c>
      <c r="AZ111" s="25">
        <v>0</v>
      </c>
      <c r="BA111" s="25">
        <v>0</v>
      </c>
      <c r="BB111" s="25">
        <v>1.4220575875043235</v>
      </c>
      <c r="BC111" s="25">
        <v>1.5260747684874041</v>
      </c>
      <c r="BD111" s="25">
        <v>1.5169567312411645</v>
      </c>
      <c r="BE111" s="25">
        <v>0.38957730169446525</v>
      </c>
      <c r="BF111" s="25">
        <v>1.3988741903971138</v>
      </c>
      <c r="BG111" s="25">
        <v>0</v>
      </c>
      <c r="BH111" s="25">
        <v>0</v>
      </c>
      <c r="BI111" s="25">
        <v>11.971731684503764</v>
      </c>
      <c r="BJ111" s="25">
        <v>0</v>
      </c>
      <c r="BK111" s="25">
        <v>23.476906155216358</v>
      </c>
      <c r="BL111" s="25">
        <v>0.35154794952101781</v>
      </c>
      <c r="BM111" s="25">
        <v>3.5770662584737193E-3</v>
      </c>
      <c r="BN111" s="25">
        <v>0</v>
      </c>
      <c r="BO111" s="25">
        <v>0</v>
      </c>
    </row>
    <row r="112" spans="1:67">
      <c r="A112">
        <v>2000</v>
      </c>
      <c r="B112" s="57" t="s">
        <v>220</v>
      </c>
      <c r="C112" s="61" t="s">
        <v>284</v>
      </c>
      <c r="D112" s="57" t="s">
        <v>134</v>
      </c>
      <c r="E112" s="25">
        <v>0.27896916249854464</v>
      </c>
      <c r="F112" s="25">
        <v>0.23001054750245964</v>
      </c>
      <c r="G112" s="25">
        <v>7.8613642682439047E-2</v>
      </c>
      <c r="H112" s="25">
        <v>0.54549430932663356</v>
      </c>
      <c r="I112" s="25">
        <v>1.2423700485792066</v>
      </c>
      <c r="J112" s="25">
        <v>0.625163512952709</v>
      </c>
      <c r="K112" s="25">
        <v>0.53012635991110946</v>
      </c>
      <c r="L112" s="25">
        <v>0.41127736724435554</v>
      </c>
      <c r="M112" s="25">
        <v>9.9008254341180456E-3</v>
      </c>
      <c r="N112" s="25">
        <v>0.10123738843858085</v>
      </c>
      <c r="O112" s="25">
        <v>0.21152186936682651</v>
      </c>
      <c r="P112" s="25">
        <v>3.8784189644389802E-2</v>
      </c>
      <c r="Q112" s="25">
        <v>0.88805002605135674</v>
      </c>
      <c r="R112" s="25">
        <v>0.21571257569813576</v>
      </c>
      <c r="S112" s="25">
        <v>4.095982598804258</v>
      </c>
      <c r="T112" s="25">
        <v>0.48140551573977597</v>
      </c>
      <c r="U112" s="25">
        <v>0.48606356664419653</v>
      </c>
      <c r="V112" s="25">
        <v>0.25845427235636653</v>
      </c>
      <c r="W112" s="25">
        <v>8.307469534403647E-2</v>
      </c>
      <c r="X112" s="25">
        <v>0.43598441410842731</v>
      </c>
      <c r="Y112" s="25">
        <v>2.2355397085543335E-2</v>
      </c>
      <c r="Z112" s="25">
        <v>0.26024050155966827</v>
      </c>
      <c r="AA112" s="25">
        <v>0</v>
      </c>
      <c r="AB112" s="25">
        <v>0.14209123333786858</v>
      </c>
      <c r="AC112" s="25">
        <v>4.09269945833661E-3</v>
      </c>
      <c r="AD112" s="25">
        <v>0</v>
      </c>
      <c r="AE112" s="25">
        <v>3.0418826435767947</v>
      </c>
      <c r="AF112" s="25">
        <v>1.3635351265693842</v>
      </c>
      <c r="AG112" s="25">
        <v>4.9855154805188269</v>
      </c>
      <c r="AH112" s="25">
        <v>2.8944290549941094</v>
      </c>
      <c r="AI112" s="25">
        <v>1.7953728948661374</v>
      </c>
      <c r="AJ112" s="25">
        <v>0.36276065633471338</v>
      </c>
      <c r="AK112" s="25">
        <v>1.9124055690843231</v>
      </c>
      <c r="AL112" s="25">
        <v>0.6797752765124162</v>
      </c>
      <c r="AM112" s="25">
        <v>5.3116720366670617E-3</v>
      </c>
      <c r="AN112" s="25">
        <v>0.86284410962151359</v>
      </c>
      <c r="AO112" s="25">
        <v>3.514062831382922E-2</v>
      </c>
      <c r="AP112" s="25">
        <v>3.5397480296785053</v>
      </c>
      <c r="AQ112" s="25">
        <v>0.56647961665443292</v>
      </c>
      <c r="AR112" s="25">
        <v>3.0720040632667422E-2</v>
      </c>
      <c r="AS112" s="25">
        <v>0.62193558599953302</v>
      </c>
      <c r="AT112" s="25">
        <v>0.36061726132393301</v>
      </c>
      <c r="AU112" s="25">
        <v>0</v>
      </c>
      <c r="AV112" s="25">
        <v>0.15549511215183373</v>
      </c>
      <c r="AW112" s="25">
        <v>1.1662145789755765</v>
      </c>
      <c r="AX112" s="25">
        <v>0</v>
      </c>
      <c r="AY112" s="25">
        <v>0</v>
      </c>
      <c r="AZ112" s="25">
        <v>0</v>
      </c>
      <c r="BA112" s="25">
        <v>0</v>
      </c>
      <c r="BB112" s="25">
        <v>1.4050605689541387</v>
      </c>
      <c r="BC112" s="25">
        <v>4.7338325989886965</v>
      </c>
      <c r="BD112" s="25">
        <v>1.0101644571463564</v>
      </c>
      <c r="BE112" s="25">
        <v>0.15684285849289573</v>
      </c>
      <c r="BF112" s="25">
        <v>3.5480350045585047</v>
      </c>
      <c r="BG112" s="25">
        <v>0</v>
      </c>
      <c r="BH112" s="25">
        <v>0</v>
      </c>
      <c r="BI112" s="25">
        <v>63.221571589973259</v>
      </c>
      <c r="BJ112" s="25">
        <v>0</v>
      </c>
      <c r="BK112" s="25">
        <v>0.1424419760055407</v>
      </c>
      <c r="BL112" s="25">
        <v>3.2201596420279155</v>
      </c>
      <c r="BM112" s="25">
        <v>6.1198582396100407E-3</v>
      </c>
      <c r="BN112" s="25">
        <v>0</v>
      </c>
      <c r="BO112" s="25">
        <v>0</v>
      </c>
    </row>
    <row r="113" spans="1:67">
      <c r="A113">
        <v>2000</v>
      </c>
      <c r="B113" s="57" t="s">
        <v>221</v>
      </c>
      <c r="C113" s="61" t="s">
        <v>285</v>
      </c>
      <c r="D113" s="57" t="s">
        <v>134</v>
      </c>
      <c r="E113" s="25">
        <v>6.8635100975985414E-4</v>
      </c>
      <c r="F113" s="25">
        <v>8.3756459200358727E-4</v>
      </c>
      <c r="G113" s="25">
        <v>3.0372285972257035E-4</v>
      </c>
      <c r="H113" s="25">
        <v>2.2219779836708275E-3</v>
      </c>
      <c r="I113" s="25">
        <v>3.178816714830608E-3</v>
      </c>
      <c r="J113" s="25">
        <v>2.1516575149726023E-3</v>
      </c>
      <c r="K113" s="25">
        <v>1.9963727612860391E-3</v>
      </c>
      <c r="L113" s="25">
        <v>9.3811522500769672E-4</v>
      </c>
      <c r="M113" s="25">
        <v>2.357124281681192E-5</v>
      </c>
      <c r="N113" s="25">
        <v>4.5091225619321896E-4</v>
      </c>
      <c r="O113" s="25">
        <v>8.6203756769745389E-4</v>
      </c>
      <c r="P113" s="25">
        <v>1.3491943543074718E-4</v>
      </c>
      <c r="Q113" s="25">
        <v>1.3712376455351236E-3</v>
      </c>
      <c r="R113" s="25">
        <v>7.9298241038499857E-4</v>
      </c>
      <c r="S113" s="25">
        <v>1.288515576114009E-3</v>
      </c>
      <c r="T113" s="25">
        <v>1.7434896035333103E-3</v>
      </c>
      <c r="U113" s="25">
        <v>2.2390305985114261E-3</v>
      </c>
      <c r="V113" s="25">
        <v>1.2739932687353302E-3</v>
      </c>
      <c r="W113" s="25">
        <v>1.2057712477080412E-4</v>
      </c>
      <c r="X113" s="25">
        <v>1.6760493411381978E-3</v>
      </c>
      <c r="Y113" s="25">
        <v>6.365019934095561E-5</v>
      </c>
      <c r="Z113" s="25">
        <v>4.3140366971920844E-4</v>
      </c>
      <c r="AA113" s="25">
        <v>0</v>
      </c>
      <c r="AB113" s="25">
        <v>8.6396303881266828E-4</v>
      </c>
      <c r="AC113" s="25">
        <v>2.2609107337768922E-5</v>
      </c>
      <c r="AD113" s="25">
        <v>0</v>
      </c>
      <c r="AE113" s="25">
        <v>1.1575368894490758E-2</v>
      </c>
      <c r="AF113" s="25">
        <v>5.6722741772919204E-3</v>
      </c>
      <c r="AG113" s="25">
        <v>1.8604883327111132E-2</v>
      </c>
      <c r="AH113" s="25">
        <v>1.0801393393468235E-2</v>
      </c>
      <c r="AI113" s="25">
        <v>1.2847416193298293E-2</v>
      </c>
      <c r="AJ113" s="25">
        <v>1.2143099295871334E-3</v>
      </c>
      <c r="AK113" s="25">
        <v>9.4524787151697154E-3</v>
      </c>
      <c r="AL113" s="25">
        <v>4.6795866247995492E-3</v>
      </c>
      <c r="AM113" s="25">
        <v>6.9968752342319498E-5</v>
      </c>
      <c r="AN113" s="25">
        <v>1.0475188075416588E-2</v>
      </c>
      <c r="AO113" s="25">
        <v>4.6139088361626024E-4</v>
      </c>
      <c r="AP113" s="25">
        <v>5.1110581698153024E-2</v>
      </c>
      <c r="AQ113" s="25">
        <v>7.4623880169975097E-3</v>
      </c>
      <c r="AR113" s="25">
        <v>3.9453820075653569E-4</v>
      </c>
      <c r="AS113" s="25">
        <v>4.5871871461799531E-3</v>
      </c>
      <c r="AT113" s="25">
        <v>1.7079342870752524E-3</v>
      </c>
      <c r="AU113" s="25">
        <v>0</v>
      </c>
      <c r="AV113" s="25">
        <v>8.6470266958602895E-4</v>
      </c>
      <c r="AW113" s="25">
        <v>1.5950471854099732E-3</v>
      </c>
      <c r="AX113" s="25">
        <v>0</v>
      </c>
      <c r="AY113" s="25">
        <v>0</v>
      </c>
      <c r="AZ113" s="25">
        <v>0</v>
      </c>
      <c r="BA113" s="25">
        <v>0</v>
      </c>
      <c r="BB113" s="25">
        <v>1.7560360171725458E-3</v>
      </c>
      <c r="BC113" s="25">
        <v>1.9972818592754103E-2</v>
      </c>
      <c r="BD113" s="25">
        <v>2.2297590124722134E-3</v>
      </c>
      <c r="BE113" s="25">
        <v>2.4096202075251429E-4</v>
      </c>
      <c r="BF113" s="25">
        <v>4.9790373103833073E-2</v>
      </c>
      <c r="BG113" s="25">
        <v>0</v>
      </c>
      <c r="BH113" s="25">
        <v>0</v>
      </c>
      <c r="BI113" s="25">
        <v>0.90587453501426196</v>
      </c>
      <c r="BJ113" s="25">
        <v>0</v>
      </c>
      <c r="BK113" s="25">
        <v>9.7042094444079897E-6</v>
      </c>
      <c r="BL113" s="25">
        <v>3.97908492726275E-2</v>
      </c>
      <c r="BM113" s="25">
        <v>2.6052431715640601E-6</v>
      </c>
      <c r="BN113" s="25">
        <v>0</v>
      </c>
      <c r="BO113" s="25">
        <v>0</v>
      </c>
    </row>
    <row r="114" spans="1:67">
      <c r="A114">
        <v>2000</v>
      </c>
      <c r="B114" s="57" t="s">
        <v>222</v>
      </c>
      <c r="C114" s="61" t="s">
        <v>286</v>
      </c>
      <c r="D114" s="57" t="s">
        <v>134</v>
      </c>
      <c r="E114" s="25">
        <v>0</v>
      </c>
      <c r="F114" s="25">
        <v>0</v>
      </c>
      <c r="G114" s="25">
        <v>0</v>
      </c>
      <c r="H114" s="25">
        <v>0</v>
      </c>
      <c r="I114" s="25">
        <v>0</v>
      </c>
      <c r="J114" s="25">
        <v>0</v>
      </c>
      <c r="K114" s="25">
        <v>0</v>
      </c>
      <c r="L114" s="25">
        <v>0</v>
      </c>
      <c r="M114" s="25">
        <v>0</v>
      </c>
      <c r="N114" s="25">
        <v>0</v>
      </c>
      <c r="O114" s="25">
        <v>0</v>
      </c>
      <c r="P114" s="25">
        <v>0</v>
      </c>
      <c r="Q114" s="25">
        <v>0</v>
      </c>
      <c r="R114" s="25">
        <v>0</v>
      </c>
      <c r="S114" s="25">
        <v>0</v>
      </c>
      <c r="T114" s="25">
        <v>0</v>
      </c>
      <c r="U114" s="25">
        <v>0</v>
      </c>
      <c r="V114" s="25">
        <v>0</v>
      </c>
      <c r="W114" s="25">
        <v>0</v>
      </c>
      <c r="X114" s="25">
        <v>0</v>
      </c>
      <c r="Y114" s="25">
        <v>0</v>
      </c>
      <c r="Z114" s="25">
        <v>0</v>
      </c>
      <c r="AA114" s="25">
        <v>0</v>
      </c>
      <c r="AB114" s="25">
        <v>0</v>
      </c>
      <c r="AC114" s="25">
        <v>0</v>
      </c>
      <c r="AD114" s="25">
        <v>0</v>
      </c>
      <c r="AE114" s="25">
        <v>0</v>
      </c>
      <c r="AF114" s="25">
        <v>0</v>
      </c>
      <c r="AG114" s="25">
        <v>0</v>
      </c>
      <c r="AH114" s="25">
        <v>0</v>
      </c>
      <c r="AI114" s="25">
        <v>0</v>
      </c>
      <c r="AJ114" s="25">
        <v>0</v>
      </c>
      <c r="AK114" s="25">
        <v>0</v>
      </c>
      <c r="AL114" s="25">
        <v>0</v>
      </c>
      <c r="AM114" s="25">
        <v>0</v>
      </c>
      <c r="AN114" s="25">
        <v>0</v>
      </c>
      <c r="AO114" s="25">
        <v>0</v>
      </c>
      <c r="AP114" s="25">
        <v>0</v>
      </c>
      <c r="AQ114" s="25">
        <v>0</v>
      </c>
      <c r="AR114" s="25">
        <v>0</v>
      </c>
      <c r="AS114" s="25">
        <v>0</v>
      </c>
      <c r="AT114" s="25">
        <v>0</v>
      </c>
      <c r="AU114" s="25">
        <v>0</v>
      </c>
      <c r="AV114" s="25">
        <v>0</v>
      </c>
      <c r="AW114" s="25">
        <v>0</v>
      </c>
      <c r="AX114" s="25">
        <v>0</v>
      </c>
      <c r="AY114" s="25">
        <v>0</v>
      </c>
      <c r="AZ114" s="25">
        <v>0</v>
      </c>
      <c r="BA114" s="25">
        <v>0</v>
      </c>
      <c r="BB114" s="25">
        <v>0</v>
      </c>
      <c r="BC114" s="25">
        <v>0</v>
      </c>
      <c r="BD114" s="25">
        <v>0</v>
      </c>
      <c r="BE114" s="25">
        <v>0</v>
      </c>
      <c r="BF114" s="25">
        <v>0</v>
      </c>
      <c r="BG114" s="25">
        <v>0</v>
      </c>
      <c r="BH114" s="25">
        <v>0</v>
      </c>
      <c r="BI114" s="25">
        <v>0</v>
      </c>
      <c r="BJ114" s="25">
        <v>0</v>
      </c>
      <c r="BK114" s="25">
        <v>0</v>
      </c>
      <c r="BL114" s="25">
        <v>0</v>
      </c>
      <c r="BM114" s="25">
        <v>0</v>
      </c>
      <c r="BN114" s="25">
        <v>0</v>
      </c>
      <c r="BO114" s="25">
        <v>0</v>
      </c>
    </row>
    <row r="115" spans="1:67">
      <c r="A115">
        <v>2000</v>
      </c>
      <c r="B115" s="62" t="s">
        <v>287</v>
      </c>
      <c r="C115" s="62" t="s">
        <v>288</v>
      </c>
      <c r="D115" s="57" t="s">
        <v>289</v>
      </c>
      <c r="E115" s="25">
        <v>6072.9386402059481</v>
      </c>
      <c r="F115" s="25">
        <v>591.99859873485548</v>
      </c>
      <c r="G115" s="25">
        <v>795.08723549759372</v>
      </c>
      <c r="H115" s="25">
        <v>3428.5654147935575</v>
      </c>
      <c r="I115" s="25">
        <v>23689.573696526313</v>
      </c>
      <c r="J115" s="25">
        <v>9387.5704855752665</v>
      </c>
      <c r="K115" s="25">
        <v>2970.087018397438</v>
      </c>
      <c r="L115" s="25">
        <v>5003.3009674519053</v>
      </c>
      <c r="M115" s="25">
        <v>106.40576135711049</v>
      </c>
      <c r="N115" s="25">
        <v>7238.2784152211061</v>
      </c>
      <c r="O115" s="25">
        <v>4761.0778656057792</v>
      </c>
      <c r="P115" s="25">
        <v>1845.9701011915427</v>
      </c>
      <c r="Q115" s="25">
        <v>4172.7606952083042</v>
      </c>
      <c r="R115" s="25">
        <v>1800.6682020676719</v>
      </c>
      <c r="S115" s="25">
        <v>5864.2502572618923</v>
      </c>
      <c r="T115" s="25">
        <v>4206.4977415675812</v>
      </c>
      <c r="U115" s="25">
        <v>4089.5245448858122</v>
      </c>
      <c r="V115" s="25">
        <v>2654.1410578651439</v>
      </c>
      <c r="W115" s="25">
        <v>2149.9442515350374</v>
      </c>
      <c r="X115" s="25">
        <v>3206.9855235650489</v>
      </c>
      <c r="Y115" s="25">
        <v>342.40476267834839</v>
      </c>
      <c r="Z115" s="25">
        <v>2371.9299264144925</v>
      </c>
      <c r="AA115" s="25">
        <v>0</v>
      </c>
      <c r="AB115" s="25">
        <v>4221.2681937556263</v>
      </c>
      <c r="AC115" s="25">
        <v>83.179397786906733</v>
      </c>
      <c r="AD115" s="25">
        <v>0</v>
      </c>
      <c r="AE115" s="25">
        <v>16878.33866545196</v>
      </c>
      <c r="AF115" s="25">
        <v>6794.508490674717</v>
      </c>
      <c r="AG115" s="25">
        <v>7658.4588915775357</v>
      </c>
      <c r="AH115" s="25">
        <v>4496.1106392084193</v>
      </c>
      <c r="AI115" s="25">
        <v>3694.4632545787613</v>
      </c>
      <c r="AJ115" s="25">
        <v>3260.5640811758631</v>
      </c>
      <c r="AK115" s="25">
        <v>2702.9349944027108</v>
      </c>
      <c r="AL115" s="25">
        <v>1188.4989101542881</v>
      </c>
      <c r="AM115" s="25">
        <v>24.287554354974308</v>
      </c>
      <c r="AN115" s="25">
        <v>7472.6230277146005</v>
      </c>
      <c r="AO115" s="25">
        <v>67.513032720823531</v>
      </c>
      <c r="AP115" s="25">
        <v>723.92542905574408</v>
      </c>
      <c r="AQ115" s="25">
        <v>648.76142545379298</v>
      </c>
      <c r="AR115" s="25">
        <v>66.164169995550523</v>
      </c>
      <c r="AS115" s="25">
        <v>2037.228005566295</v>
      </c>
      <c r="AT115" s="25">
        <v>782.29846214542101</v>
      </c>
      <c r="AU115" s="25">
        <v>0</v>
      </c>
      <c r="AV115" s="25">
        <v>953.10989080509523</v>
      </c>
      <c r="AW115" s="25">
        <v>1203.217770091311</v>
      </c>
      <c r="AX115" s="25">
        <v>0</v>
      </c>
      <c r="AY115" s="25">
        <v>0</v>
      </c>
      <c r="AZ115" s="25">
        <v>0</v>
      </c>
      <c r="BA115" s="25">
        <v>0</v>
      </c>
      <c r="BB115" s="25">
        <v>1375.5220522295199</v>
      </c>
      <c r="BC115" s="25">
        <v>3505.1333232031411</v>
      </c>
      <c r="BD115" s="25">
        <v>3047.5324088561365</v>
      </c>
      <c r="BE115" s="25">
        <v>1331.349752075595</v>
      </c>
      <c r="BF115" s="25">
        <v>1363.8460350075306</v>
      </c>
      <c r="BG115" s="25">
        <v>0</v>
      </c>
      <c r="BH115" s="25">
        <v>0</v>
      </c>
      <c r="BI115" s="25">
        <v>101771.39922161026</v>
      </c>
      <c r="BJ115" s="25">
        <v>0</v>
      </c>
      <c r="BK115" s="25">
        <v>11930.339207034474</v>
      </c>
      <c r="BL115" s="25">
        <v>40542.610032625955</v>
      </c>
      <c r="BM115" s="25">
        <v>5604.6467117064376</v>
      </c>
      <c r="BN115" s="25">
        <v>0</v>
      </c>
      <c r="BO115" s="25">
        <v>0</v>
      </c>
    </row>
    <row r="116" spans="1:67">
      <c r="A116">
        <v>2000</v>
      </c>
      <c r="B116" s="22" t="s">
        <v>290</v>
      </c>
      <c r="C116" s="22" t="s">
        <v>291</v>
      </c>
      <c r="D116" s="57" t="s">
        <v>289</v>
      </c>
      <c r="E116" s="25">
        <v>0</v>
      </c>
      <c r="F116" s="25">
        <v>0</v>
      </c>
      <c r="G116" s="25">
        <v>0</v>
      </c>
      <c r="H116" s="25">
        <v>0</v>
      </c>
      <c r="I116" s="25">
        <v>0</v>
      </c>
      <c r="J116" s="25">
        <v>0</v>
      </c>
      <c r="K116" s="25">
        <v>0</v>
      </c>
      <c r="L116" s="25">
        <v>0</v>
      </c>
      <c r="M116" s="25">
        <v>0</v>
      </c>
      <c r="N116" s="25">
        <v>0</v>
      </c>
      <c r="O116" s="25">
        <v>0</v>
      </c>
      <c r="P116" s="25">
        <v>0</v>
      </c>
      <c r="Q116" s="25">
        <v>0</v>
      </c>
      <c r="R116" s="25">
        <v>0</v>
      </c>
      <c r="S116" s="25">
        <v>0</v>
      </c>
      <c r="T116" s="25">
        <v>0</v>
      </c>
      <c r="U116" s="25">
        <v>0</v>
      </c>
      <c r="V116" s="25">
        <v>0</v>
      </c>
      <c r="W116" s="25">
        <v>0</v>
      </c>
      <c r="X116" s="25">
        <v>0</v>
      </c>
      <c r="Y116" s="25">
        <v>0</v>
      </c>
      <c r="Z116" s="25">
        <v>0</v>
      </c>
      <c r="AA116" s="25">
        <v>0</v>
      </c>
      <c r="AB116" s="25">
        <v>0</v>
      </c>
      <c r="AC116" s="25">
        <v>0</v>
      </c>
      <c r="AD116" s="25">
        <v>0</v>
      </c>
      <c r="AE116" s="25">
        <v>0</v>
      </c>
      <c r="AF116" s="25">
        <v>0</v>
      </c>
      <c r="AG116" s="25">
        <v>0</v>
      </c>
      <c r="AH116" s="25">
        <v>0</v>
      </c>
      <c r="AI116" s="25">
        <v>0</v>
      </c>
      <c r="AJ116" s="25">
        <v>0</v>
      </c>
      <c r="AK116" s="25">
        <v>0</v>
      </c>
      <c r="AL116" s="25">
        <v>0</v>
      </c>
      <c r="AM116" s="25">
        <v>0</v>
      </c>
      <c r="AN116" s="25">
        <v>0</v>
      </c>
      <c r="AO116" s="25">
        <v>0</v>
      </c>
      <c r="AP116" s="25">
        <v>0</v>
      </c>
      <c r="AQ116" s="25">
        <v>0</v>
      </c>
      <c r="AR116" s="25">
        <v>0</v>
      </c>
      <c r="AS116" s="25">
        <v>0</v>
      </c>
      <c r="AT116" s="25">
        <v>0</v>
      </c>
      <c r="AU116" s="25">
        <v>0</v>
      </c>
      <c r="AV116" s="25">
        <v>0</v>
      </c>
      <c r="AW116" s="25">
        <v>0</v>
      </c>
      <c r="AX116" s="25">
        <v>0</v>
      </c>
      <c r="AY116" s="25">
        <v>0</v>
      </c>
      <c r="AZ116" s="25">
        <v>0</v>
      </c>
      <c r="BA116" s="25">
        <v>0</v>
      </c>
      <c r="BB116" s="25">
        <v>0</v>
      </c>
      <c r="BC116" s="25">
        <v>0</v>
      </c>
      <c r="BD116" s="25">
        <v>0</v>
      </c>
      <c r="BE116" s="25">
        <v>0</v>
      </c>
      <c r="BF116" s="25">
        <v>0</v>
      </c>
      <c r="BG116" s="25">
        <v>0</v>
      </c>
      <c r="BH116" s="25">
        <v>0</v>
      </c>
      <c r="BI116" s="25">
        <v>0</v>
      </c>
      <c r="BJ116" s="25">
        <v>0</v>
      </c>
      <c r="BK116" s="25">
        <v>0</v>
      </c>
      <c r="BL116" s="25">
        <v>0</v>
      </c>
      <c r="BM116" s="25">
        <v>0</v>
      </c>
      <c r="BN116" s="25">
        <v>0</v>
      </c>
      <c r="BO116" s="25">
        <v>0</v>
      </c>
    </row>
    <row r="117" spans="1:67">
      <c r="A117">
        <v>2000</v>
      </c>
      <c r="B117" s="22" t="s">
        <v>292</v>
      </c>
      <c r="C117" s="22" t="s">
        <v>293</v>
      </c>
      <c r="D117" s="57" t="s">
        <v>289</v>
      </c>
      <c r="E117" s="25">
        <v>0</v>
      </c>
      <c r="F117" s="25">
        <v>0</v>
      </c>
      <c r="G117" s="25">
        <v>0</v>
      </c>
      <c r="H117" s="25">
        <v>0</v>
      </c>
      <c r="I117" s="25">
        <v>0</v>
      </c>
      <c r="J117" s="25">
        <v>0</v>
      </c>
      <c r="K117" s="25">
        <v>0</v>
      </c>
      <c r="L117" s="25">
        <v>0</v>
      </c>
      <c r="M117" s="25">
        <v>0</v>
      </c>
      <c r="N117" s="25">
        <v>0</v>
      </c>
      <c r="O117" s="25">
        <v>0</v>
      </c>
      <c r="P117" s="25">
        <v>0</v>
      </c>
      <c r="Q117" s="25">
        <v>0</v>
      </c>
      <c r="R117" s="25">
        <v>0</v>
      </c>
      <c r="S117" s="25">
        <v>0</v>
      </c>
      <c r="T117" s="25">
        <v>0</v>
      </c>
      <c r="U117" s="25">
        <v>0</v>
      </c>
      <c r="V117" s="25">
        <v>0</v>
      </c>
      <c r="W117" s="25">
        <v>0</v>
      </c>
      <c r="X117" s="25">
        <v>0</v>
      </c>
      <c r="Y117" s="25">
        <v>0</v>
      </c>
      <c r="Z117" s="25">
        <v>0</v>
      </c>
      <c r="AA117" s="25">
        <v>0</v>
      </c>
      <c r="AB117" s="25">
        <v>0</v>
      </c>
      <c r="AC117" s="25">
        <v>0</v>
      </c>
      <c r="AD117" s="25">
        <v>0</v>
      </c>
      <c r="AE117" s="25">
        <v>0</v>
      </c>
      <c r="AF117" s="25">
        <v>0</v>
      </c>
      <c r="AG117" s="25">
        <v>0</v>
      </c>
      <c r="AH117" s="25">
        <v>0</v>
      </c>
      <c r="AI117" s="25">
        <v>0</v>
      </c>
      <c r="AJ117" s="25">
        <v>0</v>
      </c>
      <c r="AK117" s="25">
        <v>0</v>
      </c>
      <c r="AL117" s="25">
        <v>0</v>
      </c>
      <c r="AM117" s="25">
        <v>0</v>
      </c>
      <c r="AN117" s="25">
        <v>0</v>
      </c>
      <c r="AO117" s="25">
        <v>0</v>
      </c>
      <c r="AP117" s="25">
        <v>0</v>
      </c>
      <c r="AQ117" s="25">
        <v>0</v>
      </c>
      <c r="AR117" s="25">
        <v>0</v>
      </c>
      <c r="AS117" s="25">
        <v>0</v>
      </c>
      <c r="AT117" s="25">
        <v>0</v>
      </c>
      <c r="AU117" s="25">
        <v>0</v>
      </c>
      <c r="AV117" s="25">
        <v>0</v>
      </c>
      <c r="AW117" s="25">
        <v>0</v>
      </c>
      <c r="AX117" s="25">
        <v>0</v>
      </c>
      <c r="AY117" s="25">
        <v>0</v>
      </c>
      <c r="AZ117" s="25">
        <v>0</v>
      </c>
      <c r="BA117" s="25">
        <v>0</v>
      </c>
      <c r="BB117" s="25">
        <v>0</v>
      </c>
      <c r="BC117" s="25">
        <v>0</v>
      </c>
      <c r="BD117" s="25">
        <v>0</v>
      </c>
      <c r="BE117" s="25">
        <v>0</v>
      </c>
      <c r="BF117" s="25">
        <v>0</v>
      </c>
      <c r="BG117" s="25">
        <v>0</v>
      </c>
      <c r="BH117" s="25">
        <v>0</v>
      </c>
      <c r="BI117" s="25">
        <v>0</v>
      </c>
      <c r="BJ117" s="25">
        <v>0</v>
      </c>
      <c r="BK117" s="25">
        <v>0</v>
      </c>
      <c r="BL117" s="25">
        <v>0</v>
      </c>
      <c r="BM117" s="25">
        <v>0</v>
      </c>
      <c r="BN117" s="25">
        <v>0</v>
      </c>
      <c r="BO117" s="25">
        <v>0</v>
      </c>
    </row>
    <row r="118" spans="1:67">
      <c r="A118">
        <v>2000</v>
      </c>
      <c r="B118" s="22" t="s">
        <v>294</v>
      </c>
      <c r="C118" s="22" t="s">
        <v>295</v>
      </c>
      <c r="D118" s="57" t="s">
        <v>289</v>
      </c>
      <c r="E118" s="25">
        <v>0</v>
      </c>
      <c r="F118" s="25">
        <v>0</v>
      </c>
      <c r="G118" s="25">
        <v>0</v>
      </c>
      <c r="H118" s="25">
        <v>0</v>
      </c>
      <c r="I118" s="25">
        <v>0</v>
      </c>
      <c r="J118" s="25">
        <v>0</v>
      </c>
      <c r="K118" s="25">
        <v>0</v>
      </c>
      <c r="L118" s="25">
        <v>0</v>
      </c>
      <c r="M118" s="25">
        <v>0</v>
      </c>
      <c r="N118" s="25">
        <v>0</v>
      </c>
      <c r="O118" s="25">
        <v>0</v>
      </c>
      <c r="P118" s="25">
        <v>0</v>
      </c>
      <c r="Q118" s="25">
        <v>0</v>
      </c>
      <c r="R118" s="25">
        <v>0</v>
      </c>
      <c r="S118" s="25">
        <v>0</v>
      </c>
      <c r="T118" s="25">
        <v>0</v>
      </c>
      <c r="U118" s="25">
        <v>0</v>
      </c>
      <c r="V118" s="25">
        <v>0</v>
      </c>
      <c r="W118" s="25">
        <v>0</v>
      </c>
      <c r="X118" s="25">
        <v>0</v>
      </c>
      <c r="Y118" s="25">
        <v>0</v>
      </c>
      <c r="Z118" s="25">
        <v>0</v>
      </c>
      <c r="AA118" s="25">
        <v>0</v>
      </c>
      <c r="AB118" s="25">
        <v>0</v>
      </c>
      <c r="AC118" s="25">
        <v>0</v>
      </c>
      <c r="AD118" s="25">
        <v>0</v>
      </c>
      <c r="AE118" s="25">
        <v>0</v>
      </c>
      <c r="AF118" s="25">
        <v>0</v>
      </c>
      <c r="AG118" s="25">
        <v>0</v>
      </c>
      <c r="AH118" s="25">
        <v>0</v>
      </c>
      <c r="AI118" s="25">
        <v>0</v>
      </c>
      <c r="AJ118" s="25">
        <v>0</v>
      </c>
      <c r="AK118" s="25">
        <v>0</v>
      </c>
      <c r="AL118" s="25">
        <v>0</v>
      </c>
      <c r="AM118" s="25">
        <v>0</v>
      </c>
      <c r="AN118" s="25">
        <v>0</v>
      </c>
      <c r="AO118" s="25">
        <v>0</v>
      </c>
      <c r="AP118" s="25">
        <v>0</v>
      </c>
      <c r="AQ118" s="25">
        <v>0</v>
      </c>
      <c r="AR118" s="25">
        <v>0</v>
      </c>
      <c r="AS118" s="25">
        <v>0</v>
      </c>
      <c r="AT118" s="25">
        <v>0</v>
      </c>
      <c r="AU118" s="25">
        <v>0</v>
      </c>
      <c r="AV118" s="25">
        <v>0</v>
      </c>
      <c r="AW118" s="25">
        <v>0</v>
      </c>
      <c r="AX118" s="25">
        <v>0</v>
      </c>
      <c r="AY118" s="25">
        <v>0</v>
      </c>
      <c r="AZ118" s="25">
        <v>0</v>
      </c>
      <c r="BA118" s="25">
        <v>0</v>
      </c>
      <c r="BB118" s="25">
        <v>0</v>
      </c>
      <c r="BC118" s="25">
        <v>0</v>
      </c>
      <c r="BD118" s="25">
        <v>0</v>
      </c>
      <c r="BE118" s="25">
        <v>0</v>
      </c>
      <c r="BF118" s="25">
        <v>0</v>
      </c>
      <c r="BG118" s="25">
        <v>0</v>
      </c>
      <c r="BH118" s="25">
        <v>0</v>
      </c>
      <c r="BI118" s="25">
        <v>0</v>
      </c>
      <c r="BJ118" s="25">
        <v>0</v>
      </c>
      <c r="BK118" s="25">
        <v>0</v>
      </c>
      <c r="BL118" s="25">
        <v>0</v>
      </c>
      <c r="BM118" s="25">
        <v>0</v>
      </c>
      <c r="BN118" s="25">
        <v>0</v>
      </c>
      <c r="BO118" s="25">
        <v>0</v>
      </c>
    </row>
    <row r="119" spans="1:67">
      <c r="A119">
        <v>2000</v>
      </c>
      <c r="B119" s="22" t="s">
        <v>296</v>
      </c>
      <c r="C119" s="22" t="s">
        <v>297</v>
      </c>
      <c r="D119" s="57" t="s">
        <v>289</v>
      </c>
      <c r="E119" s="25">
        <v>0</v>
      </c>
      <c r="F119" s="25">
        <v>0</v>
      </c>
      <c r="G119" s="25">
        <v>0</v>
      </c>
      <c r="H119" s="25">
        <v>0</v>
      </c>
      <c r="I119" s="25">
        <v>0</v>
      </c>
      <c r="J119" s="25">
        <v>0</v>
      </c>
      <c r="K119" s="25">
        <v>0</v>
      </c>
      <c r="L119" s="25">
        <v>0</v>
      </c>
      <c r="M119" s="25">
        <v>0</v>
      </c>
      <c r="N119" s="25">
        <v>0</v>
      </c>
      <c r="O119" s="25">
        <v>0</v>
      </c>
      <c r="P119" s="25">
        <v>0</v>
      </c>
      <c r="Q119" s="25">
        <v>0</v>
      </c>
      <c r="R119" s="25">
        <v>0</v>
      </c>
      <c r="S119" s="25">
        <v>0</v>
      </c>
      <c r="T119" s="25">
        <v>0</v>
      </c>
      <c r="U119" s="25">
        <v>0</v>
      </c>
      <c r="V119" s="25">
        <v>0</v>
      </c>
      <c r="W119" s="25">
        <v>0</v>
      </c>
      <c r="X119" s="25">
        <v>0</v>
      </c>
      <c r="Y119" s="25">
        <v>0</v>
      </c>
      <c r="Z119" s="25">
        <v>0</v>
      </c>
      <c r="AA119" s="25">
        <v>0</v>
      </c>
      <c r="AB119" s="25">
        <v>0</v>
      </c>
      <c r="AC119" s="25">
        <v>0</v>
      </c>
      <c r="AD119" s="25">
        <v>0</v>
      </c>
      <c r="AE119" s="25">
        <v>0</v>
      </c>
      <c r="AF119" s="25">
        <v>0</v>
      </c>
      <c r="AG119" s="25">
        <v>0</v>
      </c>
      <c r="AH119" s="25">
        <v>0</v>
      </c>
      <c r="AI119" s="25">
        <v>0</v>
      </c>
      <c r="AJ119" s="25">
        <v>0</v>
      </c>
      <c r="AK119" s="25">
        <v>0</v>
      </c>
      <c r="AL119" s="25">
        <v>0</v>
      </c>
      <c r="AM119" s="25">
        <v>0</v>
      </c>
      <c r="AN119" s="25">
        <v>0</v>
      </c>
      <c r="AO119" s="25">
        <v>0</v>
      </c>
      <c r="AP119" s="25">
        <v>0</v>
      </c>
      <c r="AQ119" s="25">
        <v>0</v>
      </c>
      <c r="AR119" s="25">
        <v>0</v>
      </c>
      <c r="AS119" s="25">
        <v>0</v>
      </c>
      <c r="AT119" s="25">
        <v>0</v>
      </c>
      <c r="AU119" s="25">
        <v>0</v>
      </c>
      <c r="AV119" s="25">
        <v>0</v>
      </c>
      <c r="AW119" s="25">
        <v>0</v>
      </c>
      <c r="AX119" s="25">
        <v>0</v>
      </c>
      <c r="AY119" s="25">
        <v>0</v>
      </c>
      <c r="AZ119" s="25">
        <v>0</v>
      </c>
      <c r="BA119" s="25">
        <v>0</v>
      </c>
      <c r="BB119" s="25">
        <v>0</v>
      </c>
      <c r="BC119" s="25">
        <v>0</v>
      </c>
      <c r="BD119" s="25">
        <v>0</v>
      </c>
      <c r="BE119" s="25">
        <v>0</v>
      </c>
      <c r="BF119" s="25">
        <v>0</v>
      </c>
      <c r="BG119" s="25">
        <v>0</v>
      </c>
      <c r="BH119" s="25">
        <v>0</v>
      </c>
      <c r="BI119" s="25">
        <v>0</v>
      </c>
      <c r="BJ119" s="25">
        <v>0</v>
      </c>
      <c r="BK119" s="25">
        <v>0</v>
      </c>
      <c r="BL119" s="25">
        <v>0</v>
      </c>
      <c r="BM119" s="25">
        <v>0</v>
      </c>
      <c r="BN119" s="25">
        <v>0</v>
      </c>
      <c r="BO119" s="25">
        <v>0</v>
      </c>
    </row>
    <row r="120" spans="1:67">
      <c r="A120">
        <v>2000</v>
      </c>
      <c r="B120" s="62" t="s">
        <v>298</v>
      </c>
      <c r="C120" s="62" t="s">
        <v>299</v>
      </c>
      <c r="D120" s="57" t="s">
        <v>289</v>
      </c>
      <c r="E120" s="25">
        <v>20811.659395921837</v>
      </c>
      <c r="F120" s="25">
        <v>2354.0759366704328</v>
      </c>
      <c r="G120" s="25">
        <v>2620.2457752388104</v>
      </c>
      <c r="H120" s="25">
        <v>20023.126531010708</v>
      </c>
      <c r="I120" s="25">
        <v>12324.561374325991</v>
      </c>
      <c r="J120" s="25">
        <v>5076.6110312557057</v>
      </c>
      <c r="K120" s="25">
        <v>1710.3362063402546</v>
      </c>
      <c r="L120" s="25">
        <v>2370.2681554479641</v>
      </c>
      <c r="M120" s="25">
        <v>101.44589549792958</v>
      </c>
      <c r="N120" s="25">
        <v>7082.8390137205306</v>
      </c>
      <c r="O120" s="25">
        <v>2416.6175411737613</v>
      </c>
      <c r="P120" s="25">
        <v>915.80364977998624</v>
      </c>
      <c r="Q120" s="25">
        <v>1945.9264038159376</v>
      </c>
      <c r="R120" s="25">
        <v>1354.511810064045</v>
      </c>
      <c r="S120" s="25">
        <v>2219.2492933892418</v>
      </c>
      <c r="T120" s="25">
        <v>2175.0111140390941</v>
      </c>
      <c r="U120" s="25">
        <v>1781.2647143716283</v>
      </c>
      <c r="V120" s="25">
        <v>1370.6924896141113</v>
      </c>
      <c r="W120" s="25">
        <v>968.31080116833061</v>
      </c>
      <c r="X120" s="25">
        <v>2668.6824578244659</v>
      </c>
      <c r="Y120" s="25">
        <v>160.98234630618833</v>
      </c>
      <c r="Z120" s="25">
        <v>1108.2005619254335</v>
      </c>
      <c r="AA120" s="25">
        <v>0</v>
      </c>
      <c r="AB120" s="25">
        <v>1388.3756937029348</v>
      </c>
      <c r="AC120" s="25">
        <v>182.86225223342433</v>
      </c>
      <c r="AD120" s="25">
        <v>0</v>
      </c>
      <c r="AE120" s="25">
        <v>8692.1024439052017</v>
      </c>
      <c r="AF120" s="25">
        <v>5730.2988130752983</v>
      </c>
      <c r="AG120" s="25">
        <v>14704.755882618458</v>
      </c>
      <c r="AH120" s="25">
        <v>8632.3929862441964</v>
      </c>
      <c r="AI120" s="25">
        <v>2992.1836350855879</v>
      </c>
      <c r="AJ120" s="25">
        <v>1323.3815733284882</v>
      </c>
      <c r="AK120" s="25">
        <v>583.78515921312169</v>
      </c>
      <c r="AL120" s="25">
        <v>1495.3679976073165</v>
      </c>
      <c r="AM120" s="25">
        <v>72.523422344254058</v>
      </c>
      <c r="AN120" s="25">
        <v>5288.7866251966307</v>
      </c>
      <c r="AO120" s="25">
        <v>201.73767211149021</v>
      </c>
      <c r="AP120" s="25">
        <v>305.84218811676391</v>
      </c>
      <c r="AQ120" s="25">
        <v>1940.1895710428516</v>
      </c>
      <c r="AR120" s="25">
        <v>197.67520199536941</v>
      </c>
      <c r="AS120" s="25">
        <v>6914.8766817249252</v>
      </c>
      <c r="AT120" s="25">
        <v>1887.7508067253261</v>
      </c>
      <c r="AU120" s="25">
        <v>0</v>
      </c>
      <c r="AV120" s="25">
        <v>4494.0345847936214</v>
      </c>
      <c r="AW120" s="25">
        <v>1201.777163251272</v>
      </c>
      <c r="AX120" s="25">
        <v>0</v>
      </c>
      <c r="AY120" s="25">
        <v>0</v>
      </c>
      <c r="AZ120" s="25">
        <v>0</v>
      </c>
      <c r="BA120" s="25">
        <v>0</v>
      </c>
      <c r="BB120" s="25">
        <v>1373.8486160479356</v>
      </c>
      <c r="BC120" s="25">
        <v>6269.2038718787408</v>
      </c>
      <c r="BD120" s="25">
        <v>4322.1497899091055</v>
      </c>
      <c r="BE120" s="25">
        <v>1101.9628293686121</v>
      </c>
      <c r="BF120" s="25">
        <v>2871.9047827143349</v>
      </c>
      <c r="BG120" s="25">
        <v>0</v>
      </c>
      <c r="BH120" s="25">
        <v>0</v>
      </c>
      <c r="BI120" s="25">
        <v>0</v>
      </c>
      <c r="BJ120" s="25">
        <v>0</v>
      </c>
      <c r="BK120" s="25">
        <v>0</v>
      </c>
      <c r="BL120" s="25">
        <v>0</v>
      </c>
      <c r="BM120" s="25">
        <v>0</v>
      </c>
      <c r="BN120" s="25">
        <v>0</v>
      </c>
      <c r="BO120" s="25">
        <v>0</v>
      </c>
    </row>
    <row r="121" spans="1:67">
      <c r="A121">
        <v>2000</v>
      </c>
      <c r="B121" s="22" t="s">
        <v>300</v>
      </c>
      <c r="C121" s="22" t="s">
        <v>301</v>
      </c>
      <c r="D121" s="57" t="s">
        <v>289</v>
      </c>
      <c r="E121" s="25">
        <v>87.33291100309664</v>
      </c>
      <c r="F121" s="25">
        <v>5.3335670345883388</v>
      </c>
      <c r="G121" s="25">
        <v>13.421391738460928</v>
      </c>
      <c r="H121" s="25">
        <v>48.833637073209786</v>
      </c>
      <c r="I121" s="25">
        <v>204.69905598216502</v>
      </c>
      <c r="J121" s="25">
        <v>217.31825743680605</v>
      </c>
      <c r="K121" s="25">
        <v>24.918933375860334</v>
      </c>
      <c r="L121" s="25">
        <v>107.59730930155457</v>
      </c>
      <c r="M121" s="25">
        <v>2.366689342589166</v>
      </c>
      <c r="N121" s="25">
        <v>104.22080493823445</v>
      </c>
      <c r="O121" s="25">
        <v>136.0529398180139</v>
      </c>
      <c r="P121" s="25">
        <v>49.347912323032155</v>
      </c>
      <c r="Q121" s="25">
        <v>130.71059490105941</v>
      </c>
      <c r="R121" s="25">
        <v>33.221288195402778</v>
      </c>
      <c r="S121" s="25">
        <v>104.30988649923964</v>
      </c>
      <c r="T121" s="25">
        <v>88.391024041600247</v>
      </c>
      <c r="U121" s="25">
        <v>52.92541656009562</v>
      </c>
      <c r="V121" s="25">
        <v>60.96518586321568</v>
      </c>
      <c r="W121" s="25">
        <v>92.543734390713254</v>
      </c>
      <c r="X121" s="25">
        <v>88.838661554559764</v>
      </c>
      <c r="Y121" s="25">
        <v>9.9948786243003642</v>
      </c>
      <c r="Z121" s="25">
        <v>24.329347158227502</v>
      </c>
      <c r="AA121" s="25">
        <v>0</v>
      </c>
      <c r="AB121" s="25">
        <v>61.263772061300344</v>
      </c>
      <c r="AC121" s="25">
        <v>0.6346683793302359</v>
      </c>
      <c r="AD121" s="25">
        <v>0</v>
      </c>
      <c r="AE121" s="25">
        <v>273.9455892649537</v>
      </c>
      <c r="AF121" s="25">
        <v>153.49304149966349</v>
      </c>
      <c r="AG121" s="25">
        <v>35.499294271853081</v>
      </c>
      <c r="AH121" s="25">
        <v>20.609742212296041</v>
      </c>
      <c r="AI121" s="25">
        <v>46.107244430864725</v>
      </c>
      <c r="AJ121" s="25">
        <v>83.871223341911701</v>
      </c>
      <c r="AK121" s="25">
        <v>47.134276645488001</v>
      </c>
      <c r="AL121" s="25">
        <v>9.4716625155408103</v>
      </c>
      <c r="AM121" s="25">
        <v>1.2435881462299361E-2</v>
      </c>
      <c r="AN121" s="25">
        <v>61.781514521244631</v>
      </c>
      <c r="AO121" s="25">
        <v>8.2004979991902052E-2</v>
      </c>
      <c r="AP121" s="25">
        <v>1.5525353899467202</v>
      </c>
      <c r="AQ121" s="25">
        <v>1.3263125699276856</v>
      </c>
      <c r="AR121" s="25">
        <v>6.9680050271713048E-2</v>
      </c>
      <c r="AS121" s="25">
        <v>2.4983568417924271</v>
      </c>
      <c r="AT121" s="25">
        <v>0.7600847091181312</v>
      </c>
      <c r="AU121" s="25">
        <v>0</v>
      </c>
      <c r="AV121" s="25">
        <v>2.0017845966118082</v>
      </c>
      <c r="AW121" s="25">
        <v>6.9162991457933716</v>
      </c>
      <c r="AX121" s="25">
        <v>0</v>
      </c>
      <c r="AY121" s="25">
        <v>0</v>
      </c>
      <c r="AZ121" s="25">
        <v>0</v>
      </c>
      <c r="BA121" s="25">
        <v>0</v>
      </c>
      <c r="BB121" s="25">
        <v>7.8800187248529525</v>
      </c>
      <c r="BC121" s="25">
        <v>23.925327775085929</v>
      </c>
      <c r="BD121" s="25">
        <v>38.083808407441687</v>
      </c>
      <c r="BE121" s="25">
        <v>23.81692137508967</v>
      </c>
      <c r="BF121" s="25">
        <v>8.5755318539693413</v>
      </c>
      <c r="BG121" s="25">
        <v>0</v>
      </c>
      <c r="BH121" s="25">
        <v>0</v>
      </c>
      <c r="BI121" s="25">
        <v>398.64844622434885</v>
      </c>
      <c r="BJ121" s="25">
        <v>0</v>
      </c>
      <c r="BK121" s="25">
        <v>0</v>
      </c>
      <c r="BL121" s="25">
        <v>445.7529482749618</v>
      </c>
      <c r="BM121" s="25">
        <v>9.1487522321163883</v>
      </c>
      <c r="BN121" s="25">
        <v>0</v>
      </c>
      <c r="BO121" s="25">
        <v>0</v>
      </c>
    </row>
    <row r="122" spans="1:67">
      <c r="A122">
        <v>2000</v>
      </c>
      <c r="B122" s="63" t="s">
        <v>229</v>
      </c>
      <c r="C122" s="64" t="s">
        <v>302</v>
      </c>
      <c r="D122" s="57" t="s">
        <v>289</v>
      </c>
      <c r="E122" s="25">
        <v>26971.930912143995</v>
      </c>
      <c r="F122" s="25">
        <v>2951.4081022664827</v>
      </c>
      <c r="G122" s="25">
        <v>3428.7544018836093</v>
      </c>
      <c r="H122" s="25">
        <v>23500.525562424838</v>
      </c>
      <c r="I122" s="25">
        <v>36218.834158572834</v>
      </c>
      <c r="J122" s="25">
        <v>14681.499623883692</v>
      </c>
      <c r="K122" s="25">
        <v>4705.3421466301852</v>
      </c>
      <c r="L122" s="25">
        <v>7481.1664428978229</v>
      </c>
      <c r="M122" s="25">
        <v>210.21834507597211</v>
      </c>
      <c r="N122" s="25">
        <v>14425.338061621302</v>
      </c>
      <c r="O122" s="25">
        <v>7313.7482760392977</v>
      </c>
      <c r="P122" s="25">
        <v>2811.1216438804345</v>
      </c>
      <c r="Q122" s="25">
        <v>6249.3976453922623</v>
      </c>
      <c r="R122" s="25">
        <v>3188.4012965748552</v>
      </c>
      <c r="S122" s="25">
        <v>8187.8094045789248</v>
      </c>
      <c r="T122" s="25">
        <v>6469.8998342083869</v>
      </c>
      <c r="U122" s="25">
        <v>5923.7146934715665</v>
      </c>
      <c r="V122" s="25">
        <v>4085.7987239319059</v>
      </c>
      <c r="W122" s="25">
        <v>3210.7987857707649</v>
      </c>
      <c r="X122" s="25">
        <v>5964.5065702182237</v>
      </c>
      <c r="Y122" s="25">
        <v>513.38198479152436</v>
      </c>
      <c r="Z122" s="25">
        <v>3504.4598310287706</v>
      </c>
      <c r="AA122" s="25">
        <v>0</v>
      </c>
      <c r="AB122" s="25">
        <v>5670.9076536175244</v>
      </c>
      <c r="AC122" s="25">
        <v>266.67631798361299</v>
      </c>
      <c r="AD122" s="25">
        <v>0</v>
      </c>
      <c r="AE122" s="25">
        <v>25844.3867253975</v>
      </c>
      <c r="AF122" s="25">
        <v>12678.300269763118</v>
      </c>
      <c r="AG122" s="25">
        <v>22398.714039312359</v>
      </c>
      <c r="AH122" s="25">
        <v>13149.113356067426</v>
      </c>
      <c r="AI122" s="25">
        <v>6732.7541284491008</v>
      </c>
      <c r="AJ122" s="25">
        <v>4667.8168507593809</v>
      </c>
      <c r="AK122" s="25">
        <v>3333.8544359510088</v>
      </c>
      <c r="AL122" s="25">
        <v>2693.3385723515471</v>
      </c>
      <c r="AM122" s="25">
        <v>96.823412584666542</v>
      </c>
      <c r="AN122" s="25">
        <v>12823.191149838462</v>
      </c>
      <c r="AO122" s="25">
        <v>269.33270975550653</v>
      </c>
      <c r="AP122" s="25">
        <v>1031.3201504719334</v>
      </c>
      <c r="AQ122" s="25">
        <v>2590.2773098301359</v>
      </c>
      <c r="AR122" s="25">
        <v>263.90905202602255</v>
      </c>
      <c r="AS122" s="25">
        <v>8954.6030374919301</v>
      </c>
      <c r="AT122" s="25">
        <v>2670.8093523282582</v>
      </c>
      <c r="AU122" s="25">
        <v>0</v>
      </c>
      <c r="AV122" s="25">
        <v>5449.1462602618049</v>
      </c>
      <c r="AW122" s="25">
        <v>2411.9112313280589</v>
      </c>
      <c r="AX122" s="25">
        <v>0</v>
      </c>
      <c r="AY122" s="25">
        <v>0</v>
      </c>
      <c r="AZ122" s="25">
        <v>0</v>
      </c>
      <c r="BA122" s="25">
        <v>0</v>
      </c>
      <c r="BB122" s="25">
        <v>2757.2506854980948</v>
      </c>
      <c r="BC122" s="25">
        <v>9798.2625105914285</v>
      </c>
      <c r="BD122" s="25">
        <v>7407.7660060210474</v>
      </c>
      <c r="BE122" s="25">
        <v>2457.1294946715389</v>
      </c>
      <c r="BF122" s="25">
        <v>4244.3263491927019</v>
      </c>
      <c r="BG122" s="25">
        <v>0</v>
      </c>
      <c r="BH122" s="25">
        <v>0</v>
      </c>
      <c r="BI122" s="25">
        <v>0</v>
      </c>
      <c r="BJ122" s="25">
        <v>0</v>
      </c>
      <c r="BK122" s="25">
        <v>0</v>
      </c>
      <c r="BL122" s="25">
        <v>0</v>
      </c>
      <c r="BM122" s="25">
        <v>0</v>
      </c>
      <c r="BN122" s="25">
        <v>0</v>
      </c>
      <c r="BO122" s="25">
        <v>0</v>
      </c>
    </row>
    <row r="123" spans="1:67">
      <c r="A123">
        <v>2001</v>
      </c>
      <c r="B123" s="57" t="s">
        <v>167</v>
      </c>
      <c r="C123" s="61" t="s">
        <v>230</v>
      </c>
      <c r="D123" s="57" t="s">
        <v>231</v>
      </c>
      <c r="E123" s="25">
        <v>1658.7533413372796</v>
      </c>
      <c r="F123" s="25">
        <v>47.130723936743991</v>
      </c>
      <c r="G123" s="25">
        <v>53.075406636400409</v>
      </c>
      <c r="H123" s="25">
        <v>0</v>
      </c>
      <c r="I123" s="25">
        <v>9417.9988688628328</v>
      </c>
      <c r="J123" s="25">
        <v>757.10025195475885</v>
      </c>
      <c r="K123" s="25">
        <v>51.149964292195286</v>
      </c>
      <c r="L123" s="25">
        <v>24.239828944984801</v>
      </c>
      <c r="M123" s="25">
        <v>7.0920617116965512E-5</v>
      </c>
      <c r="N123" s="25">
        <v>4.6158836257085504E-3</v>
      </c>
      <c r="O123" s="25">
        <v>120.33915646129174</v>
      </c>
      <c r="P123" s="25">
        <v>197.90350589381012</v>
      </c>
      <c r="Q123" s="25">
        <v>670.49422932856658</v>
      </c>
      <c r="R123" s="25">
        <v>2.7428681208890593</v>
      </c>
      <c r="S123" s="25">
        <v>0</v>
      </c>
      <c r="T123" s="25">
        <v>1.7423433335447498E-2</v>
      </c>
      <c r="U123" s="25">
        <v>3.565584518863496E-2</v>
      </c>
      <c r="V123" s="25">
        <v>1.4473579224873454E-3</v>
      </c>
      <c r="W123" s="25">
        <v>5.0089453103127962E-3</v>
      </c>
      <c r="X123" s="25">
        <v>1.8408654845133852E-4</v>
      </c>
      <c r="Y123" s="25">
        <v>1.1782811112183298E-4</v>
      </c>
      <c r="Z123" s="25">
        <v>106.45232290858291</v>
      </c>
      <c r="AA123" s="25">
        <v>0</v>
      </c>
      <c r="AB123" s="25">
        <v>0</v>
      </c>
      <c r="AC123" s="25">
        <v>0</v>
      </c>
      <c r="AD123" s="25">
        <v>0</v>
      </c>
      <c r="AE123" s="25">
        <v>0</v>
      </c>
      <c r="AF123" s="25">
        <v>771.71566535462466</v>
      </c>
      <c r="AG123" s="25">
        <v>2.5438823037042906</v>
      </c>
      <c r="AH123" s="25">
        <v>1.4824371958137854</v>
      </c>
      <c r="AI123" s="25">
        <v>1.0366307328141715</v>
      </c>
      <c r="AJ123" s="25">
        <v>28.683883410680568</v>
      </c>
      <c r="AK123" s="25">
        <v>0</v>
      </c>
      <c r="AL123" s="25">
        <v>0</v>
      </c>
      <c r="AM123" s="25">
        <v>0</v>
      </c>
      <c r="AN123" s="25">
        <v>1371.2567173279717</v>
      </c>
      <c r="AO123" s="25">
        <v>0</v>
      </c>
      <c r="AP123" s="25">
        <v>19.063830312638743</v>
      </c>
      <c r="AQ123" s="25">
        <v>0</v>
      </c>
      <c r="AR123" s="25">
        <v>0</v>
      </c>
      <c r="AS123" s="25">
        <v>4.6045156636706182E-4</v>
      </c>
      <c r="AT123" s="25">
        <v>1.0295109931024542E-3</v>
      </c>
      <c r="AU123" s="25">
        <v>0</v>
      </c>
      <c r="AV123" s="25">
        <v>1.1059283782008489E-2</v>
      </c>
      <c r="AW123" s="25">
        <v>0.3476831746524931</v>
      </c>
      <c r="AX123" s="25">
        <v>0</v>
      </c>
      <c r="AY123" s="25">
        <v>0</v>
      </c>
      <c r="AZ123" s="25">
        <v>0</v>
      </c>
      <c r="BA123" s="25">
        <v>0</v>
      </c>
      <c r="BB123" s="25">
        <v>0.39673195120007337</v>
      </c>
      <c r="BC123" s="25">
        <v>6.5893857227408361</v>
      </c>
      <c r="BD123" s="25">
        <v>247.57512508787201</v>
      </c>
      <c r="BE123" s="25">
        <v>304.04844310927928</v>
      </c>
      <c r="BF123" s="25">
        <v>29.955309282365722</v>
      </c>
      <c r="BG123" s="25">
        <v>0</v>
      </c>
      <c r="BH123" s="25">
        <v>0</v>
      </c>
      <c r="BI123" s="25">
        <v>9208.2213680069126</v>
      </c>
      <c r="BJ123" s="25">
        <v>0</v>
      </c>
      <c r="BK123" s="25">
        <v>0</v>
      </c>
      <c r="BL123" s="25">
        <v>78.977612540208</v>
      </c>
      <c r="BM123" s="25">
        <v>113.69240827982649</v>
      </c>
      <c r="BN123" s="25">
        <v>685.4317278894988</v>
      </c>
      <c r="BO123" s="25">
        <v>25978.47638390815</v>
      </c>
    </row>
    <row r="124" spans="1:67">
      <c r="A124">
        <v>2001</v>
      </c>
      <c r="B124" s="57" t="s">
        <v>168</v>
      </c>
      <c r="C124" s="61" t="s">
        <v>232</v>
      </c>
      <c r="D124" s="57" t="s">
        <v>231</v>
      </c>
      <c r="E124" s="25">
        <v>4.8890380294538289</v>
      </c>
      <c r="F124" s="25">
        <v>28.748951105414527</v>
      </c>
      <c r="G124" s="25">
        <v>1.6928827488199274</v>
      </c>
      <c r="H124" s="25">
        <v>3.2782205906078237</v>
      </c>
      <c r="I124" s="25">
        <v>6.8063287140908413</v>
      </c>
      <c r="J124" s="25">
        <v>2.3311799887478259</v>
      </c>
      <c r="K124" s="25">
        <v>1220.4065765695384</v>
      </c>
      <c r="L124" s="25">
        <v>73.100615185308627</v>
      </c>
      <c r="M124" s="25">
        <v>2.2289706826535164E-3</v>
      </c>
      <c r="N124" s="25">
        <v>0</v>
      </c>
      <c r="O124" s="25">
        <v>10.763465863560453</v>
      </c>
      <c r="P124" s="25">
        <v>2.779890075495536</v>
      </c>
      <c r="Q124" s="25">
        <v>5.6972233427855937E-3</v>
      </c>
      <c r="R124" s="25">
        <v>2.3145222896845232</v>
      </c>
      <c r="S124" s="25">
        <v>0</v>
      </c>
      <c r="T124" s="25">
        <v>0.9760040481293687</v>
      </c>
      <c r="U124" s="25">
        <v>2.1697391246265214</v>
      </c>
      <c r="V124" s="25">
        <v>5.5842093925552428E-4</v>
      </c>
      <c r="W124" s="25">
        <v>0.61165867005233576</v>
      </c>
      <c r="X124" s="25">
        <v>0</v>
      </c>
      <c r="Y124" s="25">
        <v>0.39619950081340982</v>
      </c>
      <c r="Z124" s="25">
        <v>230.64375545376572</v>
      </c>
      <c r="AA124" s="25">
        <v>0</v>
      </c>
      <c r="AB124" s="25">
        <v>1.1967125504643325E-3</v>
      </c>
      <c r="AC124" s="25">
        <v>0</v>
      </c>
      <c r="AD124" s="25">
        <v>0</v>
      </c>
      <c r="AE124" s="25">
        <v>412.03778934221532</v>
      </c>
      <c r="AF124" s="25">
        <v>2.0992425495443152</v>
      </c>
      <c r="AG124" s="25">
        <v>0.28382601054913931</v>
      </c>
      <c r="AH124" s="25">
        <v>0.1671341245586544</v>
      </c>
      <c r="AI124" s="25">
        <v>0.13794925859490487</v>
      </c>
      <c r="AJ124" s="25">
        <v>0</v>
      </c>
      <c r="AK124" s="25">
        <v>0</v>
      </c>
      <c r="AL124" s="25">
        <v>0</v>
      </c>
      <c r="AM124" s="25">
        <v>0</v>
      </c>
      <c r="AN124" s="25">
        <v>2.8850711107828202</v>
      </c>
      <c r="AO124" s="25">
        <v>0</v>
      </c>
      <c r="AP124" s="25">
        <v>3.6749975255635997E-3</v>
      </c>
      <c r="AQ124" s="25">
        <v>0</v>
      </c>
      <c r="AR124" s="25">
        <v>0</v>
      </c>
      <c r="AS124" s="25">
        <v>0</v>
      </c>
      <c r="AT124" s="25">
        <v>0</v>
      </c>
      <c r="AU124" s="25">
        <v>0</v>
      </c>
      <c r="AV124" s="25">
        <v>0.21910898573785381</v>
      </c>
      <c r="AW124" s="25">
        <v>6.0718710284032411E-3</v>
      </c>
      <c r="AX124" s="25">
        <v>0</v>
      </c>
      <c r="AY124" s="25">
        <v>0</v>
      </c>
      <c r="AZ124" s="25">
        <v>0</v>
      </c>
      <c r="BA124" s="25">
        <v>0</v>
      </c>
      <c r="BB124" s="25">
        <v>6.9284492784020954E-3</v>
      </c>
      <c r="BC124" s="25">
        <v>9.6466983972351469E-2</v>
      </c>
      <c r="BD124" s="25">
        <v>0.46445308012773817</v>
      </c>
      <c r="BE124" s="25">
        <v>7.2760488743632085E-2</v>
      </c>
      <c r="BF124" s="25">
        <v>7.531437399581673</v>
      </c>
      <c r="BG124" s="25">
        <v>0</v>
      </c>
      <c r="BH124" s="25">
        <v>0</v>
      </c>
      <c r="BI124" s="25">
        <v>160.61293307446152</v>
      </c>
      <c r="BJ124" s="25">
        <v>0</v>
      </c>
      <c r="BK124" s="25">
        <v>0</v>
      </c>
      <c r="BL124" s="25">
        <v>0</v>
      </c>
      <c r="BM124" s="25">
        <v>201.30445027742181</v>
      </c>
      <c r="BN124" s="25">
        <v>108.62223474177719</v>
      </c>
      <c r="BO124" s="25">
        <v>2488.4702420315207</v>
      </c>
    </row>
    <row r="125" spans="1:67">
      <c r="A125">
        <v>2001</v>
      </c>
      <c r="B125" s="57" t="s">
        <v>169</v>
      </c>
      <c r="C125" s="61" t="s">
        <v>233</v>
      </c>
      <c r="D125" s="57" t="s">
        <v>231</v>
      </c>
      <c r="E125" s="25">
        <v>0.12959956693050051</v>
      </c>
      <c r="F125" s="25">
        <v>0</v>
      </c>
      <c r="G125" s="25">
        <v>79.671061885667015</v>
      </c>
      <c r="H125" s="25">
        <v>0</v>
      </c>
      <c r="I125" s="25">
        <v>764.84683014588438</v>
      </c>
      <c r="J125" s="25">
        <v>0.24865600955394326</v>
      </c>
      <c r="K125" s="25">
        <v>0.25537881690762682</v>
      </c>
      <c r="L125" s="25">
        <v>0</v>
      </c>
      <c r="M125" s="25">
        <v>0</v>
      </c>
      <c r="N125" s="25">
        <v>0</v>
      </c>
      <c r="O125" s="25">
        <v>0.207438174942978</v>
      </c>
      <c r="P125" s="25">
        <v>0.17337607356902252</v>
      </c>
      <c r="Q125" s="25">
        <v>0</v>
      </c>
      <c r="R125" s="25">
        <v>0</v>
      </c>
      <c r="S125" s="25">
        <v>0</v>
      </c>
      <c r="T125" s="25">
        <v>0</v>
      </c>
      <c r="U125" s="25">
        <v>0</v>
      </c>
      <c r="V125" s="25">
        <v>0</v>
      </c>
      <c r="W125" s="25">
        <v>0</v>
      </c>
      <c r="X125" s="25">
        <v>0</v>
      </c>
      <c r="Y125" s="25">
        <v>0</v>
      </c>
      <c r="Z125" s="25">
        <v>15.835821036098348</v>
      </c>
      <c r="AA125" s="25">
        <v>0</v>
      </c>
      <c r="AB125" s="25">
        <v>0</v>
      </c>
      <c r="AC125" s="25">
        <v>0</v>
      </c>
      <c r="AD125" s="25">
        <v>0</v>
      </c>
      <c r="AE125" s="25">
        <v>0</v>
      </c>
      <c r="AF125" s="25">
        <v>102.42447773349576</v>
      </c>
      <c r="AG125" s="25">
        <v>0</v>
      </c>
      <c r="AH125" s="25">
        <v>0</v>
      </c>
      <c r="AI125" s="25">
        <v>0.19903769094032517</v>
      </c>
      <c r="AJ125" s="25">
        <v>3.7462074189741421</v>
      </c>
      <c r="AK125" s="25">
        <v>0</v>
      </c>
      <c r="AL125" s="25">
        <v>0</v>
      </c>
      <c r="AM125" s="25">
        <v>0</v>
      </c>
      <c r="AN125" s="25">
        <v>167.90203793107111</v>
      </c>
      <c r="AO125" s="25">
        <v>0</v>
      </c>
      <c r="AP125" s="25">
        <v>1.5220695409115909E-3</v>
      </c>
      <c r="AQ125" s="25">
        <v>0</v>
      </c>
      <c r="AR125" s="25">
        <v>0</v>
      </c>
      <c r="AS125" s="25">
        <v>0</v>
      </c>
      <c r="AT125" s="25">
        <v>0</v>
      </c>
      <c r="AU125" s="25">
        <v>0</v>
      </c>
      <c r="AV125" s="25">
        <v>0.98666592912480211</v>
      </c>
      <c r="AW125" s="25">
        <v>0.62218244599076566</v>
      </c>
      <c r="AX125" s="25">
        <v>0</v>
      </c>
      <c r="AY125" s="25">
        <v>0</v>
      </c>
      <c r="AZ125" s="25">
        <v>0</v>
      </c>
      <c r="BA125" s="25">
        <v>0</v>
      </c>
      <c r="BB125" s="25">
        <v>0.70995571196985685</v>
      </c>
      <c r="BC125" s="25">
        <v>0</v>
      </c>
      <c r="BD125" s="25">
        <v>15.532242861939016</v>
      </c>
      <c r="BE125" s="25">
        <v>19.696547879551058</v>
      </c>
      <c r="BF125" s="25">
        <v>1.8065310193112196E-4</v>
      </c>
      <c r="BG125" s="25">
        <v>0</v>
      </c>
      <c r="BH125" s="25">
        <v>0</v>
      </c>
      <c r="BI125" s="25">
        <v>1757.0633650514192</v>
      </c>
      <c r="BJ125" s="25">
        <v>0</v>
      </c>
      <c r="BK125" s="25">
        <v>0</v>
      </c>
      <c r="BL125" s="25">
        <v>0</v>
      </c>
      <c r="BM125" s="25">
        <v>-21.482976890147288</v>
      </c>
      <c r="BN125" s="25">
        <v>361.85073596376122</v>
      </c>
      <c r="BO125" s="25">
        <v>3270.6203441602879</v>
      </c>
    </row>
    <row r="126" spans="1:67">
      <c r="A126">
        <v>2001</v>
      </c>
      <c r="B126" s="57" t="s">
        <v>170</v>
      </c>
      <c r="C126" s="61" t="s">
        <v>234</v>
      </c>
      <c r="D126" s="57" t="s">
        <v>231</v>
      </c>
      <c r="E126" s="25">
        <v>2.0413360471015E-2</v>
      </c>
      <c r="F126" s="25">
        <v>0</v>
      </c>
      <c r="G126" s="25">
        <v>0</v>
      </c>
      <c r="H126" s="25">
        <v>1079.5936718435516</v>
      </c>
      <c r="I126" s="25">
        <v>8.8752354138834235</v>
      </c>
      <c r="J126" s="25">
        <v>6.5505709703564623</v>
      </c>
      <c r="K126" s="25">
        <v>3.259995069394265</v>
      </c>
      <c r="L126" s="25">
        <v>4.5096106229979789</v>
      </c>
      <c r="M126" s="25">
        <v>3.8952476281683398E-4</v>
      </c>
      <c r="N126" s="25">
        <v>3983.0302082784738</v>
      </c>
      <c r="O126" s="25">
        <v>1248.232741046796</v>
      </c>
      <c r="P126" s="25">
        <v>40.757062537132228</v>
      </c>
      <c r="Q126" s="25">
        <v>89.813169547766933</v>
      </c>
      <c r="R126" s="25">
        <v>435.63408737451135</v>
      </c>
      <c r="S126" s="25">
        <v>1318.267871266012</v>
      </c>
      <c r="T126" s="25">
        <v>33.185337570601398</v>
      </c>
      <c r="U126" s="25">
        <v>0.72192514895714821</v>
      </c>
      <c r="V126" s="25">
        <v>0.81966449514586726</v>
      </c>
      <c r="W126" s="25">
        <v>2.2861485724939361</v>
      </c>
      <c r="X126" s="25">
        <v>0.17643879245768307</v>
      </c>
      <c r="Y126" s="25">
        <v>9.4562567844768769E-2</v>
      </c>
      <c r="Z126" s="25">
        <v>2.2167382435829417</v>
      </c>
      <c r="AA126" s="25">
        <v>0</v>
      </c>
      <c r="AB126" s="25">
        <v>1048.4952360830196</v>
      </c>
      <c r="AC126" s="25">
        <v>0</v>
      </c>
      <c r="AD126" s="25">
        <v>0</v>
      </c>
      <c r="AE126" s="25">
        <v>636.61909995450821</v>
      </c>
      <c r="AF126" s="25">
        <v>1.4114685854343994E-3</v>
      </c>
      <c r="AG126" s="25">
        <v>0.12474283930155035</v>
      </c>
      <c r="AH126" s="25">
        <v>7.6043121951061915E-2</v>
      </c>
      <c r="AI126" s="25">
        <v>0.49946604798923083</v>
      </c>
      <c r="AJ126" s="25">
        <v>0</v>
      </c>
      <c r="AK126" s="25">
        <v>0</v>
      </c>
      <c r="AL126" s="25">
        <v>0</v>
      </c>
      <c r="AM126" s="25">
        <v>0</v>
      </c>
      <c r="AN126" s="25">
        <v>0.43297646953911756</v>
      </c>
      <c r="AO126" s="25">
        <v>0</v>
      </c>
      <c r="AP126" s="25">
        <v>0</v>
      </c>
      <c r="AQ126" s="25">
        <v>0</v>
      </c>
      <c r="AR126" s="25">
        <v>0</v>
      </c>
      <c r="AS126" s="25">
        <v>0</v>
      </c>
      <c r="AT126" s="25">
        <v>0</v>
      </c>
      <c r="AU126" s="25">
        <v>0</v>
      </c>
      <c r="AV126" s="25">
        <v>0</v>
      </c>
      <c r="AW126" s="25">
        <v>6.2690260876405071E-5</v>
      </c>
      <c r="AX126" s="25">
        <v>0</v>
      </c>
      <c r="AY126" s="25">
        <v>0</v>
      </c>
      <c r="AZ126" s="25">
        <v>0</v>
      </c>
      <c r="BA126" s="25">
        <v>0</v>
      </c>
      <c r="BB126" s="25">
        <v>7.1534176318990546E-5</v>
      </c>
      <c r="BC126" s="25">
        <v>3.8981132911449361</v>
      </c>
      <c r="BD126" s="25">
        <v>18.82665117952347</v>
      </c>
      <c r="BE126" s="25">
        <v>6.3688328033888478E-2</v>
      </c>
      <c r="BF126" s="25">
        <v>0</v>
      </c>
      <c r="BG126" s="25">
        <v>0</v>
      </c>
      <c r="BH126" s="25">
        <v>0</v>
      </c>
      <c r="BI126" s="25">
        <v>0.20173350919289229</v>
      </c>
      <c r="BJ126" s="25">
        <v>0</v>
      </c>
      <c r="BK126" s="25">
        <v>0</v>
      </c>
      <c r="BL126" s="25">
        <v>13.0207886095333</v>
      </c>
      <c r="BM126" s="25">
        <v>619.70620733970452</v>
      </c>
      <c r="BN126" s="25">
        <v>10442.222576066621</v>
      </c>
      <c r="BO126" s="25">
        <v>21042.234710780242</v>
      </c>
    </row>
    <row r="127" spans="1:67">
      <c r="A127">
        <v>2001</v>
      </c>
      <c r="B127" s="57" t="s">
        <v>171</v>
      </c>
      <c r="C127" s="61" t="s">
        <v>235</v>
      </c>
      <c r="D127" s="57" t="s">
        <v>231</v>
      </c>
      <c r="E127" s="25">
        <v>1353.220692825796</v>
      </c>
      <c r="F127" s="25">
        <v>0</v>
      </c>
      <c r="G127" s="25">
        <v>130.4881832818858</v>
      </c>
      <c r="H127" s="25">
        <v>0</v>
      </c>
      <c r="I127" s="25">
        <v>4411.6057579211019</v>
      </c>
      <c r="J127" s="25">
        <v>180.32614958309469</v>
      </c>
      <c r="K127" s="25">
        <v>14.690292048507121</v>
      </c>
      <c r="L127" s="25">
        <v>13.390341620184458</v>
      </c>
      <c r="M127" s="25">
        <v>0.10200356426154329</v>
      </c>
      <c r="N127" s="25">
        <v>0</v>
      </c>
      <c r="O127" s="25">
        <v>36.912068572708712</v>
      </c>
      <c r="P127" s="25">
        <v>139.19043009034951</v>
      </c>
      <c r="Q127" s="25">
        <v>0.49491084730005569</v>
      </c>
      <c r="R127" s="25">
        <v>0.49413045360264413</v>
      </c>
      <c r="S127" s="25">
        <v>0</v>
      </c>
      <c r="T127" s="25">
        <v>0.18382303565901531</v>
      </c>
      <c r="U127" s="25">
        <v>6.6203399183367369</v>
      </c>
      <c r="V127" s="25">
        <v>0.10457643399614701</v>
      </c>
      <c r="W127" s="25">
        <v>3.5571757916269098E-2</v>
      </c>
      <c r="X127" s="25">
        <v>4.9558443268595239E-5</v>
      </c>
      <c r="Y127" s="25">
        <v>9.516248432493173E-5</v>
      </c>
      <c r="Z127" s="25">
        <v>9.2402230019294098</v>
      </c>
      <c r="AA127" s="25">
        <v>0</v>
      </c>
      <c r="AB127" s="25">
        <v>0</v>
      </c>
      <c r="AC127" s="25">
        <v>0</v>
      </c>
      <c r="AD127" s="25">
        <v>0</v>
      </c>
      <c r="AE127" s="25">
        <v>0</v>
      </c>
      <c r="AF127" s="25">
        <v>1201.8059756730847</v>
      </c>
      <c r="AG127" s="25">
        <v>7.8510889162693083</v>
      </c>
      <c r="AH127" s="25">
        <v>4.5481229265974568</v>
      </c>
      <c r="AI127" s="25">
        <v>21.62260742163291</v>
      </c>
      <c r="AJ127" s="25">
        <v>311.97763361274014</v>
      </c>
      <c r="AK127" s="25">
        <v>15.512252136013169</v>
      </c>
      <c r="AL127" s="25">
        <v>4.5219600495833197</v>
      </c>
      <c r="AM127" s="25">
        <v>1.6124531872114801E-2</v>
      </c>
      <c r="AN127" s="25">
        <v>2385.6457579132239</v>
      </c>
      <c r="AO127" s="25">
        <v>9.483953112463879E-2</v>
      </c>
      <c r="AP127" s="25">
        <v>75.482801173359661</v>
      </c>
      <c r="AQ127" s="25">
        <v>1.2508188288167388</v>
      </c>
      <c r="AR127" s="25">
        <v>8.1266816113931037E-2</v>
      </c>
      <c r="AS127" s="25">
        <v>1.5632046411166323</v>
      </c>
      <c r="AT127" s="25">
        <v>5.099180454338553</v>
      </c>
      <c r="AU127" s="25">
        <v>0</v>
      </c>
      <c r="AV127" s="25">
        <v>10.597426063662828</v>
      </c>
      <c r="AW127" s="25">
        <v>0.73669865387424249</v>
      </c>
      <c r="AX127" s="25">
        <v>0</v>
      </c>
      <c r="AY127" s="25">
        <v>0</v>
      </c>
      <c r="AZ127" s="25">
        <v>0</v>
      </c>
      <c r="BA127" s="25">
        <v>0</v>
      </c>
      <c r="BB127" s="25">
        <v>0.84062708726161239</v>
      </c>
      <c r="BC127" s="25">
        <v>0</v>
      </c>
      <c r="BD127" s="25">
        <v>178.17487932979523</v>
      </c>
      <c r="BE127" s="25">
        <v>240.69372219238991</v>
      </c>
      <c r="BF127" s="25">
        <v>17.458288798364652</v>
      </c>
      <c r="BG127" s="25">
        <v>0</v>
      </c>
      <c r="BH127" s="25">
        <v>0</v>
      </c>
      <c r="BI127" s="25">
        <v>18630.767017721064</v>
      </c>
      <c r="BJ127" s="25">
        <v>0</v>
      </c>
      <c r="BK127" s="25">
        <v>0</v>
      </c>
      <c r="BL127" s="25">
        <v>0</v>
      </c>
      <c r="BM127" s="25">
        <v>-108.746330306147</v>
      </c>
      <c r="BN127" s="25">
        <v>4666.6117172845761</v>
      </c>
      <c r="BO127" s="25">
        <v>33971.307321128261</v>
      </c>
    </row>
    <row r="128" spans="1:67">
      <c r="A128">
        <v>2001</v>
      </c>
      <c r="B128" s="57" t="s">
        <v>172</v>
      </c>
      <c r="C128" s="61" t="s">
        <v>236</v>
      </c>
      <c r="D128" s="57" t="s">
        <v>231</v>
      </c>
      <c r="E128" s="25">
        <v>2.2479897710808947</v>
      </c>
      <c r="F128" s="25">
        <v>0.2725374609164084</v>
      </c>
      <c r="G128" s="25">
        <v>0.23014727278396852</v>
      </c>
      <c r="H128" s="25">
        <v>1.3075584248246899</v>
      </c>
      <c r="I128" s="25">
        <v>1.8105044607059662</v>
      </c>
      <c r="J128" s="25">
        <v>897.02866571322056</v>
      </c>
      <c r="K128" s="25">
        <v>2.1280551044838911</v>
      </c>
      <c r="L128" s="25">
        <v>1.1579319859170727</v>
      </c>
      <c r="M128" s="25">
        <v>2.4886689773915976E-2</v>
      </c>
      <c r="N128" s="25">
        <v>1.5594133399309588E-3</v>
      </c>
      <c r="O128" s="25">
        <v>2.6264222213119863</v>
      </c>
      <c r="P128" s="25">
        <v>0.37109655987763424</v>
      </c>
      <c r="Q128" s="25">
        <v>22.967965936244777</v>
      </c>
      <c r="R128" s="25">
        <v>0.30299798850846471</v>
      </c>
      <c r="S128" s="25">
        <v>1.8739276915807176E-2</v>
      </c>
      <c r="T128" s="25">
        <v>3.7189961699003371</v>
      </c>
      <c r="U128" s="25">
        <v>3.7860449160008134</v>
      </c>
      <c r="V128" s="25">
        <v>0.45821443253848254</v>
      </c>
      <c r="W128" s="25">
        <v>0.53771660028955581</v>
      </c>
      <c r="X128" s="25">
        <v>1.5030834463635994</v>
      </c>
      <c r="Y128" s="25">
        <v>0.11250019102268559</v>
      </c>
      <c r="Z128" s="25">
        <v>10.998037882965733</v>
      </c>
      <c r="AA128" s="25">
        <v>0</v>
      </c>
      <c r="AB128" s="25">
        <v>0.13531201009419816</v>
      </c>
      <c r="AC128" s="25">
        <v>2.0135526312169645E-2</v>
      </c>
      <c r="AD128" s="25">
        <v>0</v>
      </c>
      <c r="AE128" s="25">
        <v>4.2683713323184689</v>
      </c>
      <c r="AF128" s="25">
        <v>20.457648816780249</v>
      </c>
      <c r="AG128" s="25">
        <v>21.565573735057505</v>
      </c>
      <c r="AH128" s="25">
        <v>12.512307331764488</v>
      </c>
      <c r="AI128" s="25">
        <v>2.7121689789913672</v>
      </c>
      <c r="AJ128" s="25">
        <v>0.98968299201443777</v>
      </c>
      <c r="AK128" s="25">
        <v>0.67350767829413416</v>
      </c>
      <c r="AL128" s="25">
        <v>1.1347924129810958</v>
      </c>
      <c r="AM128" s="25">
        <v>4.17300919333997E-3</v>
      </c>
      <c r="AN128" s="25">
        <v>2.1279230755850365</v>
      </c>
      <c r="AO128" s="25">
        <v>2.4544355049438336E-2</v>
      </c>
      <c r="AP128" s="25">
        <v>9.3826337155732853E-2</v>
      </c>
      <c r="AQ128" s="25">
        <v>0.32371038819934456</v>
      </c>
      <c r="AR128" s="25">
        <v>2.1031752949267186E-2</v>
      </c>
      <c r="AS128" s="25">
        <v>0.11125552094763196</v>
      </c>
      <c r="AT128" s="25">
        <v>0.55755452143344375</v>
      </c>
      <c r="AU128" s="25">
        <v>0</v>
      </c>
      <c r="AV128" s="25">
        <v>1.6479818219581168</v>
      </c>
      <c r="AW128" s="25">
        <v>1.2115188818515366</v>
      </c>
      <c r="AX128" s="25">
        <v>0</v>
      </c>
      <c r="AY128" s="25">
        <v>0</v>
      </c>
      <c r="AZ128" s="25">
        <v>0</v>
      </c>
      <c r="BA128" s="25">
        <v>0</v>
      </c>
      <c r="BB128" s="25">
        <v>1.3824317221939082</v>
      </c>
      <c r="BC128" s="25">
        <v>4.9196029425785257</v>
      </c>
      <c r="BD128" s="25">
        <v>7.3084311968674074</v>
      </c>
      <c r="BE128" s="25">
        <v>1.0738169676166525</v>
      </c>
      <c r="BF128" s="25">
        <v>18.010952051192799</v>
      </c>
      <c r="BG128" s="25">
        <v>0</v>
      </c>
      <c r="BH128" s="25">
        <v>0</v>
      </c>
      <c r="BI128" s="25">
        <v>1630.3967034807965</v>
      </c>
      <c r="BJ128" s="25">
        <v>0</v>
      </c>
      <c r="BK128" s="25">
        <v>0</v>
      </c>
      <c r="BL128" s="25">
        <v>8.7658944469835358</v>
      </c>
      <c r="BM128" s="25">
        <v>466.64901288417241</v>
      </c>
      <c r="BN128" s="25">
        <v>10486.010234139001</v>
      </c>
      <c r="BO128" s="25">
        <v>13648.721752229323</v>
      </c>
    </row>
    <row r="129" spans="1:67">
      <c r="A129">
        <v>2001</v>
      </c>
      <c r="B129" s="57" t="s">
        <v>173</v>
      </c>
      <c r="C129" s="61" t="s">
        <v>237</v>
      </c>
      <c r="D129" s="57" t="s">
        <v>231</v>
      </c>
      <c r="E129" s="25">
        <v>4.6726042392825908</v>
      </c>
      <c r="F129" s="25">
        <v>0</v>
      </c>
      <c r="G129" s="25">
        <v>1.2226487350824853</v>
      </c>
      <c r="H129" s="25">
        <v>1.1311155536735578</v>
      </c>
      <c r="I129" s="25">
        <v>4.0707216339793568</v>
      </c>
      <c r="J129" s="25">
        <v>2.6128913567462977</v>
      </c>
      <c r="K129" s="25">
        <v>383.32133713382956</v>
      </c>
      <c r="L129" s="25">
        <v>3.9512016621493649</v>
      </c>
      <c r="M129" s="25">
        <v>7.6765212259967885E-3</v>
      </c>
      <c r="N129" s="25">
        <v>1.7973482160395748E-2</v>
      </c>
      <c r="O129" s="25">
        <v>1.6882221986384087</v>
      </c>
      <c r="P129" s="25">
        <v>0.98926570691451987</v>
      </c>
      <c r="Q129" s="25">
        <v>1.0976614854409497</v>
      </c>
      <c r="R129" s="25">
        <v>2.6214987856086744</v>
      </c>
      <c r="S129" s="25">
        <v>0</v>
      </c>
      <c r="T129" s="25">
        <v>34.598482432459143</v>
      </c>
      <c r="U129" s="25">
        <v>9.029804529711722</v>
      </c>
      <c r="V129" s="25">
        <v>0.41192952037311181</v>
      </c>
      <c r="W129" s="25">
        <v>1.7967169751421992</v>
      </c>
      <c r="X129" s="25">
        <v>1.5619378423945942</v>
      </c>
      <c r="Y129" s="25">
        <v>5.8777079242772317</v>
      </c>
      <c r="Z129" s="25">
        <v>557.23503447263431</v>
      </c>
      <c r="AA129" s="25">
        <v>0</v>
      </c>
      <c r="AB129" s="25">
        <v>0</v>
      </c>
      <c r="AC129" s="25">
        <v>0</v>
      </c>
      <c r="AD129" s="25">
        <v>0</v>
      </c>
      <c r="AE129" s="25">
        <v>560.90942664369129</v>
      </c>
      <c r="AF129" s="25">
        <v>3.1484029350047456</v>
      </c>
      <c r="AG129" s="25">
        <v>29.989221539182374</v>
      </c>
      <c r="AH129" s="25">
        <v>17.464925203863469</v>
      </c>
      <c r="AI129" s="25">
        <v>0.32151946040908636</v>
      </c>
      <c r="AJ129" s="25">
        <v>2.5303079868338435E-2</v>
      </c>
      <c r="AK129" s="25">
        <v>0.33007984740821095</v>
      </c>
      <c r="AL129" s="25">
        <v>0.55002356732200464</v>
      </c>
      <c r="AM129" s="25">
        <v>2.2974138945961549E-4</v>
      </c>
      <c r="AN129" s="25">
        <v>0.579915570226057</v>
      </c>
      <c r="AO129" s="25">
        <v>1.3512681068250645E-3</v>
      </c>
      <c r="AP129" s="25">
        <v>3.876009800930267E-2</v>
      </c>
      <c r="AQ129" s="25">
        <v>1.7821593704159887E-2</v>
      </c>
      <c r="AR129" s="25">
        <v>1.1578848551418376E-3</v>
      </c>
      <c r="AS129" s="25">
        <v>0</v>
      </c>
      <c r="AT129" s="25">
        <v>7.7031005120776166E-2</v>
      </c>
      <c r="AU129" s="25">
        <v>0</v>
      </c>
      <c r="AV129" s="25">
        <v>0.19598405522761597</v>
      </c>
      <c r="AW129" s="25">
        <v>0.11520019331997945</v>
      </c>
      <c r="AX129" s="25">
        <v>0</v>
      </c>
      <c r="AY129" s="25">
        <v>0</v>
      </c>
      <c r="AZ129" s="25">
        <v>0</v>
      </c>
      <c r="BA129" s="25">
        <v>0</v>
      </c>
      <c r="BB129" s="25">
        <v>0.13145185273961432</v>
      </c>
      <c r="BC129" s="25">
        <v>1.9839013452608452</v>
      </c>
      <c r="BD129" s="25">
        <v>3.1087984326364611</v>
      </c>
      <c r="BE129" s="25">
        <v>5.6860358506130436E-2</v>
      </c>
      <c r="BF129" s="25">
        <v>0.33538667912276049</v>
      </c>
      <c r="BG129" s="25">
        <v>0</v>
      </c>
      <c r="BH129" s="25">
        <v>0</v>
      </c>
      <c r="BI129" s="25">
        <v>120.26641073428134</v>
      </c>
      <c r="BJ129" s="25">
        <v>0</v>
      </c>
      <c r="BK129" s="25">
        <v>0</v>
      </c>
      <c r="BL129" s="25">
        <v>0</v>
      </c>
      <c r="BM129" s="25">
        <v>102.94490801055969</v>
      </c>
      <c r="BN129" s="25">
        <v>3895.4082902451614</v>
      </c>
      <c r="BO129" s="25">
        <v>5755.9187935367027</v>
      </c>
    </row>
    <row r="130" spans="1:67">
      <c r="A130">
        <v>2001</v>
      </c>
      <c r="B130" s="57" t="s">
        <v>174</v>
      </c>
      <c r="C130" s="61" t="s">
        <v>238</v>
      </c>
      <c r="D130" s="57" t="s">
        <v>231</v>
      </c>
      <c r="E130" s="25">
        <v>3.7165161477417614</v>
      </c>
      <c r="F130" s="25">
        <v>1.9340591610843927</v>
      </c>
      <c r="G130" s="25">
        <v>0.33561154548280431</v>
      </c>
      <c r="H130" s="25">
        <v>3.4216164827357285</v>
      </c>
      <c r="I130" s="25">
        <v>156.12783469144418</v>
      </c>
      <c r="J130" s="25">
        <v>32.117992586812264</v>
      </c>
      <c r="K130" s="25">
        <v>4.3076879659485714</v>
      </c>
      <c r="L130" s="25">
        <v>1451.8208558573797</v>
      </c>
      <c r="M130" s="25">
        <v>33.680998215726191</v>
      </c>
      <c r="N130" s="25">
        <v>1.990763975044289E-2</v>
      </c>
      <c r="O130" s="25">
        <v>15.722111482103521</v>
      </c>
      <c r="P130" s="25">
        <v>23.323602428613164</v>
      </c>
      <c r="Q130" s="25">
        <v>16.003803814637603</v>
      </c>
      <c r="R130" s="25">
        <v>27.743931897051908</v>
      </c>
      <c r="S130" s="25">
        <v>1.0151564226128247</v>
      </c>
      <c r="T130" s="25">
        <v>4.6479170551287794</v>
      </c>
      <c r="U130" s="25">
        <v>54.361542262497714</v>
      </c>
      <c r="V130" s="25">
        <v>11.516230285362754</v>
      </c>
      <c r="W130" s="25">
        <v>0.91830255610268807</v>
      </c>
      <c r="X130" s="25">
        <v>2.5978590874273313</v>
      </c>
      <c r="Y130" s="25">
        <v>8.738804728888773E-2</v>
      </c>
      <c r="Z130" s="25">
        <v>6.3853639179339829</v>
      </c>
      <c r="AA130" s="25">
        <v>0</v>
      </c>
      <c r="AB130" s="25">
        <v>0.87508661032188229</v>
      </c>
      <c r="AC130" s="25">
        <v>0.24965547118370573</v>
      </c>
      <c r="AD130" s="25">
        <v>0</v>
      </c>
      <c r="AE130" s="25">
        <v>14.376270962465028</v>
      </c>
      <c r="AF130" s="25">
        <v>3.42533642283958</v>
      </c>
      <c r="AG130" s="25">
        <v>200.30042751502702</v>
      </c>
      <c r="AH130" s="25">
        <v>116.90574579036497</v>
      </c>
      <c r="AI130" s="25">
        <v>5.1465388123748594</v>
      </c>
      <c r="AJ130" s="25">
        <v>1.6868105260467587</v>
      </c>
      <c r="AK130" s="25">
        <v>0.75591927953579563</v>
      </c>
      <c r="AL130" s="25">
        <v>0.81575859450352262</v>
      </c>
      <c r="AM130" s="25">
        <v>8.9810455690512769E-2</v>
      </c>
      <c r="AN130" s="25">
        <v>2.0267457669932543</v>
      </c>
      <c r="AO130" s="25">
        <v>0.52823744436937048</v>
      </c>
      <c r="AP130" s="25">
        <v>2.5166682457298224</v>
      </c>
      <c r="AQ130" s="25">
        <v>6.9668136658637394</v>
      </c>
      <c r="AR130" s="25">
        <v>0.45264010425823353</v>
      </c>
      <c r="AS130" s="25">
        <v>29.958931211149665</v>
      </c>
      <c r="AT130" s="25">
        <v>4.0536744795089028</v>
      </c>
      <c r="AU130" s="25">
        <v>0</v>
      </c>
      <c r="AV130" s="25">
        <v>18.394681025485138</v>
      </c>
      <c r="AW130" s="25">
        <v>14.696191673886046</v>
      </c>
      <c r="AX130" s="25">
        <v>0</v>
      </c>
      <c r="AY130" s="25">
        <v>0</v>
      </c>
      <c r="AZ130" s="25">
        <v>0</v>
      </c>
      <c r="BA130" s="25">
        <v>0</v>
      </c>
      <c r="BB130" s="25">
        <v>16.769430398288844</v>
      </c>
      <c r="BC130" s="25">
        <v>128.25185225858513</v>
      </c>
      <c r="BD130" s="25">
        <v>196.81899884191782</v>
      </c>
      <c r="BE130" s="25">
        <v>1.3128238579532843</v>
      </c>
      <c r="BF130" s="25">
        <v>2.9784691134229591</v>
      </c>
      <c r="BG130" s="25">
        <v>0</v>
      </c>
      <c r="BH130" s="25">
        <v>0</v>
      </c>
      <c r="BI130" s="25">
        <v>371.36638136252566</v>
      </c>
      <c r="BJ130" s="25">
        <v>0</v>
      </c>
      <c r="BK130" s="25">
        <v>0</v>
      </c>
      <c r="BL130" s="25">
        <v>0</v>
      </c>
      <c r="BM130" s="25">
        <v>220.72184029441704</v>
      </c>
      <c r="BN130" s="25">
        <v>2622.8143854228406</v>
      </c>
      <c r="BO130" s="25">
        <v>5837.0624151584052</v>
      </c>
    </row>
    <row r="131" spans="1:67">
      <c r="A131">
        <v>2001</v>
      </c>
      <c r="B131" s="57" t="s">
        <v>175</v>
      </c>
      <c r="C131" s="61" t="s">
        <v>239</v>
      </c>
      <c r="D131" s="57" t="s">
        <v>231</v>
      </c>
      <c r="E131" s="25">
        <v>4.1041741593210383E-2</v>
      </c>
      <c r="F131" s="25">
        <v>0.14548429036362168</v>
      </c>
      <c r="G131" s="25">
        <v>7.3737012128725597E-3</v>
      </c>
      <c r="H131" s="25">
        <v>0.20710414041783864</v>
      </c>
      <c r="I131" s="25">
        <v>1.6753921218177075</v>
      </c>
      <c r="J131" s="25">
        <v>0.49944620297797676</v>
      </c>
      <c r="K131" s="25">
        <v>4.0685640403629222E-2</v>
      </c>
      <c r="L131" s="25">
        <v>4.050743847774492E-2</v>
      </c>
      <c r="M131" s="25">
        <v>4.1487598114458388E-2</v>
      </c>
      <c r="N131" s="25">
        <v>1.7263609097016689E-3</v>
      </c>
      <c r="O131" s="25">
        <v>0.66763245307927721</v>
      </c>
      <c r="P131" s="25">
        <v>6.0176444506482789E-2</v>
      </c>
      <c r="Q131" s="25">
        <v>9.8243377874636953E-2</v>
      </c>
      <c r="R131" s="25">
        <v>0.31724809974050333</v>
      </c>
      <c r="S131" s="25">
        <v>3.6536115058356605E-2</v>
      </c>
      <c r="T131" s="25">
        <v>5.8381186395401387E-2</v>
      </c>
      <c r="U131" s="25">
        <v>0.67444168718641695</v>
      </c>
      <c r="V131" s="25">
        <v>3.9128913687366179E-2</v>
      </c>
      <c r="W131" s="25">
        <v>6.9847802054944452E-2</v>
      </c>
      <c r="X131" s="25">
        <v>5.2661164109422875E-3</v>
      </c>
      <c r="Y131" s="25">
        <v>1.1486406631190341E-3</v>
      </c>
      <c r="Z131" s="25">
        <v>7.1853659011985177E-2</v>
      </c>
      <c r="AA131" s="25">
        <v>0</v>
      </c>
      <c r="AB131" s="25">
        <v>0.8543965959031754</v>
      </c>
      <c r="AC131" s="25">
        <v>4.1537045598617851E-2</v>
      </c>
      <c r="AD131" s="25">
        <v>0</v>
      </c>
      <c r="AE131" s="25">
        <v>1.9071090427488142</v>
      </c>
      <c r="AF131" s="25">
        <v>0.26256481189994096</v>
      </c>
      <c r="AG131" s="25">
        <v>16.649608260607568</v>
      </c>
      <c r="AH131" s="25">
        <v>9.6698269840877735</v>
      </c>
      <c r="AI131" s="25">
        <v>0.8284559658089975</v>
      </c>
      <c r="AJ131" s="25">
        <v>0.62074132723187592</v>
      </c>
      <c r="AK131" s="25">
        <v>1.721288098760795</v>
      </c>
      <c r="AL131" s="25">
        <v>1.5520135394311916</v>
      </c>
      <c r="AM131" s="25">
        <v>1.7880348058625643E-2</v>
      </c>
      <c r="AN131" s="25">
        <v>0.91384357170523189</v>
      </c>
      <c r="AO131" s="25">
        <v>0.10516670125214589</v>
      </c>
      <c r="AP131" s="25">
        <v>0.10976346867774557</v>
      </c>
      <c r="AQ131" s="25">
        <v>1.387021725337847</v>
      </c>
      <c r="AR131" s="25">
        <v>9.0116039910982951E-2</v>
      </c>
      <c r="AS131" s="25">
        <v>5.2528822265519404</v>
      </c>
      <c r="AT131" s="25">
        <v>0.27405247558578627</v>
      </c>
      <c r="AU131" s="25">
        <v>0</v>
      </c>
      <c r="AV131" s="25">
        <v>0.97528542752240488</v>
      </c>
      <c r="AW131" s="25">
        <v>1.2660520142410931</v>
      </c>
      <c r="AX131" s="25">
        <v>0</v>
      </c>
      <c r="AY131" s="25">
        <v>0</v>
      </c>
      <c r="AZ131" s="25">
        <v>0</v>
      </c>
      <c r="BA131" s="25">
        <v>0</v>
      </c>
      <c r="BB131" s="25">
        <v>1.4446580178424817</v>
      </c>
      <c r="BC131" s="25">
        <v>21.84794690816836</v>
      </c>
      <c r="BD131" s="25">
        <v>57.040201801942658</v>
      </c>
      <c r="BE131" s="25">
        <v>0.16286859186954059</v>
      </c>
      <c r="BF131" s="25">
        <v>0.38749562042466829</v>
      </c>
      <c r="BG131" s="25">
        <v>0</v>
      </c>
      <c r="BH131" s="25">
        <v>0</v>
      </c>
      <c r="BI131" s="25">
        <v>38.664681784947589</v>
      </c>
      <c r="BJ131" s="25">
        <v>0</v>
      </c>
      <c r="BK131" s="25">
        <v>0</v>
      </c>
      <c r="BL131" s="25">
        <v>0</v>
      </c>
      <c r="BM131" s="25">
        <v>4.8565157016566252</v>
      </c>
      <c r="BN131" s="25">
        <v>5.8275288529660427</v>
      </c>
      <c r="BO131" s="25">
        <v>179.5316566826987</v>
      </c>
    </row>
    <row r="132" spans="1:67">
      <c r="A132">
        <v>2001</v>
      </c>
      <c r="B132" s="57" t="s">
        <v>176</v>
      </c>
      <c r="C132" s="61" t="s">
        <v>240</v>
      </c>
      <c r="D132" s="57" t="s">
        <v>231</v>
      </c>
      <c r="E132" s="25">
        <v>34.783425146183845</v>
      </c>
      <c r="F132" s="25">
        <v>23.954624704409692</v>
      </c>
      <c r="G132" s="25">
        <v>62.449812104559115</v>
      </c>
      <c r="H132" s="25">
        <v>107.92678073769818</v>
      </c>
      <c r="I132" s="25">
        <v>79.653658378655578</v>
      </c>
      <c r="J132" s="25">
        <v>190.10738821423715</v>
      </c>
      <c r="K132" s="25">
        <v>93.902415345195408</v>
      </c>
      <c r="L132" s="25">
        <v>119.00920656405884</v>
      </c>
      <c r="M132" s="25">
        <v>2.4870881698035707</v>
      </c>
      <c r="N132" s="25">
        <v>213.77139968813017</v>
      </c>
      <c r="O132" s="25">
        <v>82.994043758651713</v>
      </c>
      <c r="P132" s="25">
        <v>8.7623314789030218</v>
      </c>
      <c r="Q132" s="25">
        <v>78.720704178600442</v>
      </c>
      <c r="R132" s="25">
        <v>151.38787838010433</v>
      </c>
      <c r="S132" s="25">
        <v>162.29180520406558</v>
      </c>
      <c r="T132" s="25">
        <v>100.94727774459372</v>
      </c>
      <c r="U132" s="25">
        <v>22.111022626657071</v>
      </c>
      <c r="V132" s="25">
        <v>21.810579617715764</v>
      </c>
      <c r="W132" s="25">
        <v>2.1015932864872164</v>
      </c>
      <c r="X132" s="25">
        <v>15.797542631050449</v>
      </c>
      <c r="Y132" s="25">
        <v>3.928739337925454</v>
      </c>
      <c r="Z132" s="25">
        <v>15.411622279698499</v>
      </c>
      <c r="AA132" s="25">
        <v>0</v>
      </c>
      <c r="AB132" s="25">
        <v>660.05670177929539</v>
      </c>
      <c r="AC132" s="25">
        <v>0.60335604592163405</v>
      </c>
      <c r="AD132" s="25">
        <v>0</v>
      </c>
      <c r="AE132" s="25">
        <v>847.15095096321102</v>
      </c>
      <c r="AF132" s="25">
        <v>13.010944567862305</v>
      </c>
      <c r="AG132" s="25">
        <v>215.48332280260678</v>
      </c>
      <c r="AH132" s="25">
        <v>126.20832933675656</v>
      </c>
      <c r="AI132" s="25">
        <v>648.52562063532002</v>
      </c>
      <c r="AJ132" s="25">
        <v>432.29064658328724</v>
      </c>
      <c r="AK132" s="25">
        <v>197.57925500312294</v>
      </c>
      <c r="AL132" s="25">
        <v>37.395446965690944</v>
      </c>
      <c r="AM132" s="25">
        <v>8.2443188861125741E-2</v>
      </c>
      <c r="AN132" s="25">
        <v>24.621008807460235</v>
      </c>
      <c r="AO132" s="25">
        <v>0.48490544953623715</v>
      </c>
      <c r="AP132" s="25">
        <v>2.1158897395693832</v>
      </c>
      <c r="AQ132" s="25">
        <v>6.3953170084599611</v>
      </c>
      <c r="AR132" s="25">
        <v>0.41550945616038354</v>
      </c>
      <c r="AS132" s="25">
        <v>9.7514776853003386</v>
      </c>
      <c r="AT132" s="25">
        <v>4.9119074769296969</v>
      </c>
      <c r="AU132" s="25">
        <v>0</v>
      </c>
      <c r="AV132" s="25">
        <v>19.004092727262101</v>
      </c>
      <c r="AW132" s="25">
        <v>18.437792674071908</v>
      </c>
      <c r="AX132" s="25">
        <v>0</v>
      </c>
      <c r="AY132" s="25">
        <v>0</v>
      </c>
      <c r="AZ132" s="25">
        <v>0</v>
      </c>
      <c r="BA132" s="25">
        <v>0</v>
      </c>
      <c r="BB132" s="25">
        <v>21.038871008693825</v>
      </c>
      <c r="BC132" s="25">
        <v>96.195349950744003</v>
      </c>
      <c r="BD132" s="25">
        <v>41.376770251911999</v>
      </c>
      <c r="BE132" s="25">
        <v>3.3611370020481863</v>
      </c>
      <c r="BF132" s="25">
        <v>3.0850149059562555</v>
      </c>
      <c r="BG132" s="25">
        <v>0</v>
      </c>
      <c r="BH132" s="25">
        <v>0</v>
      </c>
      <c r="BI132" s="25">
        <v>668.60304671939343</v>
      </c>
      <c r="BJ132" s="25">
        <v>0</v>
      </c>
      <c r="BK132" s="25">
        <v>0</v>
      </c>
      <c r="BL132" s="25">
        <v>0</v>
      </c>
      <c r="BM132" s="25">
        <v>779.42980260578804</v>
      </c>
      <c r="BN132" s="25">
        <v>6885.3920220185546</v>
      </c>
      <c r="BO132" s="25">
        <v>13357.317872937176</v>
      </c>
    </row>
    <row r="133" spans="1:67">
      <c r="A133">
        <v>2001</v>
      </c>
      <c r="B133" s="57" t="s">
        <v>177</v>
      </c>
      <c r="C133" s="61" t="s">
        <v>241</v>
      </c>
      <c r="D133" s="57" t="s">
        <v>231</v>
      </c>
      <c r="E133" s="25">
        <v>214.28829150317458</v>
      </c>
      <c r="F133" s="25">
        <v>0.51845306964452875</v>
      </c>
      <c r="G133" s="25">
        <v>0.96531439053385215</v>
      </c>
      <c r="H133" s="25">
        <v>37.583951443536328</v>
      </c>
      <c r="I133" s="25">
        <v>42.863815245667134</v>
      </c>
      <c r="J133" s="25">
        <v>341.09795964901673</v>
      </c>
      <c r="K133" s="25">
        <v>60.192100315752391</v>
      </c>
      <c r="L133" s="25">
        <v>69.712591899961296</v>
      </c>
      <c r="M133" s="25">
        <v>2.3972929733506798</v>
      </c>
      <c r="N133" s="25">
        <v>1.9661816077592889</v>
      </c>
      <c r="O133" s="25">
        <v>379.21548903630469</v>
      </c>
      <c r="P133" s="25">
        <v>154.07194259086444</v>
      </c>
      <c r="Q133" s="25">
        <v>396.7408333142709</v>
      </c>
      <c r="R133" s="25">
        <v>62.76803841379111</v>
      </c>
      <c r="S133" s="25">
        <v>84.45614693332098</v>
      </c>
      <c r="T133" s="25">
        <v>114.04460821280409</v>
      </c>
      <c r="U133" s="25">
        <v>57.027695253064515</v>
      </c>
      <c r="V133" s="25">
        <v>143.33200411681719</v>
      </c>
      <c r="W133" s="25">
        <v>3.8836616691844914</v>
      </c>
      <c r="X133" s="25">
        <v>7.9911354860377815</v>
      </c>
      <c r="Y133" s="25">
        <v>1.168867220594237</v>
      </c>
      <c r="Z133" s="25">
        <v>31.789650871334295</v>
      </c>
      <c r="AA133" s="25">
        <v>0</v>
      </c>
      <c r="AB133" s="25">
        <v>0.89689170667588103</v>
      </c>
      <c r="AC133" s="25">
        <v>3.6696791142144503</v>
      </c>
      <c r="AD133" s="25">
        <v>0</v>
      </c>
      <c r="AE133" s="25">
        <v>45.834016435283822</v>
      </c>
      <c r="AF133" s="25">
        <v>9.3266878397699742</v>
      </c>
      <c r="AG133" s="25">
        <v>8.776104933295775</v>
      </c>
      <c r="AH133" s="25">
        <v>5.1604088057341668</v>
      </c>
      <c r="AI133" s="25">
        <v>3.5242664519365299</v>
      </c>
      <c r="AJ133" s="25">
        <v>1.5584130948794368</v>
      </c>
      <c r="AK133" s="25">
        <v>0.43188359271249016</v>
      </c>
      <c r="AL133" s="25">
        <v>0.47627409647907032</v>
      </c>
      <c r="AM133" s="25">
        <v>4.4273263247483364E-3</v>
      </c>
      <c r="AN133" s="25">
        <v>2.1992172886249199</v>
      </c>
      <c r="AO133" s="25">
        <v>2.6040170102614765E-2</v>
      </c>
      <c r="AP133" s="25">
        <v>2.0855812664779818</v>
      </c>
      <c r="AQ133" s="25">
        <v>0.34343838148182654</v>
      </c>
      <c r="AR133" s="25">
        <v>2.2313498287159929E-2</v>
      </c>
      <c r="AS133" s="25">
        <v>0.25305383215212163</v>
      </c>
      <c r="AT133" s="25">
        <v>0.21389346706493612</v>
      </c>
      <c r="AU133" s="25">
        <v>0</v>
      </c>
      <c r="AV133" s="25">
        <v>4.3528887553116462</v>
      </c>
      <c r="AW133" s="25">
        <v>5.0814726364585843</v>
      </c>
      <c r="AX133" s="25">
        <v>0</v>
      </c>
      <c r="AY133" s="25">
        <v>0</v>
      </c>
      <c r="AZ133" s="25">
        <v>0</v>
      </c>
      <c r="BA133" s="25">
        <v>0</v>
      </c>
      <c r="BB133" s="25">
        <v>5.7983322202662162</v>
      </c>
      <c r="BC133" s="25">
        <v>27.485422157247491</v>
      </c>
      <c r="BD133" s="25">
        <v>100.70300363797377</v>
      </c>
      <c r="BE133" s="25">
        <v>57.585364037015211</v>
      </c>
      <c r="BF133" s="25">
        <v>6.1490044476749599</v>
      </c>
      <c r="BG133" s="25">
        <v>0</v>
      </c>
      <c r="BH133" s="25">
        <v>0</v>
      </c>
      <c r="BI133" s="25">
        <v>763.57588061529941</v>
      </c>
      <c r="BJ133" s="25">
        <v>0</v>
      </c>
      <c r="BK133" s="25">
        <v>0</v>
      </c>
      <c r="BL133" s="25">
        <v>0</v>
      </c>
      <c r="BM133" s="25">
        <v>855.91478975069344</v>
      </c>
      <c r="BN133" s="25">
        <v>2749.900839660304</v>
      </c>
      <c r="BO133" s="25">
        <v>6869.4256144365418</v>
      </c>
    </row>
    <row r="134" spans="1:67">
      <c r="A134">
        <v>2001</v>
      </c>
      <c r="B134" s="57" t="s">
        <v>178</v>
      </c>
      <c r="C134" s="61" t="s">
        <v>242</v>
      </c>
      <c r="D134" s="57" t="s">
        <v>231</v>
      </c>
      <c r="E134" s="25">
        <v>0.48120283719498563</v>
      </c>
      <c r="F134" s="25">
        <v>0</v>
      </c>
      <c r="G134" s="25">
        <v>1.2651512333012602E-2</v>
      </c>
      <c r="H134" s="25">
        <v>1.9154033029632405E-2</v>
      </c>
      <c r="I134" s="25">
        <v>4.5759538030358939</v>
      </c>
      <c r="J134" s="25">
        <v>5.3179592015313224</v>
      </c>
      <c r="K134" s="25">
        <v>2.6763475611473035</v>
      </c>
      <c r="L134" s="25">
        <v>5.8629741288488173</v>
      </c>
      <c r="M134" s="25">
        <v>0.15431355369870783</v>
      </c>
      <c r="N134" s="25">
        <v>2.1661991639680823E-3</v>
      </c>
      <c r="O134" s="25">
        <v>7.8285711020997448</v>
      </c>
      <c r="P134" s="25">
        <v>67.380616617401699</v>
      </c>
      <c r="Q134" s="25">
        <v>4.490799399192313</v>
      </c>
      <c r="R134" s="25">
        <v>1.4136236246918725</v>
      </c>
      <c r="S134" s="25">
        <v>3.2198961408390065</v>
      </c>
      <c r="T134" s="25">
        <v>0.90790816803787477</v>
      </c>
      <c r="U134" s="25">
        <v>20.711752790751028</v>
      </c>
      <c r="V134" s="25">
        <v>2.0454669718030076</v>
      </c>
      <c r="W134" s="25">
        <v>0.75981592298930722</v>
      </c>
      <c r="X134" s="25">
        <v>0.45000530059308153</v>
      </c>
      <c r="Y134" s="25">
        <v>3.5757756177722484E-2</v>
      </c>
      <c r="Z134" s="25">
        <v>0.4547892386959273</v>
      </c>
      <c r="AA134" s="25">
        <v>0</v>
      </c>
      <c r="AB134" s="25">
        <v>0</v>
      </c>
      <c r="AC134" s="25">
        <v>0</v>
      </c>
      <c r="AD134" s="25">
        <v>0</v>
      </c>
      <c r="AE134" s="25">
        <v>0</v>
      </c>
      <c r="AF134" s="25">
        <v>59.468311913049661</v>
      </c>
      <c r="AG134" s="25">
        <v>40.61248579557229</v>
      </c>
      <c r="AH134" s="25">
        <v>23.8356295092015</v>
      </c>
      <c r="AI134" s="25">
        <v>8.5440129064854951</v>
      </c>
      <c r="AJ134" s="25">
        <v>5.6712115134499124</v>
      </c>
      <c r="AK134" s="25">
        <v>0.91895359217644867</v>
      </c>
      <c r="AL134" s="25">
        <v>1.6177188687948496</v>
      </c>
      <c r="AM134" s="25">
        <v>1.1084698003655864E-2</v>
      </c>
      <c r="AN134" s="25">
        <v>10.4760302865662</v>
      </c>
      <c r="AO134" s="25">
        <v>6.5196780263926141E-2</v>
      </c>
      <c r="AP134" s="25">
        <v>2.2353765651203976</v>
      </c>
      <c r="AQ134" s="25">
        <v>0.85986675983428873</v>
      </c>
      <c r="AR134" s="25">
        <v>5.5866311126799448E-2</v>
      </c>
      <c r="AS134" s="25">
        <v>1.7743525324064617</v>
      </c>
      <c r="AT134" s="25">
        <v>0.59124465289018746</v>
      </c>
      <c r="AU134" s="25">
        <v>0</v>
      </c>
      <c r="AV134" s="25">
        <v>3.5825220623032474</v>
      </c>
      <c r="AW134" s="25">
        <v>2.2619654091221753</v>
      </c>
      <c r="AX134" s="25">
        <v>0</v>
      </c>
      <c r="AY134" s="25">
        <v>0</v>
      </c>
      <c r="AZ134" s="25">
        <v>0</v>
      </c>
      <c r="BA134" s="25">
        <v>0</v>
      </c>
      <c r="BB134" s="25">
        <v>2.5810680980034539</v>
      </c>
      <c r="BC134" s="25">
        <v>4.1884124951228694</v>
      </c>
      <c r="BD134" s="25">
        <v>13.607516485497685</v>
      </c>
      <c r="BE134" s="25">
        <v>8.3133039026155622</v>
      </c>
      <c r="BF134" s="25">
        <v>88.906542626787498</v>
      </c>
      <c r="BG134" s="25">
        <v>0</v>
      </c>
      <c r="BH134" s="25">
        <v>0</v>
      </c>
      <c r="BI134" s="25">
        <v>1876.3155681667906</v>
      </c>
      <c r="BJ134" s="25">
        <v>0</v>
      </c>
      <c r="BK134" s="25">
        <v>0</v>
      </c>
      <c r="BL134" s="25">
        <v>0</v>
      </c>
      <c r="BM134" s="25">
        <v>27.675567176699889</v>
      </c>
      <c r="BN134" s="25">
        <v>340.25915010439496</v>
      </c>
      <c r="BO134" s="25">
        <v>2653.2306850755363</v>
      </c>
    </row>
    <row r="135" spans="1:67">
      <c r="A135">
        <v>2001</v>
      </c>
      <c r="B135" s="57" t="s">
        <v>179</v>
      </c>
      <c r="C135" s="61" t="s">
        <v>243</v>
      </c>
      <c r="D135" s="57" t="s">
        <v>231</v>
      </c>
      <c r="E135" s="25">
        <v>4.560243300906885</v>
      </c>
      <c r="F135" s="25">
        <v>7.16269193434752E-3</v>
      </c>
      <c r="G135" s="25">
        <v>2.343201574543492</v>
      </c>
      <c r="H135" s="25">
        <v>0.47996128990636411</v>
      </c>
      <c r="I135" s="25">
        <v>42.519556004718304</v>
      </c>
      <c r="J135" s="25">
        <v>50.844480565332205</v>
      </c>
      <c r="K135" s="25">
        <v>6.4054292391583836</v>
      </c>
      <c r="L135" s="25">
        <v>8.0086217230438876</v>
      </c>
      <c r="M135" s="25">
        <v>0.55555507228862755</v>
      </c>
      <c r="N135" s="25">
        <v>0.41375305976507287</v>
      </c>
      <c r="O135" s="25">
        <v>9.3606314917725317</v>
      </c>
      <c r="P135" s="25">
        <v>9.8030230848311639</v>
      </c>
      <c r="Q135" s="25">
        <v>215.49412882736661</v>
      </c>
      <c r="R135" s="25">
        <v>5.6403710621215746</v>
      </c>
      <c r="S135" s="25">
        <v>2.2956279228812031</v>
      </c>
      <c r="T135" s="25">
        <v>13.594610320405119</v>
      </c>
      <c r="U135" s="25">
        <v>169.18839048611736</v>
      </c>
      <c r="V135" s="25">
        <v>90.103389259754564</v>
      </c>
      <c r="W135" s="25">
        <v>4.5619678312659442</v>
      </c>
      <c r="X135" s="25">
        <v>70.355143216762329</v>
      </c>
      <c r="Y135" s="25">
        <v>9.5129078288031081</v>
      </c>
      <c r="Z135" s="25">
        <v>24.020216172701275</v>
      </c>
      <c r="AA135" s="25">
        <v>0</v>
      </c>
      <c r="AB135" s="25">
        <v>1.6065552975231902E-2</v>
      </c>
      <c r="AC135" s="25">
        <v>7.2765069710434423E-4</v>
      </c>
      <c r="AD135" s="25">
        <v>0</v>
      </c>
      <c r="AE135" s="25">
        <v>181.11457914999988</v>
      </c>
      <c r="AF135" s="25">
        <v>312.29816269397941</v>
      </c>
      <c r="AG135" s="25">
        <v>111.38482086046882</v>
      </c>
      <c r="AH135" s="25">
        <v>64.751023971510634</v>
      </c>
      <c r="AI135" s="25">
        <v>70.181771539131958</v>
      </c>
      <c r="AJ135" s="25">
        <v>12.633049372741928</v>
      </c>
      <c r="AK135" s="25">
        <v>34.484680491068346</v>
      </c>
      <c r="AL135" s="25">
        <v>5.7112631739207176</v>
      </c>
      <c r="AM135" s="25">
        <v>3.3011630625751187E-2</v>
      </c>
      <c r="AN135" s="25">
        <v>1.3282000057981647</v>
      </c>
      <c r="AO135" s="25">
        <v>0.19416424582349076</v>
      </c>
      <c r="AP135" s="25">
        <v>4.2242821061258429</v>
      </c>
      <c r="AQ135" s="25">
        <v>2.5607918099030882</v>
      </c>
      <c r="AR135" s="25">
        <v>0.16637693031717649</v>
      </c>
      <c r="AS135" s="25">
        <v>0.76287024193102526</v>
      </c>
      <c r="AT135" s="25">
        <v>0.4868345893941925</v>
      </c>
      <c r="AU135" s="25">
        <v>0</v>
      </c>
      <c r="AV135" s="25">
        <v>2.9098487790102934</v>
      </c>
      <c r="AW135" s="25">
        <v>1.7718546339891068</v>
      </c>
      <c r="AX135" s="25">
        <v>0</v>
      </c>
      <c r="AY135" s="25">
        <v>0</v>
      </c>
      <c r="AZ135" s="25">
        <v>0</v>
      </c>
      <c r="BA135" s="25">
        <v>0</v>
      </c>
      <c r="BB135" s="25">
        <v>2.0218158295637552</v>
      </c>
      <c r="BC135" s="25">
        <v>9.4863996616814354</v>
      </c>
      <c r="BD135" s="25">
        <v>9.7048334019743887</v>
      </c>
      <c r="BE135" s="25">
        <v>2.9530494253442039</v>
      </c>
      <c r="BF135" s="25">
        <v>65.114927286552145</v>
      </c>
      <c r="BG135" s="25">
        <v>0</v>
      </c>
      <c r="BH135" s="25">
        <v>0</v>
      </c>
      <c r="BI135" s="25">
        <v>1537.197069030047</v>
      </c>
      <c r="BJ135" s="25">
        <v>0</v>
      </c>
      <c r="BK135" s="25">
        <v>0</v>
      </c>
      <c r="BL135" s="25">
        <v>0</v>
      </c>
      <c r="BM135" s="25">
        <v>142.49546933590787</v>
      </c>
      <c r="BN135" s="25">
        <v>2620.3850673717707</v>
      </c>
      <c r="BO135" s="25">
        <v>5936.4413827986382</v>
      </c>
    </row>
    <row r="136" spans="1:67">
      <c r="A136">
        <v>2001</v>
      </c>
      <c r="B136" s="57" t="s">
        <v>180</v>
      </c>
      <c r="C136" s="61" t="s">
        <v>244</v>
      </c>
      <c r="D136" s="57" t="s">
        <v>231</v>
      </c>
      <c r="E136" s="25">
        <v>0.20932385494623659</v>
      </c>
      <c r="F136" s="25">
        <v>9.5055263194396347E-2</v>
      </c>
      <c r="G136" s="25">
        <v>6.9569162723403218E-3</v>
      </c>
      <c r="H136" s="25">
        <v>0</v>
      </c>
      <c r="I136" s="25">
        <v>7.3922712741988175</v>
      </c>
      <c r="J136" s="25">
        <v>0.51019914718972115</v>
      </c>
      <c r="K136" s="25">
        <v>9.5778937337064782</v>
      </c>
      <c r="L136" s="25">
        <v>0.29247984311450498</v>
      </c>
      <c r="M136" s="25">
        <v>1.2805049053819526E-2</v>
      </c>
      <c r="N136" s="25">
        <v>3.9988933874962933E-2</v>
      </c>
      <c r="O136" s="25">
        <v>14.72211324846087</v>
      </c>
      <c r="P136" s="25">
        <v>11.354163474130562</v>
      </c>
      <c r="Q136" s="25">
        <v>3.8369159797194197</v>
      </c>
      <c r="R136" s="25">
        <v>137.42947326116803</v>
      </c>
      <c r="S136" s="25">
        <v>0.26266527103598197</v>
      </c>
      <c r="T136" s="25">
        <v>25.004344028845136</v>
      </c>
      <c r="U136" s="25">
        <v>85.875520488849659</v>
      </c>
      <c r="V136" s="25">
        <v>57.691649458113666</v>
      </c>
      <c r="W136" s="25">
        <v>2.4120186514913828</v>
      </c>
      <c r="X136" s="25">
        <v>19.920131502063128</v>
      </c>
      <c r="Y136" s="25">
        <v>0.30873072714448724</v>
      </c>
      <c r="Z136" s="25">
        <v>13.255283022153099</v>
      </c>
      <c r="AA136" s="25">
        <v>0</v>
      </c>
      <c r="AB136" s="25">
        <v>1.6219327384744821E-2</v>
      </c>
      <c r="AC136" s="25">
        <v>0.16185198789174851</v>
      </c>
      <c r="AD136" s="25">
        <v>0</v>
      </c>
      <c r="AE136" s="25">
        <v>2350.5138515476792</v>
      </c>
      <c r="AF136" s="25">
        <v>11.543608724487356</v>
      </c>
      <c r="AG136" s="25">
        <v>9.8150510268939311</v>
      </c>
      <c r="AH136" s="25">
        <v>5.8883014084477567</v>
      </c>
      <c r="AI136" s="25">
        <v>1.8410974309390691</v>
      </c>
      <c r="AJ136" s="25">
        <v>9.0868951886696692E-2</v>
      </c>
      <c r="AK136" s="25">
        <v>9.5121737332811984E-2</v>
      </c>
      <c r="AL136" s="25">
        <v>0.1172397808322838</v>
      </c>
      <c r="AM136" s="25">
        <v>1.7131220581821016E-3</v>
      </c>
      <c r="AN136" s="25">
        <v>2.1709032804061787</v>
      </c>
      <c r="AO136" s="25">
        <v>1.0076056411798198E-2</v>
      </c>
      <c r="AP136" s="25">
        <v>0.17076527827590279</v>
      </c>
      <c r="AQ136" s="25">
        <v>0.1328910100107247</v>
      </c>
      <c r="AR136" s="25">
        <v>8.6340475734223363E-3</v>
      </c>
      <c r="AS136" s="25">
        <v>6.9328136311015642E-2</v>
      </c>
      <c r="AT136" s="25">
        <v>0.25982001097773499</v>
      </c>
      <c r="AU136" s="25">
        <v>0</v>
      </c>
      <c r="AV136" s="25">
        <v>1.3605270750514338</v>
      </c>
      <c r="AW136" s="25">
        <v>2.0386286706834746</v>
      </c>
      <c r="AX136" s="25">
        <v>0</v>
      </c>
      <c r="AY136" s="25">
        <v>0</v>
      </c>
      <c r="AZ136" s="25">
        <v>0</v>
      </c>
      <c r="BA136" s="25">
        <v>0</v>
      </c>
      <c r="BB136" s="25">
        <v>2.3262245321507029</v>
      </c>
      <c r="BC136" s="25">
        <v>12.625833672073011</v>
      </c>
      <c r="BD136" s="25">
        <v>4.5847859321274775</v>
      </c>
      <c r="BE136" s="25">
        <v>0.63313498128014989</v>
      </c>
      <c r="BF136" s="25">
        <v>4.1873792310672426</v>
      </c>
      <c r="BG136" s="25">
        <v>0</v>
      </c>
      <c r="BH136" s="25">
        <v>0</v>
      </c>
      <c r="BI136" s="25">
        <v>301.46308928946041</v>
      </c>
      <c r="BJ136" s="25">
        <v>0</v>
      </c>
      <c r="BK136" s="25">
        <v>0</v>
      </c>
      <c r="BL136" s="25">
        <v>6.3923531470449122</v>
      </c>
      <c r="BM136" s="25">
        <v>95.520828916436315</v>
      </c>
      <c r="BN136" s="25">
        <v>894.52279270897429</v>
      </c>
      <c r="BO136" s="25">
        <v>4098.7729041508792</v>
      </c>
    </row>
    <row r="137" spans="1:67">
      <c r="A137">
        <v>2001</v>
      </c>
      <c r="B137" s="57" t="s">
        <v>181</v>
      </c>
      <c r="C137" s="61" t="s">
        <v>245</v>
      </c>
      <c r="D137" s="57" t="s">
        <v>231</v>
      </c>
      <c r="E137" s="25">
        <v>0</v>
      </c>
      <c r="F137" s="25">
        <v>0</v>
      </c>
      <c r="G137" s="25">
        <v>0</v>
      </c>
      <c r="H137" s="25">
        <v>0</v>
      </c>
      <c r="I137" s="25">
        <v>0</v>
      </c>
      <c r="J137" s="25">
        <v>1.2602911679866691</v>
      </c>
      <c r="K137" s="25">
        <v>0.14131359888385814</v>
      </c>
      <c r="L137" s="25">
        <v>7.7757247126211793E-2</v>
      </c>
      <c r="M137" s="25">
        <v>9.328853385342447E-3</v>
      </c>
      <c r="N137" s="25">
        <v>5.7651884471729489E-3</v>
      </c>
      <c r="O137" s="25">
        <v>6.1965467573925286E-2</v>
      </c>
      <c r="P137" s="25">
        <v>0</v>
      </c>
      <c r="Q137" s="25">
        <v>0.10538051789575152</v>
      </c>
      <c r="R137" s="25">
        <v>4.8509094664349304</v>
      </c>
      <c r="S137" s="25">
        <v>1893.3676616179214</v>
      </c>
      <c r="T137" s="25">
        <v>1685.8004341964124</v>
      </c>
      <c r="U137" s="25">
        <v>149.38985544433632</v>
      </c>
      <c r="V137" s="25">
        <v>208.94688712100668</v>
      </c>
      <c r="W137" s="25">
        <v>175.70769224966676</v>
      </c>
      <c r="X137" s="25">
        <v>399.99552556635024</v>
      </c>
      <c r="Y137" s="25">
        <v>41.123936723557165</v>
      </c>
      <c r="Z137" s="25">
        <v>359.06443527886972</v>
      </c>
      <c r="AA137" s="25">
        <v>0</v>
      </c>
      <c r="AB137" s="25">
        <v>0</v>
      </c>
      <c r="AC137" s="25">
        <v>0</v>
      </c>
      <c r="AD137" s="25">
        <v>0</v>
      </c>
      <c r="AE137" s="25">
        <v>1990.0243179599686</v>
      </c>
      <c r="AF137" s="25">
        <v>21.606929102846671</v>
      </c>
      <c r="AG137" s="25">
        <v>0</v>
      </c>
      <c r="AH137" s="25">
        <v>0</v>
      </c>
      <c r="AI137" s="25">
        <v>0</v>
      </c>
      <c r="AJ137" s="25">
        <v>0</v>
      </c>
      <c r="AK137" s="25">
        <v>0</v>
      </c>
      <c r="AL137" s="25">
        <v>8.5369736924190656E-2</v>
      </c>
      <c r="AM137" s="25">
        <v>2.071803126392646E-3</v>
      </c>
      <c r="AN137" s="25">
        <v>0</v>
      </c>
      <c r="AO137" s="25">
        <v>1.2185708003681045E-2</v>
      </c>
      <c r="AP137" s="25">
        <v>0</v>
      </c>
      <c r="AQ137" s="25">
        <v>0.16071476559110973</v>
      </c>
      <c r="AR137" s="25">
        <v>1.0441781816189639E-2</v>
      </c>
      <c r="AS137" s="25">
        <v>0</v>
      </c>
      <c r="AT137" s="25">
        <v>0</v>
      </c>
      <c r="AU137" s="25">
        <v>0</v>
      </c>
      <c r="AV137" s="25">
        <v>0</v>
      </c>
      <c r="AW137" s="25">
        <v>0</v>
      </c>
      <c r="AX137" s="25">
        <v>0</v>
      </c>
      <c r="AY137" s="25">
        <v>0</v>
      </c>
      <c r="AZ137" s="25">
        <v>0</v>
      </c>
      <c r="BA137" s="25">
        <v>0</v>
      </c>
      <c r="BB137" s="25">
        <v>0</v>
      </c>
      <c r="BC137" s="25">
        <v>0</v>
      </c>
      <c r="BD137" s="25">
        <v>0</v>
      </c>
      <c r="BE137" s="25">
        <v>0</v>
      </c>
      <c r="BF137" s="25">
        <v>1.2437506938068077</v>
      </c>
      <c r="BG137" s="25">
        <v>0</v>
      </c>
      <c r="BH137" s="25">
        <v>0</v>
      </c>
      <c r="BI137" s="25">
        <v>0</v>
      </c>
      <c r="BJ137" s="25">
        <v>0</v>
      </c>
      <c r="BK137" s="25">
        <v>0</v>
      </c>
      <c r="BL137" s="25">
        <v>0</v>
      </c>
      <c r="BM137" s="25">
        <v>479.70530012307853</v>
      </c>
      <c r="BN137" s="25">
        <v>1590.2595591691361</v>
      </c>
      <c r="BO137" s="25">
        <v>9003.0197805501557</v>
      </c>
    </row>
    <row r="138" spans="1:67">
      <c r="A138">
        <v>2001</v>
      </c>
      <c r="B138" s="57" t="s">
        <v>182</v>
      </c>
      <c r="C138" s="61" t="s">
        <v>246</v>
      </c>
      <c r="D138" s="57" t="s">
        <v>231</v>
      </c>
      <c r="E138" s="25">
        <v>30.809880709962847</v>
      </c>
      <c r="F138" s="25">
        <v>10.044931847279184</v>
      </c>
      <c r="G138" s="25">
        <v>1.797201826937358</v>
      </c>
      <c r="H138" s="25">
        <v>4.8133584260981026</v>
      </c>
      <c r="I138" s="25">
        <v>25.997903790131936</v>
      </c>
      <c r="J138" s="25">
        <v>27.750677771106609</v>
      </c>
      <c r="K138" s="25">
        <v>10.044051622082648</v>
      </c>
      <c r="L138" s="25">
        <v>14.356085999627869</v>
      </c>
      <c r="M138" s="25">
        <v>0.52428084303200206</v>
      </c>
      <c r="N138" s="25">
        <v>15.163386385241289</v>
      </c>
      <c r="O138" s="25">
        <v>4.3302676606860588</v>
      </c>
      <c r="P138" s="25">
        <v>1.8686163387121795</v>
      </c>
      <c r="Q138" s="25">
        <v>39.099027025167175</v>
      </c>
      <c r="R138" s="25">
        <v>15.93702459625435</v>
      </c>
      <c r="S138" s="25">
        <v>27.698738126891477</v>
      </c>
      <c r="T138" s="25">
        <v>454.29132384623375</v>
      </c>
      <c r="U138" s="25">
        <v>208.92603189983282</v>
      </c>
      <c r="V138" s="25">
        <v>150.56828305663964</v>
      </c>
      <c r="W138" s="25">
        <v>74.834946702499082</v>
      </c>
      <c r="X138" s="25">
        <v>141.30723014175871</v>
      </c>
      <c r="Y138" s="25">
        <v>20.654790675784987</v>
      </c>
      <c r="Z138" s="25">
        <v>88.272898483496448</v>
      </c>
      <c r="AA138" s="25">
        <v>0</v>
      </c>
      <c r="AB138" s="25">
        <v>1.9251389922854936</v>
      </c>
      <c r="AC138" s="25">
        <v>0.32675996658555428</v>
      </c>
      <c r="AD138" s="25">
        <v>0</v>
      </c>
      <c r="AE138" s="25">
        <v>2936.4114886061006</v>
      </c>
      <c r="AF138" s="25">
        <v>89.284323131613462</v>
      </c>
      <c r="AG138" s="25">
        <v>5.6004617019660348</v>
      </c>
      <c r="AH138" s="25">
        <v>3.3386712586765213</v>
      </c>
      <c r="AI138" s="25">
        <v>1.0136105345377255</v>
      </c>
      <c r="AJ138" s="25">
        <v>0.85453400223891307</v>
      </c>
      <c r="AK138" s="25">
        <v>0.99477193624871507</v>
      </c>
      <c r="AL138" s="25">
        <v>1.7496747158924786</v>
      </c>
      <c r="AM138" s="25">
        <v>0.102869260161861</v>
      </c>
      <c r="AN138" s="25">
        <v>3.5887102095337107</v>
      </c>
      <c r="AO138" s="25">
        <v>0.60504531097496195</v>
      </c>
      <c r="AP138" s="25">
        <v>0.42868914937647717</v>
      </c>
      <c r="AQ138" s="25">
        <v>7.9798166258347125</v>
      </c>
      <c r="AR138" s="25">
        <v>0.51845581103705307</v>
      </c>
      <c r="AS138" s="25">
        <v>0.73894366619090879</v>
      </c>
      <c r="AT138" s="25">
        <v>0.46089139369723719</v>
      </c>
      <c r="AU138" s="25">
        <v>0</v>
      </c>
      <c r="AV138" s="25">
        <v>6.8796058150846928</v>
      </c>
      <c r="AW138" s="25">
        <v>10.71839763555743</v>
      </c>
      <c r="AX138" s="25">
        <v>0</v>
      </c>
      <c r="AY138" s="25">
        <v>0</v>
      </c>
      <c r="AZ138" s="25">
        <v>0</v>
      </c>
      <c r="BA138" s="25">
        <v>0</v>
      </c>
      <c r="BB138" s="25">
        <v>12.230476243042618</v>
      </c>
      <c r="BC138" s="25">
        <v>33.024556941682185</v>
      </c>
      <c r="BD138" s="25">
        <v>9.6057628323648494</v>
      </c>
      <c r="BE138" s="25">
        <v>0.58937926388313044</v>
      </c>
      <c r="BF138" s="25">
        <v>10.524685957044289</v>
      </c>
      <c r="BG138" s="25">
        <v>0</v>
      </c>
      <c r="BH138" s="25">
        <v>0</v>
      </c>
      <c r="BI138" s="25">
        <v>386.20287474003453</v>
      </c>
      <c r="BJ138" s="25">
        <v>0</v>
      </c>
      <c r="BK138" s="25">
        <v>0</v>
      </c>
      <c r="BL138" s="25">
        <v>747.91179620535661</v>
      </c>
      <c r="BM138" s="25">
        <v>118.69253235816205</v>
      </c>
      <c r="BN138" s="25">
        <v>1093.2002732292372</v>
      </c>
      <c r="BO138" s="25">
        <v>6854.5941352698692</v>
      </c>
    </row>
    <row r="139" spans="1:67">
      <c r="A139">
        <v>2001</v>
      </c>
      <c r="B139" s="57" t="s">
        <v>183</v>
      </c>
      <c r="C139" s="61" t="s">
        <v>247</v>
      </c>
      <c r="D139" s="57" t="s">
        <v>231</v>
      </c>
      <c r="E139" s="25">
        <v>1.0714378891887284E-5</v>
      </c>
      <c r="F139" s="25">
        <v>0</v>
      </c>
      <c r="G139" s="25">
        <v>0</v>
      </c>
      <c r="H139" s="25">
        <v>7.570740856988876E-3</v>
      </c>
      <c r="I139" s="25">
        <v>1.6641471914801056E-3</v>
      </c>
      <c r="J139" s="25">
        <v>3.1726778357474561E-3</v>
      </c>
      <c r="K139" s="25">
        <v>6.9039856481746291E-3</v>
      </c>
      <c r="L139" s="25">
        <v>2.1274039147554114E-4</v>
      </c>
      <c r="M139" s="25">
        <v>5.2471767377422578E-5</v>
      </c>
      <c r="N139" s="25">
        <v>1.3052807176322128E-3</v>
      </c>
      <c r="O139" s="25">
        <v>3.5750629249164723E-3</v>
      </c>
      <c r="P139" s="25">
        <v>7.7225893197001435E-5</v>
      </c>
      <c r="Q139" s="25">
        <v>8.8916022837768199E-3</v>
      </c>
      <c r="R139" s="25">
        <v>2.4941987864780506E-3</v>
      </c>
      <c r="S139" s="25">
        <v>8.0068640375306841E-4</v>
      </c>
      <c r="T139" s="25">
        <v>1.1814044669448938E-2</v>
      </c>
      <c r="U139" s="25">
        <v>3.7262484376839278</v>
      </c>
      <c r="V139" s="25">
        <v>0.13638806542272916</v>
      </c>
      <c r="W139" s="25">
        <v>2.7496557472763115E-2</v>
      </c>
      <c r="X139" s="25">
        <v>7.5992595927066725E-2</v>
      </c>
      <c r="Y139" s="25">
        <v>2.3030527032266542E-2</v>
      </c>
      <c r="Z139" s="25">
        <v>1.891004326019834E-2</v>
      </c>
      <c r="AA139" s="25">
        <v>0</v>
      </c>
      <c r="AB139" s="25">
        <v>8.5010254515157312E-4</v>
      </c>
      <c r="AC139" s="25">
        <v>0</v>
      </c>
      <c r="AD139" s="25">
        <v>0</v>
      </c>
      <c r="AE139" s="25">
        <v>0.18469755554383174</v>
      </c>
      <c r="AF139" s="25">
        <v>0.48573950094847074</v>
      </c>
      <c r="AG139" s="25">
        <v>1.4859531059724053E-2</v>
      </c>
      <c r="AH139" s="25">
        <v>8.8486073398991415E-3</v>
      </c>
      <c r="AI139" s="25">
        <v>2.2483811670955035E-3</v>
      </c>
      <c r="AJ139" s="25">
        <v>2.9302085752189546E-3</v>
      </c>
      <c r="AK139" s="25">
        <v>1.371879587737217E-2</v>
      </c>
      <c r="AL139" s="25">
        <v>4.3122263729140568E-2</v>
      </c>
      <c r="AM139" s="25">
        <v>1.5610981116663246E-4</v>
      </c>
      <c r="AN139" s="25">
        <v>2.0598362922594148E-3</v>
      </c>
      <c r="AO139" s="25">
        <v>9.1818983722579566E-4</v>
      </c>
      <c r="AP139" s="25">
        <v>4.45161741119433E-2</v>
      </c>
      <c r="AQ139" s="25">
        <v>1.2109814580597632E-2</v>
      </c>
      <c r="AR139" s="25">
        <v>7.8678546566667853E-4</v>
      </c>
      <c r="AS139" s="25">
        <v>2.8368921539338576E-3</v>
      </c>
      <c r="AT139" s="25">
        <v>1.815460304810402E-4</v>
      </c>
      <c r="AU139" s="25">
        <v>0</v>
      </c>
      <c r="AV139" s="25">
        <v>9.8679631819148239E-3</v>
      </c>
      <c r="AW139" s="25">
        <v>4.7043930331616421E-3</v>
      </c>
      <c r="AX139" s="25">
        <v>0</v>
      </c>
      <c r="AY139" s="25">
        <v>0</v>
      </c>
      <c r="AZ139" s="25">
        <v>0</v>
      </c>
      <c r="BA139" s="25">
        <v>0</v>
      </c>
      <c r="BB139" s="25">
        <v>5.3680567922899164E-3</v>
      </c>
      <c r="BC139" s="25">
        <v>4.3867895954730923E-2</v>
      </c>
      <c r="BD139" s="25">
        <v>8.8521548178535261E-2</v>
      </c>
      <c r="BE139" s="25">
        <v>2.4864663620253842E-3</v>
      </c>
      <c r="BF139" s="25">
        <v>5.1654565561979518E-2</v>
      </c>
      <c r="BG139" s="25">
        <v>0</v>
      </c>
      <c r="BH139" s="25">
        <v>0</v>
      </c>
      <c r="BI139" s="25">
        <v>469.4515273030463</v>
      </c>
      <c r="BJ139" s="25">
        <v>0</v>
      </c>
      <c r="BK139" s="25">
        <v>0</v>
      </c>
      <c r="BL139" s="25">
        <v>41.034221966005092</v>
      </c>
      <c r="BM139" s="25">
        <v>11.919709452278646</v>
      </c>
      <c r="BN139" s="25">
        <v>5670.7054740285566</v>
      </c>
      <c r="BO139" s="25">
        <v>6198.1945957405678</v>
      </c>
    </row>
    <row r="140" spans="1:67">
      <c r="A140">
        <v>2001</v>
      </c>
      <c r="B140" s="57" t="s">
        <v>184</v>
      </c>
      <c r="C140" s="61" t="s">
        <v>248</v>
      </c>
      <c r="D140" s="57" t="s">
        <v>231</v>
      </c>
      <c r="E140" s="25">
        <v>7.3240740827126602E-2</v>
      </c>
      <c r="F140" s="25">
        <v>0.4503029010826966</v>
      </c>
      <c r="G140" s="25">
        <v>1.8348762617874121E-2</v>
      </c>
      <c r="H140" s="25">
        <v>10.718596285182846</v>
      </c>
      <c r="I140" s="25">
        <v>0.66686775534219611</v>
      </c>
      <c r="J140" s="25">
        <v>2.6180417889773877</v>
      </c>
      <c r="K140" s="25">
        <v>4.2966024881963074</v>
      </c>
      <c r="L140" s="25">
        <v>1.0457003331956065</v>
      </c>
      <c r="M140" s="25">
        <v>3.5470754150889731E-2</v>
      </c>
      <c r="N140" s="25">
        <v>1.7020689063167664</v>
      </c>
      <c r="O140" s="25">
        <v>0.75068848458923387</v>
      </c>
      <c r="P140" s="25">
        <v>0.52345131396364042</v>
      </c>
      <c r="Q140" s="25">
        <v>2.59641292766289</v>
      </c>
      <c r="R140" s="25">
        <v>1.382723535099434</v>
      </c>
      <c r="S140" s="25">
        <v>1.6644854639982614</v>
      </c>
      <c r="T140" s="25">
        <v>5.8199398808029157</v>
      </c>
      <c r="U140" s="25">
        <v>371.29349278822423</v>
      </c>
      <c r="V140" s="25">
        <v>367.74343084091367</v>
      </c>
      <c r="W140" s="25">
        <v>26.202939651789581</v>
      </c>
      <c r="X140" s="25">
        <v>82.046933672742185</v>
      </c>
      <c r="Y140" s="25">
        <v>5.8138602572439737</v>
      </c>
      <c r="Z140" s="25">
        <v>4.4487604782054477</v>
      </c>
      <c r="AA140" s="25">
        <v>0</v>
      </c>
      <c r="AB140" s="25">
        <v>61.27625955589594</v>
      </c>
      <c r="AC140" s="25">
        <v>0.11737510621680756</v>
      </c>
      <c r="AD140" s="25">
        <v>0</v>
      </c>
      <c r="AE140" s="25">
        <v>77.387832609836181</v>
      </c>
      <c r="AF140" s="25">
        <v>28.621872943791356</v>
      </c>
      <c r="AG140" s="25">
        <v>20.190708824486268</v>
      </c>
      <c r="AH140" s="25">
        <v>11.835512636971851</v>
      </c>
      <c r="AI140" s="25">
        <v>28.611961659584573</v>
      </c>
      <c r="AJ140" s="25">
        <v>2.4395150670969561</v>
      </c>
      <c r="AK140" s="25">
        <v>1.5249311533340726</v>
      </c>
      <c r="AL140" s="25">
        <v>2.6419983547203616</v>
      </c>
      <c r="AM140" s="25">
        <v>2.1262839861042812E-2</v>
      </c>
      <c r="AN140" s="25">
        <v>1.1108265067876022</v>
      </c>
      <c r="AO140" s="25">
        <v>0.12506147643808163</v>
      </c>
      <c r="AP140" s="25">
        <v>1.2440230749588284</v>
      </c>
      <c r="AQ140" s="25">
        <v>1.6494097728382155</v>
      </c>
      <c r="AR140" s="25">
        <v>0.10716362563279175</v>
      </c>
      <c r="AS140" s="25">
        <v>2.277767757381695</v>
      </c>
      <c r="AT140" s="25">
        <v>0.10413271862582854</v>
      </c>
      <c r="AU140" s="25">
        <v>0</v>
      </c>
      <c r="AV140" s="25">
        <v>1.3947206424169214</v>
      </c>
      <c r="AW140" s="25">
        <v>3.9783050491194216</v>
      </c>
      <c r="AX140" s="25">
        <v>0</v>
      </c>
      <c r="AY140" s="25">
        <v>0</v>
      </c>
      <c r="AZ140" s="25">
        <v>0</v>
      </c>
      <c r="BA140" s="25">
        <v>0</v>
      </c>
      <c r="BB140" s="25">
        <v>4.5395372559623386</v>
      </c>
      <c r="BC140" s="25">
        <v>27.84703875347925</v>
      </c>
      <c r="BD140" s="25">
        <v>7.9440592800312144</v>
      </c>
      <c r="BE140" s="25">
        <v>0.49834026245256458</v>
      </c>
      <c r="BF140" s="25">
        <v>3.6721236271237419</v>
      </c>
      <c r="BG140" s="25">
        <v>0</v>
      </c>
      <c r="BH140" s="25">
        <v>0</v>
      </c>
      <c r="BI140" s="25">
        <v>827.09933005534231</v>
      </c>
      <c r="BJ140" s="25">
        <v>0</v>
      </c>
      <c r="BK140" s="25">
        <v>0</v>
      </c>
      <c r="BL140" s="25">
        <v>572.00263833137376</v>
      </c>
      <c r="BM140" s="25">
        <v>88.577302480732385</v>
      </c>
      <c r="BN140" s="25">
        <v>1678.6165278078759</v>
      </c>
      <c r="BO140" s="25">
        <v>4349.3698992414893</v>
      </c>
    </row>
    <row r="141" spans="1:67">
      <c r="A141">
        <v>2001</v>
      </c>
      <c r="B141" s="57" t="s">
        <v>185</v>
      </c>
      <c r="C141" s="61" t="s">
        <v>249</v>
      </c>
      <c r="D141" s="57" t="s">
        <v>231</v>
      </c>
      <c r="E141" s="25">
        <v>4.4845067627125816</v>
      </c>
      <c r="F141" s="25">
        <v>9.1647003605276645</v>
      </c>
      <c r="G141" s="25">
        <v>0.84085742110575012</v>
      </c>
      <c r="H141" s="25">
        <v>67.532453386771778</v>
      </c>
      <c r="I141" s="25">
        <v>7.2461514876148465</v>
      </c>
      <c r="J141" s="25">
        <v>15.14871469465889</v>
      </c>
      <c r="K141" s="25">
        <v>13.854398245472064</v>
      </c>
      <c r="L141" s="25">
        <v>4.152969211587819</v>
      </c>
      <c r="M141" s="25">
        <v>2.220401189697201E-2</v>
      </c>
      <c r="N141" s="25">
        <v>3.0069376383423974</v>
      </c>
      <c r="O141" s="25">
        <v>4.642584621014719</v>
      </c>
      <c r="P141" s="25">
        <v>0.41274264223131091</v>
      </c>
      <c r="Q141" s="25">
        <v>9.9209798054908251</v>
      </c>
      <c r="R141" s="25">
        <v>6.0506513027779363</v>
      </c>
      <c r="S141" s="25">
        <v>8.3672310367559195</v>
      </c>
      <c r="T141" s="25">
        <v>3.4718500306271922</v>
      </c>
      <c r="U141" s="25">
        <v>28.287079634398903</v>
      </c>
      <c r="V141" s="25">
        <v>26.952675943960578</v>
      </c>
      <c r="W141" s="25">
        <v>476.59715543923284</v>
      </c>
      <c r="X141" s="25">
        <v>2.8767777133471242</v>
      </c>
      <c r="Y141" s="25">
        <v>1.251838900788165</v>
      </c>
      <c r="Z141" s="25">
        <v>2.8149149339522346</v>
      </c>
      <c r="AA141" s="25">
        <v>0</v>
      </c>
      <c r="AB141" s="25">
        <v>6.4613508148548036</v>
      </c>
      <c r="AC141" s="25">
        <v>0.39864663051607868</v>
      </c>
      <c r="AD141" s="25">
        <v>0</v>
      </c>
      <c r="AE141" s="25">
        <v>109.71276232898599</v>
      </c>
      <c r="AF141" s="25">
        <v>8.0696739178453019</v>
      </c>
      <c r="AG141" s="25">
        <v>0.25200057058947756</v>
      </c>
      <c r="AH141" s="25">
        <v>0.14898006620174564</v>
      </c>
      <c r="AI141" s="25">
        <v>2.2791698770675106</v>
      </c>
      <c r="AJ141" s="25">
        <v>0.34876492081764709</v>
      </c>
      <c r="AK141" s="25">
        <v>0.81263269198535726</v>
      </c>
      <c r="AL141" s="25">
        <v>1.4818758140875439</v>
      </c>
      <c r="AM141" s="25">
        <v>8.1546624639226885E-3</v>
      </c>
      <c r="AN141" s="25">
        <v>0.5314614637057381</v>
      </c>
      <c r="AO141" s="25">
        <v>4.796321348687238E-2</v>
      </c>
      <c r="AP141" s="25">
        <v>0.23846645722935736</v>
      </c>
      <c r="AQ141" s="25">
        <v>0.63257683593029679</v>
      </c>
      <c r="AR141" s="25">
        <v>4.1099081832746881E-2</v>
      </c>
      <c r="AS141" s="25">
        <v>0.48559303764554551</v>
      </c>
      <c r="AT141" s="25">
        <v>0.5877845121167139</v>
      </c>
      <c r="AU141" s="25">
        <v>0</v>
      </c>
      <c r="AV141" s="25">
        <v>33.70929803060676</v>
      </c>
      <c r="AW141" s="25">
        <v>14.21103056395196</v>
      </c>
      <c r="AX141" s="25">
        <v>0</v>
      </c>
      <c r="AY141" s="25">
        <v>0</v>
      </c>
      <c r="AZ141" s="25">
        <v>0</v>
      </c>
      <c r="BA141" s="25">
        <v>0</v>
      </c>
      <c r="BB141" s="25">
        <v>16.215826060135509</v>
      </c>
      <c r="BC141" s="25">
        <v>11.747030515856359</v>
      </c>
      <c r="BD141" s="25">
        <v>0.18981111265290979</v>
      </c>
      <c r="BE141" s="25">
        <v>6.0569377421287552E-3</v>
      </c>
      <c r="BF141" s="25">
        <v>2.4956082259394035</v>
      </c>
      <c r="BG141" s="25">
        <v>0</v>
      </c>
      <c r="BH141" s="25">
        <v>0</v>
      </c>
      <c r="BI141" s="25">
        <v>107.7752391625007</v>
      </c>
      <c r="BJ141" s="25">
        <v>0</v>
      </c>
      <c r="BK141" s="25">
        <v>0</v>
      </c>
      <c r="BL141" s="25">
        <v>643.58414497298304</v>
      </c>
      <c r="BM141" s="25">
        <v>40.758850549822782</v>
      </c>
      <c r="BN141" s="25">
        <v>1881.3348992022306</v>
      </c>
      <c r="BO141" s="25">
        <v>3581.6671274570535</v>
      </c>
    </row>
    <row r="142" spans="1:67">
      <c r="A142">
        <v>2001</v>
      </c>
      <c r="B142" s="57" t="s">
        <v>186</v>
      </c>
      <c r="C142" s="61" t="s">
        <v>250</v>
      </c>
      <c r="D142" s="57" t="s">
        <v>231</v>
      </c>
      <c r="E142" s="25">
        <v>0</v>
      </c>
      <c r="F142" s="25">
        <v>0</v>
      </c>
      <c r="G142" s="25">
        <v>0</v>
      </c>
      <c r="H142" s="25">
        <v>0</v>
      </c>
      <c r="I142" s="25">
        <v>0</v>
      </c>
      <c r="J142" s="25">
        <v>0</v>
      </c>
      <c r="K142" s="25">
        <v>0</v>
      </c>
      <c r="L142" s="25">
        <v>0</v>
      </c>
      <c r="M142" s="25">
        <v>0</v>
      </c>
      <c r="N142" s="25">
        <v>0</v>
      </c>
      <c r="O142" s="25">
        <v>0.33903611105337872</v>
      </c>
      <c r="P142" s="25">
        <v>1.9820685587800042E-2</v>
      </c>
      <c r="Q142" s="25">
        <v>0</v>
      </c>
      <c r="R142" s="25">
        <v>0</v>
      </c>
      <c r="S142" s="25">
        <v>0</v>
      </c>
      <c r="T142" s="25">
        <v>0</v>
      </c>
      <c r="U142" s="25">
        <v>0</v>
      </c>
      <c r="V142" s="25">
        <v>0</v>
      </c>
      <c r="W142" s="25">
        <v>0</v>
      </c>
      <c r="X142" s="25">
        <v>862.59250451708624</v>
      </c>
      <c r="Y142" s="25">
        <v>0</v>
      </c>
      <c r="Z142" s="25">
        <v>0</v>
      </c>
      <c r="AA142" s="25">
        <v>0</v>
      </c>
      <c r="AB142" s="25">
        <v>0</v>
      </c>
      <c r="AC142" s="25">
        <v>0</v>
      </c>
      <c r="AD142" s="25">
        <v>0</v>
      </c>
      <c r="AE142" s="25">
        <v>0</v>
      </c>
      <c r="AF142" s="25">
        <v>618.60378113947263</v>
      </c>
      <c r="AG142" s="25">
        <v>0</v>
      </c>
      <c r="AH142" s="25">
        <v>0</v>
      </c>
      <c r="AI142" s="25">
        <v>102.74507083765364</v>
      </c>
      <c r="AJ142" s="25">
        <v>0</v>
      </c>
      <c r="AK142" s="25">
        <v>0</v>
      </c>
      <c r="AL142" s="25">
        <v>16.075383898445754</v>
      </c>
      <c r="AM142" s="25">
        <v>0</v>
      </c>
      <c r="AN142" s="25">
        <v>0</v>
      </c>
      <c r="AO142" s="25">
        <v>0</v>
      </c>
      <c r="AP142" s="25">
        <v>0</v>
      </c>
      <c r="AQ142" s="25">
        <v>0</v>
      </c>
      <c r="AR142" s="25">
        <v>0</v>
      </c>
      <c r="AS142" s="25">
        <v>0</v>
      </c>
      <c r="AT142" s="25">
        <v>0</v>
      </c>
      <c r="AU142" s="25">
        <v>0</v>
      </c>
      <c r="AV142" s="25">
        <v>0</v>
      </c>
      <c r="AW142" s="25">
        <v>0</v>
      </c>
      <c r="AX142" s="25">
        <v>0</v>
      </c>
      <c r="AY142" s="25">
        <v>0</v>
      </c>
      <c r="AZ142" s="25">
        <v>0</v>
      </c>
      <c r="BA142" s="25">
        <v>0</v>
      </c>
      <c r="BB142" s="25">
        <v>0</v>
      </c>
      <c r="BC142" s="25">
        <v>8.3026108965652021</v>
      </c>
      <c r="BD142" s="25">
        <v>0</v>
      </c>
      <c r="BE142" s="25">
        <v>0</v>
      </c>
      <c r="BF142" s="25">
        <v>30.381155089499256</v>
      </c>
      <c r="BG142" s="25">
        <v>0</v>
      </c>
      <c r="BH142" s="25">
        <v>0</v>
      </c>
      <c r="BI142" s="25">
        <v>3607.3713790469196</v>
      </c>
      <c r="BJ142" s="25">
        <v>0</v>
      </c>
      <c r="BK142" s="25">
        <v>0</v>
      </c>
      <c r="BL142" s="25">
        <v>1629.7960251996544</v>
      </c>
      <c r="BM142" s="25">
        <v>41.12414456912601</v>
      </c>
      <c r="BN142" s="25">
        <v>475.71771536702312</v>
      </c>
      <c r="BO142" s="25">
        <v>7393.0686273580868</v>
      </c>
    </row>
    <row r="143" spans="1:67">
      <c r="A143">
        <v>2001</v>
      </c>
      <c r="B143" s="57" t="s">
        <v>187</v>
      </c>
      <c r="C143" s="61" t="s">
        <v>251</v>
      </c>
      <c r="D143" s="57" t="s">
        <v>231</v>
      </c>
      <c r="E143" s="25">
        <v>2.5897783115440541E-3</v>
      </c>
      <c r="F143" s="25">
        <v>0</v>
      </c>
      <c r="G143" s="25">
        <v>5.9431953023595296</v>
      </c>
      <c r="H143" s="25">
        <v>9.1630383933982082E-3</v>
      </c>
      <c r="I143" s="25">
        <v>0</v>
      </c>
      <c r="J143" s="25">
        <v>0</v>
      </c>
      <c r="K143" s="25">
        <v>2.9270797853690658E-4</v>
      </c>
      <c r="L143" s="25">
        <v>0</v>
      </c>
      <c r="M143" s="25">
        <v>0</v>
      </c>
      <c r="N143" s="25">
        <v>0.12966508085053163</v>
      </c>
      <c r="O143" s="25">
        <v>5.7821940494919917E-6</v>
      </c>
      <c r="P143" s="25">
        <v>0</v>
      </c>
      <c r="Q143" s="25">
        <v>1.0289455750677624E-4</v>
      </c>
      <c r="R143" s="25">
        <v>0</v>
      </c>
      <c r="S143" s="25">
        <v>0</v>
      </c>
      <c r="T143" s="25">
        <v>0.17067851827550984</v>
      </c>
      <c r="U143" s="25">
        <v>0</v>
      </c>
      <c r="V143" s="25">
        <v>0</v>
      </c>
      <c r="W143" s="25">
        <v>0</v>
      </c>
      <c r="X143" s="25">
        <v>0</v>
      </c>
      <c r="Y143" s="25">
        <v>16.892281884565424</v>
      </c>
      <c r="Z143" s="25">
        <v>2.8306351551078795E-5</v>
      </c>
      <c r="AA143" s="25">
        <v>0</v>
      </c>
      <c r="AB143" s="25">
        <v>0</v>
      </c>
      <c r="AC143" s="25">
        <v>0</v>
      </c>
      <c r="AD143" s="25">
        <v>0</v>
      </c>
      <c r="AE143" s="25">
        <v>0</v>
      </c>
      <c r="AF143" s="25">
        <v>3.5085275408746881</v>
      </c>
      <c r="AG143" s="25">
        <v>0</v>
      </c>
      <c r="AH143" s="25">
        <v>0</v>
      </c>
      <c r="AI143" s="25">
        <v>10.202822244201338</v>
      </c>
      <c r="AJ143" s="25">
        <v>59.377020332290144</v>
      </c>
      <c r="AK143" s="25">
        <v>29.662579921063614</v>
      </c>
      <c r="AL143" s="25">
        <v>0.23484446755998273</v>
      </c>
      <c r="AM143" s="25">
        <v>0</v>
      </c>
      <c r="AN143" s="25">
        <v>0.95464549866484372</v>
      </c>
      <c r="AO143" s="25">
        <v>0</v>
      </c>
      <c r="AP143" s="25">
        <v>0</v>
      </c>
      <c r="AQ143" s="25">
        <v>0</v>
      </c>
      <c r="AR143" s="25">
        <v>0</v>
      </c>
      <c r="AS143" s="25">
        <v>0</v>
      </c>
      <c r="AT143" s="25">
        <v>0</v>
      </c>
      <c r="AU143" s="25">
        <v>0</v>
      </c>
      <c r="AV143" s="25">
        <v>0</v>
      </c>
      <c r="AW143" s="25">
        <v>0.60798915880046833</v>
      </c>
      <c r="AX143" s="25">
        <v>0</v>
      </c>
      <c r="AY143" s="25">
        <v>0</v>
      </c>
      <c r="AZ143" s="25">
        <v>0</v>
      </c>
      <c r="BA143" s="25">
        <v>0</v>
      </c>
      <c r="BB143" s="25">
        <v>0.69376013239779932</v>
      </c>
      <c r="BC143" s="25">
        <v>6.3775204556695506</v>
      </c>
      <c r="BD143" s="25">
        <v>0</v>
      </c>
      <c r="BE143" s="25">
        <v>0</v>
      </c>
      <c r="BF143" s="25">
        <v>0.18938656721666769</v>
      </c>
      <c r="BG143" s="25">
        <v>0</v>
      </c>
      <c r="BH143" s="25">
        <v>0</v>
      </c>
      <c r="BI143" s="25">
        <v>8.1105579940539769</v>
      </c>
      <c r="BJ143" s="25">
        <v>0</v>
      </c>
      <c r="BK143" s="25">
        <v>0</v>
      </c>
      <c r="BL143" s="25">
        <v>165.61658235763682</v>
      </c>
      <c r="BM143" s="25">
        <v>3.7812994312845447</v>
      </c>
      <c r="BN143" s="25">
        <v>312.30248620759306</v>
      </c>
      <c r="BO143" s="25">
        <v>624.76802560314468</v>
      </c>
    </row>
    <row r="144" spans="1:67">
      <c r="A144">
        <v>2001</v>
      </c>
      <c r="B144" s="57" t="s">
        <v>188</v>
      </c>
      <c r="C144" s="61" t="s">
        <v>252</v>
      </c>
      <c r="D144" s="57" t="s">
        <v>231</v>
      </c>
      <c r="E144" s="25">
        <v>0.34534160644093326</v>
      </c>
      <c r="F144" s="25">
        <v>3.3077650941830985</v>
      </c>
      <c r="G144" s="25">
        <v>0.31725844516763541</v>
      </c>
      <c r="H144" s="25">
        <v>0.81107408707517303</v>
      </c>
      <c r="I144" s="25">
        <v>10.177023132420334</v>
      </c>
      <c r="J144" s="25">
        <v>7.2893619981483502</v>
      </c>
      <c r="K144" s="25">
        <v>4.524804679800031</v>
      </c>
      <c r="L144" s="25">
        <v>1.01292867898952</v>
      </c>
      <c r="M144" s="25">
        <v>7.2838964067682144E-2</v>
      </c>
      <c r="N144" s="25">
        <v>0.6128580071187486</v>
      </c>
      <c r="O144" s="25">
        <v>1.4624770125533846</v>
      </c>
      <c r="P144" s="25">
        <v>0.19612511359437873</v>
      </c>
      <c r="Q144" s="25">
        <v>5.998740220662981</v>
      </c>
      <c r="R144" s="25">
        <v>5.0746226032532489</v>
      </c>
      <c r="S144" s="25">
        <v>1.3820146257939565</v>
      </c>
      <c r="T144" s="25">
        <v>7.3786015828934515</v>
      </c>
      <c r="U144" s="25">
        <v>3.868059341636473</v>
      </c>
      <c r="V144" s="25">
        <v>2.7901556474552822</v>
      </c>
      <c r="W144" s="25">
        <v>2.2777824926020167</v>
      </c>
      <c r="X144" s="25">
        <v>0.62313475383338135</v>
      </c>
      <c r="Y144" s="25">
        <v>0.10692555706398001</v>
      </c>
      <c r="Z144" s="25">
        <v>161.93880635490353</v>
      </c>
      <c r="AA144" s="25">
        <v>0</v>
      </c>
      <c r="AB144" s="25">
        <v>1.0468596889575368</v>
      </c>
      <c r="AC144" s="25">
        <v>3.0937617081930605E-2</v>
      </c>
      <c r="AD144" s="25">
        <v>0</v>
      </c>
      <c r="AE144" s="25">
        <v>12.07387134267092</v>
      </c>
      <c r="AF144" s="25">
        <v>6.115256304934527</v>
      </c>
      <c r="AG144" s="25">
        <v>41.069144672597261</v>
      </c>
      <c r="AH144" s="25">
        <v>23.988698169455901</v>
      </c>
      <c r="AI144" s="25">
        <v>6.1542567970415742</v>
      </c>
      <c r="AJ144" s="25">
        <v>3.0408341342597045</v>
      </c>
      <c r="AK144" s="25">
        <v>1.4523923705082133</v>
      </c>
      <c r="AL144" s="25">
        <v>0.53778565685818802</v>
      </c>
      <c r="AM144" s="25">
        <v>2.075977124849538E-2</v>
      </c>
      <c r="AN144" s="25">
        <v>1.5438935236373148</v>
      </c>
      <c r="AO144" s="25">
        <v>0.12210258177274061</v>
      </c>
      <c r="AP144" s="25">
        <v>1.2887648356992611</v>
      </c>
      <c r="AQ144" s="25">
        <v>1.6103855271886884</v>
      </c>
      <c r="AR144" s="25">
        <v>0.1046281855497662</v>
      </c>
      <c r="AS144" s="25">
        <v>3.9016115808905534</v>
      </c>
      <c r="AT144" s="25">
        <v>2.0713468556836721</v>
      </c>
      <c r="AU144" s="25">
        <v>0</v>
      </c>
      <c r="AV144" s="25">
        <v>6.9416776910530711</v>
      </c>
      <c r="AW144" s="25">
        <v>5.214358379303814</v>
      </c>
      <c r="AX144" s="25">
        <v>0</v>
      </c>
      <c r="AY144" s="25">
        <v>0</v>
      </c>
      <c r="AZ144" s="25">
        <v>0</v>
      </c>
      <c r="BA144" s="25">
        <v>0</v>
      </c>
      <c r="BB144" s="25">
        <v>5.949964579520735</v>
      </c>
      <c r="BC144" s="25">
        <v>76.178422103010575</v>
      </c>
      <c r="BD144" s="25">
        <v>156.47601235583855</v>
      </c>
      <c r="BE144" s="25">
        <v>0.70527557772630589</v>
      </c>
      <c r="BF144" s="25">
        <v>7.7818782806520534</v>
      </c>
      <c r="BG144" s="25">
        <v>0</v>
      </c>
      <c r="BH144" s="25">
        <v>0</v>
      </c>
      <c r="BI144" s="25">
        <v>1471.3338694347394</v>
      </c>
      <c r="BJ144" s="25">
        <v>0</v>
      </c>
      <c r="BK144" s="25">
        <v>0</v>
      </c>
      <c r="BL144" s="25">
        <v>57.775089155338911</v>
      </c>
      <c r="BM144" s="25">
        <v>7.2574029023935003</v>
      </c>
      <c r="BN144" s="25">
        <v>2264.2911912926511</v>
      </c>
      <c r="BO144" s="25">
        <v>4387.6473713679261</v>
      </c>
    </row>
    <row r="145" spans="1:67">
      <c r="A145">
        <v>2001</v>
      </c>
      <c r="B145" s="57" t="s">
        <v>189</v>
      </c>
      <c r="C145" s="61" t="s">
        <v>253</v>
      </c>
      <c r="D145" s="57" t="s">
        <v>231</v>
      </c>
      <c r="E145" s="25">
        <v>0</v>
      </c>
      <c r="F145" s="25">
        <v>0</v>
      </c>
      <c r="G145" s="25">
        <v>0</v>
      </c>
      <c r="H145" s="25">
        <v>0</v>
      </c>
      <c r="I145" s="25">
        <v>0</v>
      </c>
      <c r="J145" s="25">
        <v>0</v>
      </c>
      <c r="K145" s="25">
        <v>0</v>
      </c>
      <c r="L145" s="25">
        <v>0</v>
      </c>
      <c r="M145" s="25">
        <v>0</v>
      </c>
      <c r="N145" s="25">
        <v>0</v>
      </c>
      <c r="O145" s="25">
        <v>0</v>
      </c>
      <c r="P145" s="25">
        <v>0</v>
      </c>
      <c r="Q145" s="25">
        <v>0</v>
      </c>
      <c r="R145" s="25">
        <v>0</v>
      </c>
      <c r="S145" s="25">
        <v>0</v>
      </c>
      <c r="T145" s="25">
        <v>0</v>
      </c>
      <c r="U145" s="25">
        <v>0</v>
      </c>
      <c r="V145" s="25">
        <v>0</v>
      </c>
      <c r="W145" s="25">
        <v>0</v>
      </c>
      <c r="X145" s="25">
        <v>0</v>
      </c>
      <c r="Y145" s="25">
        <v>0</v>
      </c>
      <c r="Z145" s="25">
        <v>0</v>
      </c>
      <c r="AA145" s="25">
        <v>0</v>
      </c>
      <c r="AB145" s="25">
        <v>0</v>
      </c>
      <c r="AC145" s="25">
        <v>0</v>
      </c>
      <c r="AD145" s="25">
        <v>0</v>
      </c>
      <c r="AE145" s="25">
        <v>0</v>
      </c>
      <c r="AF145" s="25">
        <v>0</v>
      </c>
      <c r="AG145" s="25">
        <v>0</v>
      </c>
      <c r="AH145" s="25">
        <v>0</v>
      </c>
      <c r="AI145" s="25">
        <v>0</v>
      </c>
      <c r="AJ145" s="25">
        <v>0</v>
      </c>
      <c r="AK145" s="25">
        <v>0</v>
      </c>
      <c r="AL145" s="25">
        <v>0</v>
      </c>
      <c r="AM145" s="25">
        <v>0</v>
      </c>
      <c r="AN145" s="25">
        <v>0</v>
      </c>
      <c r="AO145" s="25">
        <v>0</v>
      </c>
      <c r="AP145" s="25">
        <v>0</v>
      </c>
      <c r="AQ145" s="25">
        <v>0</v>
      </c>
      <c r="AR145" s="25">
        <v>0</v>
      </c>
      <c r="AS145" s="25">
        <v>0</v>
      </c>
      <c r="AT145" s="25">
        <v>0</v>
      </c>
      <c r="AU145" s="25">
        <v>0</v>
      </c>
      <c r="AV145" s="25">
        <v>0</v>
      </c>
      <c r="AW145" s="25">
        <v>0</v>
      </c>
      <c r="AX145" s="25">
        <v>0</v>
      </c>
      <c r="AY145" s="25">
        <v>0</v>
      </c>
      <c r="AZ145" s="25">
        <v>0</v>
      </c>
      <c r="BA145" s="25">
        <v>0</v>
      </c>
      <c r="BB145" s="25">
        <v>0</v>
      </c>
      <c r="BC145" s="25">
        <v>0</v>
      </c>
      <c r="BD145" s="25">
        <v>0</v>
      </c>
      <c r="BE145" s="25">
        <v>0</v>
      </c>
      <c r="BF145" s="25">
        <v>0</v>
      </c>
      <c r="BG145" s="25">
        <v>0</v>
      </c>
      <c r="BH145" s="25">
        <v>0</v>
      </c>
      <c r="BI145" s="25">
        <v>0</v>
      </c>
      <c r="BJ145" s="25">
        <v>0</v>
      </c>
      <c r="BK145" s="25">
        <v>0</v>
      </c>
      <c r="BL145" s="25">
        <v>0</v>
      </c>
      <c r="BM145" s="25">
        <v>0</v>
      </c>
      <c r="BN145" s="25">
        <v>0</v>
      </c>
      <c r="BO145" s="25">
        <v>0</v>
      </c>
    </row>
    <row r="146" spans="1:67">
      <c r="A146">
        <v>2001</v>
      </c>
      <c r="B146" s="57" t="s">
        <v>190</v>
      </c>
      <c r="C146" s="61" t="s">
        <v>254</v>
      </c>
      <c r="D146" s="57" t="s">
        <v>231</v>
      </c>
      <c r="E146" s="25">
        <v>8.0837597170840532</v>
      </c>
      <c r="F146" s="25">
        <v>3.5017076149127981</v>
      </c>
      <c r="G146" s="25">
        <v>2.7171985498759996</v>
      </c>
      <c r="H146" s="25">
        <v>15.503222938279208</v>
      </c>
      <c r="I146" s="25">
        <v>62.290282650844361</v>
      </c>
      <c r="J146" s="25">
        <v>454.29164058818992</v>
      </c>
      <c r="K146" s="25">
        <v>73.426243051756202</v>
      </c>
      <c r="L146" s="25">
        <v>115.99092841682123</v>
      </c>
      <c r="M146" s="25">
        <v>2.4337619639019872</v>
      </c>
      <c r="N146" s="25">
        <v>4.6747962481038217</v>
      </c>
      <c r="O146" s="25">
        <v>66.574009020161441</v>
      </c>
      <c r="P146" s="25">
        <v>18.56843031534622</v>
      </c>
      <c r="Q146" s="25">
        <v>76.519422433519111</v>
      </c>
      <c r="R146" s="25">
        <v>266.95654056924872</v>
      </c>
      <c r="S146" s="25">
        <v>391.41020097222844</v>
      </c>
      <c r="T146" s="25">
        <v>137.33091456973978</v>
      </c>
      <c r="U146" s="25">
        <v>129.38499289286827</v>
      </c>
      <c r="V146" s="25">
        <v>40.969386573355102</v>
      </c>
      <c r="W146" s="25">
        <v>8.2494063927339241</v>
      </c>
      <c r="X146" s="25">
        <v>79.70960938685468</v>
      </c>
      <c r="Y146" s="25">
        <v>6.4111306245112329</v>
      </c>
      <c r="Z146" s="25">
        <v>50.033234863758274</v>
      </c>
      <c r="AA146" s="25">
        <v>0</v>
      </c>
      <c r="AB146" s="25">
        <v>957.0276322034789</v>
      </c>
      <c r="AC146" s="25">
        <v>13.392742592789828</v>
      </c>
      <c r="AD146" s="25">
        <v>0</v>
      </c>
      <c r="AE146" s="25">
        <v>11.286997384680111</v>
      </c>
      <c r="AF146" s="25">
        <v>159.17034877720897</v>
      </c>
      <c r="AG146" s="25">
        <v>534.20853795911205</v>
      </c>
      <c r="AH146" s="25">
        <v>310.36501088598601</v>
      </c>
      <c r="AI146" s="25">
        <v>32.800154706545698</v>
      </c>
      <c r="AJ146" s="25">
        <v>15.829011147511755</v>
      </c>
      <c r="AK146" s="25">
        <v>29.585768781374011</v>
      </c>
      <c r="AL146" s="25">
        <v>41.785414094057224</v>
      </c>
      <c r="AM146" s="25">
        <v>0.31646401589702067</v>
      </c>
      <c r="AN146" s="25">
        <v>60.017350721009116</v>
      </c>
      <c r="AO146" s="25">
        <v>1.8613438903859052</v>
      </c>
      <c r="AP146" s="25">
        <v>7.2041140354844213</v>
      </c>
      <c r="AQ146" s="25">
        <v>24.548877007183297</v>
      </c>
      <c r="AR146" s="25">
        <v>1.5949624578593304</v>
      </c>
      <c r="AS146" s="25">
        <v>51.818273443887634</v>
      </c>
      <c r="AT146" s="25">
        <v>8.2753080610043455</v>
      </c>
      <c r="AU146" s="25">
        <v>0</v>
      </c>
      <c r="AV146" s="25">
        <v>35.900704164938681</v>
      </c>
      <c r="AW146" s="25">
        <v>27.16746502424726</v>
      </c>
      <c r="AX146" s="25">
        <v>0</v>
      </c>
      <c r="AY146" s="25">
        <v>0</v>
      </c>
      <c r="AZ146" s="25">
        <v>0</v>
      </c>
      <c r="BA146" s="25">
        <v>0</v>
      </c>
      <c r="BB146" s="25">
        <v>31.000066134929035</v>
      </c>
      <c r="BC146" s="25">
        <v>125.17991761777539</v>
      </c>
      <c r="BD146" s="25">
        <v>63.297698726898304</v>
      </c>
      <c r="BE146" s="25">
        <v>11.277878569122699</v>
      </c>
      <c r="BF146" s="25">
        <v>95.064556791270391</v>
      </c>
      <c r="BG146" s="25">
        <v>0</v>
      </c>
      <c r="BH146" s="25">
        <v>0</v>
      </c>
      <c r="BI146" s="25">
        <v>1289.9908808751488</v>
      </c>
      <c r="BJ146" s="25">
        <v>0</v>
      </c>
      <c r="BK146" s="25">
        <v>0</v>
      </c>
      <c r="BL146" s="25">
        <v>0</v>
      </c>
      <c r="BM146" s="25">
        <v>0</v>
      </c>
      <c r="BN146" s="25">
        <v>1.1736616397683974E-4</v>
      </c>
      <c r="BO146" s="25">
        <v>5954.9984177900451</v>
      </c>
    </row>
    <row r="147" spans="1:67">
      <c r="A147">
        <v>2001</v>
      </c>
      <c r="B147" s="57" t="s">
        <v>191</v>
      </c>
      <c r="C147" s="61" t="s">
        <v>255</v>
      </c>
      <c r="D147" s="57" t="s">
        <v>231</v>
      </c>
      <c r="E147" s="25">
        <v>0.6444615410642468</v>
      </c>
      <c r="F147" s="25">
        <v>0</v>
      </c>
      <c r="G147" s="25">
        <v>0.2267519362266035</v>
      </c>
      <c r="H147" s="25">
        <v>0.36111613312832436</v>
      </c>
      <c r="I147" s="25">
        <v>4.2539948474056235</v>
      </c>
      <c r="J147" s="25">
        <v>1.8423340264919825</v>
      </c>
      <c r="K147" s="25">
        <v>0.60442208698240218</v>
      </c>
      <c r="L147" s="25">
        <v>0.61823830349625608</v>
      </c>
      <c r="M147" s="25">
        <v>4.4237667929495336E-2</v>
      </c>
      <c r="N147" s="25">
        <v>3.2941929701679848E-2</v>
      </c>
      <c r="O147" s="25">
        <v>1.4117793743317502</v>
      </c>
      <c r="P147" s="25">
        <v>0.54768012297854152</v>
      </c>
      <c r="Q147" s="25">
        <v>1.0484727344173832</v>
      </c>
      <c r="R147" s="25">
        <v>3.6456140408493911</v>
      </c>
      <c r="S147" s="25">
        <v>1.687889608372839</v>
      </c>
      <c r="T147" s="25">
        <v>0.94178297589437299</v>
      </c>
      <c r="U147" s="25">
        <v>0.59508735648837485</v>
      </c>
      <c r="V147" s="25">
        <v>1.775058521704058</v>
      </c>
      <c r="W147" s="25">
        <v>0.19800450387882387</v>
      </c>
      <c r="X147" s="25">
        <v>0.4777929993359103</v>
      </c>
      <c r="Y147" s="25">
        <v>0.19096957885000523</v>
      </c>
      <c r="Z147" s="25">
        <v>0.45412435103273391</v>
      </c>
      <c r="AA147" s="25">
        <v>0</v>
      </c>
      <c r="AB147" s="25">
        <v>0.77490570635322287</v>
      </c>
      <c r="AC147" s="25">
        <v>16.520581598565904</v>
      </c>
      <c r="AD147" s="25">
        <v>0</v>
      </c>
      <c r="AE147" s="25">
        <v>4.2428542888412819</v>
      </c>
      <c r="AF147" s="25">
        <v>4.7863163445454582</v>
      </c>
      <c r="AG147" s="25">
        <v>28.263970887685979</v>
      </c>
      <c r="AH147" s="25">
        <v>16.821581453927649</v>
      </c>
      <c r="AI147" s="25">
        <v>3.2638401923108167</v>
      </c>
      <c r="AJ147" s="25">
        <v>4.6216902388487231</v>
      </c>
      <c r="AK147" s="25">
        <v>3.5320931205446549</v>
      </c>
      <c r="AL147" s="25">
        <v>2.2817888146960947</v>
      </c>
      <c r="AM147" s="25">
        <v>8.3725857176135312E-3</v>
      </c>
      <c r="AN147" s="25">
        <v>5.2825920149322654</v>
      </c>
      <c r="AO147" s="25">
        <v>4.9244970958352029E-2</v>
      </c>
      <c r="AP147" s="25">
        <v>0.9510088211944826</v>
      </c>
      <c r="AQ147" s="25">
        <v>0.64948166833816956</v>
      </c>
      <c r="AR147" s="25">
        <v>4.2197403887929731E-2</v>
      </c>
      <c r="AS147" s="25">
        <v>0.60539614748753501</v>
      </c>
      <c r="AT147" s="25">
        <v>0.64657784334496549</v>
      </c>
      <c r="AU147" s="25">
        <v>0</v>
      </c>
      <c r="AV147" s="25">
        <v>1.613933914959091</v>
      </c>
      <c r="AW147" s="25">
        <v>0.53785620718068528</v>
      </c>
      <c r="AX147" s="25">
        <v>0</v>
      </c>
      <c r="AY147" s="25">
        <v>0</v>
      </c>
      <c r="AZ147" s="25">
        <v>0</v>
      </c>
      <c r="BA147" s="25">
        <v>0</v>
      </c>
      <c r="BB147" s="25">
        <v>0.61373330116748048</v>
      </c>
      <c r="BC147" s="25">
        <v>3.0231168118289546</v>
      </c>
      <c r="BD147" s="25">
        <v>7.6730769995730403</v>
      </c>
      <c r="BE147" s="25">
        <v>1.1736550877886194</v>
      </c>
      <c r="BF147" s="25">
        <v>5.2965971015128739</v>
      </c>
      <c r="BG147" s="25">
        <v>0</v>
      </c>
      <c r="BH147" s="25">
        <v>0</v>
      </c>
      <c r="BI147" s="25">
        <v>144.08728673986249</v>
      </c>
      <c r="BJ147" s="25">
        <v>0</v>
      </c>
      <c r="BK147" s="25">
        <v>0</v>
      </c>
      <c r="BL147" s="25">
        <v>0</v>
      </c>
      <c r="BM147" s="25">
        <v>0</v>
      </c>
      <c r="BN147" s="25">
        <v>8.6550891751357995E-6</v>
      </c>
      <c r="BO147" s="25">
        <v>278.96651356170435</v>
      </c>
    </row>
    <row r="148" spans="1:67">
      <c r="A148">
        <v>2001</v>
      </c>
      <c r="B148" s="57" t="s">
        <v>192</v>
      </c>
      <c r="C148" s="61" t="s">
        <v>256</v>
      </c>
      <c r="D148" s="57" t="s">
        <v>231</v>
      </c>
      <c r="E148" s="25">
        <v>0</v>
      </c>
      <c r="F148" s="25">
        <v>0</v>
      </c>
      <c r="G148" s="25">
        <v>0</v>
      </c>
      <c r="H148" s="25">
        <v>0</v>
      </c>
      <c r="I148" s="25">
        <v>0</v>
      </c>
      <c r="J148" s="25">
        <v>0</v>
      </c>
      <c r="K148" s="25">
        <v>0</v>
      </c>
      <c r="L148" s="25">
        <v>0</v>
      </c>
      <c r="M148" s="25">
        <v>0</v>
      </c>
      <c r="N148" s="25">
        <v>0</v>
      </c>
      <c r="O148" s="25">
        <v>0</v>
      </c>
      <c r="P148" s="25">
        <v>0</v>
      </c>
      <c r="Q148" s="25">
        <v>0</v>
      </c>
      <c r="R148" s="25">
        <v>0</v>
      </c>
      <c r="S148" s="25">
        <v>0</v>
      </c>
      <c r="T148" s="25">
        <v>0</v>
      </c>
      <c r="U148" s="25">
        <v>0</v>
      </c>
      <c r="V148" s="25">
        <v>0</v>
      </c>
      <c r="W148" s="25">
        <v>0</v>
      </c>
      <c r="X148" s="25">
        <v>0</v>
      </c>
      <c r="Y148" s="25">
        <v>0</v>
      </c>
      <c r="Z148" s="25">
        <v>0</v>
      </c>
      <c r="AA148" s="25">
        <v>0</v>
      </c>
      <c r="AB148" s="25">
        <v>0</v>
      </c>
      <c r="AC148" s="25">
        <v>0</v>
      </c>
      <c r="AD148" s="25">
        <v>0</v>
      </c>
      <c r="AE148" s="25">
        <v>0</v>
      </c>
      <c r="AF148" s="25">
        <v>0</v>
      </c>
      <c r="AG148" s="25">
        <v>0</v>
      </c>
      <c r="AH148" s="25">
        <v>0</v>
      </c>
      <c r="AI148" s="25">
        <v>0</v>
      </c>
      <c r="AJ148" s="25">
        <v>0</v>
      </c>
      <c r="AK148" s="25">
        <v>0</v>
      </c>
      <c r="AL148" s="25">
        <v>0</v>
      </c>
      <c r="AM148" s="25">
        <v>0</v>
      </c>
      <c r="AN148" s="25">
        <v>0</v>
      </c>
      <c r="AO148" s="25">
        <v>0</v>
      </c>
      <c r="AP148" s="25">
        <v>0</v>
      </c>
      <c r="AQ148" s="25">
        <v>0</v>
      </c>
      <c r="AR148" s="25">
        <v>0</v>
      </c>
      <c r="AS148" s="25">
        <v>0</v>
      </c>
      <c r="AT148" s="25">
        <v>0</v>
      </c>
      <c r="AU148" s="25">
        <v>0</v>
      </c>
      <c r="AV148" s="25">
        <v>0</v>
      </c>
      <c r="AW148" s="25">
        <v>0</v>
      </c>
      <c r="AX148" s="25">
        <v>0</v>
      </c>
      <c r="AY148" s="25">
        <v>0</v>
      </c>
      <c r="AZ148" s="25">
        <v>0</v>
      </c>
      <c r="BA148" s="25">
        <v>0</v>
      </c>
      <c r="BB148" s="25">
        <v>0</v>
      </c>
      <c r="BC148" s="25">
        <v>0</v>
      </c>
      <c r="BD148" s="25">
        <v>0</v>
      </c>
      <c r="BE148" s="25">
        <v>0</v>
      </c>
      <c r="BF148" s="25">
        <v>0</v>
      </c>
      <c r="BG148" s="25">
        <v>0</v>
      </c>
      <c r="BH148" s="25">
        <v>0</v>
      </c>
      <c r="BI148" s="25">
        <v>0</v>
      </c>
      <c r="BJ148" s="25">
        <v>0</v>
      </c>
      <c r="BK148" s="25">
        <v>0</v>
      </c>
      <c r="BL148" s="25">
        <v>0</v>
      </c>
      <c r="BM148" s="25">
        <v>0</v>
      </c>
      <c r="BN148" s="25">
        <v>0</v>
      </c>
      <c r="BO148" s="25">
        <v>0</v>
      </c>
    </row>
    <row r="149" spans="1:67">
      <c r="A149">
        <v>2001</v>
      </c>
      <c r="B149" s="57" t="s">
        <v>193</v>
      </c>
      <c r="C149" s="61" t="s">
        <v>257</v>
      </c>
      <c r="D149" s="57" t="s">
        <v>231</v>
      </c>
      <c r="E149" s="25">
        <v>91.471209017438483</v>
      </c>
      <c r="F149" s="25">
        <v>29.643928127750993</v>
      </c>
      <c r="G149" s="25">
        <v>3.2109037722078395</v>
      </c>
      <c r="H149" s="25">
        <v>127.4276996065114</v>
      </c>
      <c r="I149" s="25">
        <v>3.0908161842444484</v>
      </c>
      <c r="J149" s="25">
        <v>10.255236316110683</v>
      </c>
      <c r="K149" s="25">
        <v>1.5126941435787724</v>
      </c>
      <c r="L149" s="25">
        <v>0.58556657177686799</v>
      </c>
      <c r="M149" s="25">
        <v>7.6864947160306171E-3</v>
      </c>
      <c r="N149" s="25">
        <v>5.0490606668789182</v>
      </c>
      <c r="O149" s="25">
        <v>3.5155541600590112</v>
      </c>
      <c r="P149" s="25">
        <v>1.3647839854295636</v>
      </c>
      <c r="Q149" s="25">
        <v>0.96948858022880158</v>
      </c>
      <c r="R149" s="25">
        <v>9.9794332634812708</v>
      </c>
      <c r="S149" s="25">
        <v>3.4442589934083445</v>
      </c>
      <c r="T149" s="25">
        <v>6.9175949542042092</v>
      </c>
      <c r="U149" s="25">
        <v>6.9937680433557148</v>
      </c>
      <c r="V149" s="25">
        <v>1.053097828961318</v>
      </c>
      <c r="W149" s="25">
        <v>1.1853675455504036</v>
      </c>
      <c r="X149" s="25">
        <v>0.47117351148782988</v>
      </c>
      <c r="Y149" s="25">
        <v>1.5768533245892231</v>
      </c>
      <c r="Z149" s="25">
        <v>8.424868181748478E-2</v>
      </c>
      <c r="AA149" s="25">
        <v>0</v>
      </c>
      <c r="AB149" s="25">
        <v>30.683072219387892</v>
      </c>
      <c r="AC149" s="25">
        <v>0.43706764531996478</v>
      </c>
      <c r="AD149" s="25">
        <v>0</v>
      </c>
      <c r="AE149" s="25">
        <v>8.6324605071729206</v>
      </c>
      <c r="AF149" s="25">
        <v>2.4546565255302295</v>
      </c>
      <c r="AG149" s="25">
        <v>136.10873190423146</v>
      </c>
      <c r="AH149" s="25">
        <v>80.89965263754533</v>
      </c>
      <c r="AI149" s="25">
        <v>23.720439920175401</v>
      </c>
      <c r="AJ149" s="25">
        <v>5.7999487130484244</v>
      </c>
      <c r="AK149" s="25">
        <v>34.952487316616569</v>
      </c>
      <c r="AL149" s="25">
        <v>77.000742559020324</v>
      </c>
      <c r="AM149" s="25">
        <v>0.21611239488381551</v>
      </c>
      <c r="AN149" s="25">
        <v>11.041994110161699</v>
      </c>
      <c r="AO149" s="25">
        <v>1.2711065576079712</v>
      </c>
      <c r="AP149" s="25">
        <v>5.4365096653941896</v>
      </c>
      <c r="AQ149" s="25">
        <v>16.764359722518972</v>
      </c>
      <c r="AR149" s="25">
        <v>1.0891954193930253</v>
      </c>
      <c r="AS149" s="25">
        <v>9.1168468198236248</v>
      </c>
      <c r="AT149" s="25">
        <v>97.304203122328715</v>
      </c>
      <c r="AU149" s="25">
        <v>0</v>
      </c>
      <c r="AV149" s="25">
        <v>127.84606247520135</v>
      </c>
      <c r="AW149" s="25">
        <v>25.664001179822709</v>
      </c>
      <c r="AX149" s="25">
        <v>0</v>
      </c>
      <c r="AY149" s="25">
        <v>0</v>
      </c>
      <c r="AZ149" s="25">
        <v>0</v>
      </c>
      <c r="BA149" s="25">
        <v>0</v>
      </c>
      <c r="BB149" s="25">
        <v>29.2845038413165</v>
      </c>
      <c r="BC149" s="25">
        <v>162.95325638672099</v>
      </c>
      <c r="BD149" s="25">
        <v>48.819561214159997</v>
      </c>
      <c r="BE149" s="25">
        <v>1.9781473892290802</v>
      </c>
      <c r="BF149" s="25">
        <v>5.3478782073199573</v>
      </c>
      <c r="BG149" s="25">
        <v>0</v>
      </c>
      <c r="BH149" s="25">
        <v>0</v>
      </c>
      <c r="BI149" s="25">
        <v>0</v>
      </c>
      <c r="BJ149" s="25">
        <v>0</v>
      </c>
      <c r="BK149" s="25">
        <v>0</v>
      </c>
      <c r="BL149" s="25">
        <v>24366.453017484262</v>
      </c>
      <c r="BM149" s="25">
        <v>0</v>
      </c>
      <c r="BN149" s="25">
        <v>-2.5110671776928939E-4</v>
      </c>
      <c r="BO149" s="25">
        <v>25621.086188605263</v>
      </c>
    </row>
    <row r="150" spans="1:67">
      <c r="A150">
        <v>2001</v>
      </c>
      <c r="B150" s="57" t="s">
        <v>194</v>
      </c>
      <c r="C150" s="61" t="s">
        <v>258</v>
      </c>
      <c r="D150" s="57" t="s">
        <v>231</v>
      </c>
      <c r="E150" s="25">
        <v>94.19842099071775</v>
      </c>
      <c r="F150" s="25">
        <v>53.199527825085568</v>
      </c>
      <c r="G150" s="25">
        <v>4.8340292534975351</v>
      </c>
      <c r="H150" s="25">
        <v>120.27247990606452</v>
      </c>
      <c r="I150" s="25">
        <v>106.97410451716996</v>
      </c>
      <c r="J150" s="25">
        <v>69.807444007328826</v>
      </c>
      <c r="K150" s="25">
        <v>85.919832923143886</v>
      </c>
      <c r="L150" s="25">
        <v>21.551231886678622</v>
      </c>
      <c r="M150" s="25">
        <v>1.037727211171636</v>
      </c>
      <c r="N150" s="25">
        <v>26.088466121041307</v>
      </c>
      <c r="O150" s="25">
        <v>34.043243235217467</v>
      </c>
      <c r="P150" s="25">
        <v>6.3164058372967418</v>
      </c>
      <c r="Q150" s="25">
        <v>20.236269360415125</v>
      </c>
      <c r="R150" s="25">
        <v>36.879405062337952</v>
      </c>
      <c r="S150" s="25">
        <v>38.730192318633463</v>
      </c>
      <c r="T150" s="25">
        <v>46.882918630717079</v>
      </c>
      <c r="U150" s="25">
        <v>131.11292510148292</v>
      </c>
      <c r="V150" s="25">
        <v>26.468952945019542</v>
      </c>
      <c r="W150" s="25">
        <v>4.1410782669034925</v>
      </c>
      <c r="X150" s="25">
        <v>19.568568497197425</v>
      </c>
      <c r="Y150" s="25">
        <v>1.4153717663014873</v>
      </c>
      <c r="Z150" s="25">
        <v>8.9719989141114169</v>
      </c>
      <c r="AA150" s="25">
        <v>0</v>
      </c>
      <c r="AB150" s="25">
        <v>71.929264597851102</v>
      </c>
      <c r="AC150" s="25">
        <v>3.2096412712894877</v>
      </c>
      <c r="AD150" s="25">
        <v>0</v>
      </c>
      <c r="AE150" s="25">
        <v>103.80448072267809</v>
      </c>
      <c r="AF150" s="25">
        <v>44.117485761357734</v>
      </c>
      <c r="AG150" s="25">
        <v>493.72676083460277</v>
      </c>
      <c r="AH150" s="25">
        <v>286.06686226314127</v>
      </c>
      <c r="AI150" s="25">
        <v>833.10867376981003</v>
      </c>
      <c r="AJ150" s="25">
        <v>102.87442394142256</v>
      </c>
      <c r="AK150" s="25">
        <v>10.247833836283968</v>
      </c>
      <c r="AL150" s="25">
        <v>192.85838215879545</v>
      </c>
      <c r="AM150" s="25">
        <v>0.31844796834238748</v>
      </c>
      <c r="AN150" s="25">
        <v>30.307108068806009</v>
      </c>
      <c r="AO150" s="25">
        <v>1.873012887736307</v>
      </c>
      <c r="AP150" s="25">
        <v>3.3715902878999957</v>
      </c>
      <c r="AQ150" s="25">
        <v>24.702776983556156</v>
      </c>
      <c r="AR150" s="25">
        <v>1.6049614767353597</v>
      </c>
      <c r="AS150" s="25">
        <v>223.00455947606159</v>
      </c>
      <c r="AT150" s="25">
        <v>21.08117267553785</v>
      </c>
      <c r="AU150" s="25">
        <v>0</v>
      </c>
      <c r="AV150" s="25">
        <v>121.28957016221469</v>
      </c>
      <c r="AW150" s="25">
        <v>167.69501794670251</v>
      </c>
      <c r="AX150" s="25">
        <v>0</v>
      </c>
      <c r="AY150" s="25">
        <v>0</v>
      </c>
      <c r="AZ150" s="25">
        <v>0</v>
      </c>
      <c r="BA150" s="25">
        <v>0</v>
      </c>
      <c r="BB150" s="25">
        <v>191.35229003538311</v>
      </c>
      <c r="BC150" s="25">
        <v>666.48813950027863</v>
      </c>
      <c r="BD150" s="25">
        <v>114.57990904379028</v>
      </c>
      <c r="BE150" s="25">
        <v>13.30016641454899</v>
      </c>
      <c r="BF150" s="25">
        <v>25.605065809455319</v>
      </c>
      <c r="BG150" s="25">
        <v>0</v>
      </c>
      <c r="BH150" s="25">
        <v>0</v>
      </c>
      <c r="BI150" s="25">
        <v>7128.4366340755823</v>
      </c>
      <c r="BJ150" s="25">
        <v>0</v>
      </c>
      <c r="BK150" s="25">
        <v>0</v>
      </c>
      <c r="BL150" s="25">
        <v>696.47623598601251</v>
      </c>
      <c r="BM150" s="25">
        <v>0</v>
      </c>
      <c r="BN150" s="25">
        <v>5.4438781919029342</v>
      </c>
      <c r="BO150" s="25">
        <v>12537.524940725307</v>
      </c>
    </row>
    <row r="151" spans="1:67">
      <c r="A151">
        <v>2001</v>
      </c>
      <c r="B151" s="57" t="s">
        <v>195</v>
      </c>
      <c r="C151" s="61" t="s">
        <v>259</v>
      </c>
      <c r="D151" s="57" t="s">
        <v>231</v>
      </c>
      <c r="E151" s="25">
        <v>519.28652050799849</v>
      </c>
      <c r="F151" s="25">
        <v>73.370009170401303</v>
      </c>
      <c r="G151" s="25">
        <v>107.13018469839261</v>
      </c>
      <c r="H151" s="25">
        <v>181.9832537534013</v>
      </c>
      <c r="I151" s="25">
        <v>1933.6653818571706</v>
      </c>
      <c r="J151" s="25">
        <v>1104.0509481630661</v>
      </c>
      <c r="K151" s="25">
        <v>344.16379386784536</v>
      </c>
      <c r="L151" s="25">
        <v>337.0331894844407</v>
      </c>
      <c r="M151" s="25">
        <v>12.340614088393179</v>
      </c>
      <c r="N151" s="25">
        <v>307.99959490502636</v>
      </c>
      <c r="O151" s="25">
        <v>309.05940533697697</v>
      </c>
      <c r="P151" s="25">
        <v>231.64027474270716</v>
      </c>
      <c r="Q151" s="25">
        <v>360.0523462871227</v>
      </c>
      <c r="R151" s="25">
        <v>183.2746218652554</v>
      </c>
      <c r="S151" s="25">
        <v>313.66798437638391</v>
      </c>
      <c r="T151" s="25">
        <v>225.06078030983721</v>
      </c>
      <c r="U151" s="25">
        <v>520.81806987232426</v>
      </c>
      <c r="V151" s="25">
        <v>262.80219785737887</v>
      </c>
      <c r="W151" s="25">
        <v>269.21878335283634</v>
      </c>
      <c r="X151" s="25">
        <v>277.98044855798901</v>
      </c>
      <c r="Y151" s="25">
        <v>54.623377955921235</v>
      </c>
      <c r="Z151" s="25">
        <v>364.1352463926807</v>
      </c>
      <c r="AA151" s="25">
        <v>0</v>
      </c>
      <c r="AB151" s="25">
        <v>273.55340996109192</v>
      </c>
      <c r="AC151" s="25">
        <v>27.198479643083147</v>
      </c>
      <c r="AD151" s="25">
        <v>0</v>
      </c>
      <c r="AE151" s="25">
        <v>1004.9778449197597</v>
      </c>
      <c r="AF151" s="25">
        <v>641.0121448760467</v>
      </c>
      <c r="AG151" s="25">
        <v>227.25991319628795</v>
      </c>
      <c r="AH151" s="25">
        <v>159.92687557372662</v>
      </c>
      <c r="AI151" s="25">
        <v>209.70802789553721</v>
      </c>
      <c r="AJ151" s="25">
        <v>222.94084215169309</v>
      </c>
      <c r="AK151" s="25">
        <v>124.69414651141375</v>
      </c>
      <c r="AL151" s="25">
        <v>72.588627699634245</v>
      </c>
      <c r="AM151" s="25">
        <v>10.486412811745129</v>
      </c>
      <c r="AN151" s="25">
        <v>637.59840950123817</v>
      </c>
      <c r="AO151" s="25">
        <v>17.86421262690985</v>
      </c>
      <c r="AP151" s="25">
        <v>114.70159105020429</v>
      </c>
      <c r="AQ151" s="25">
        <v>45.644634467242696</v>
      </c>
      <c r="AR151" s="25">
        <v>19.120412314238646</v>
      </c>
      <c r="AS151" s="25">
        <v>82.58275034580808</v>
      </c>
      <c r="AT151" s="25">
        <v>77.427379116902216</v>
      </c>
      <c r="AU151" s="25">
        <v>0</v>
      </c>
      <c r="AV151" s="25">
        <v>98.109504482280144</v>
      </c>
      <c r="AW151" s="25">
        <v>57.528258626205535</v>
      </c>
      <c r="AX151" s="25">
        <v>0</v>
      </c>
      <c r="AY151" s="25">
        <v>0</v>
      </c>
      <c r="AZ151" s="25">
        <v>0</v>
      </c>
      <c r="BA151" s="25">
        <v>0</v>
      </c>
      <c r="BB151" s="25">
        <v>65.188536071473379</v>
      </c>
      <c r="BC151" s="25">
        <v>192.21110276492877</v>
      </c>
      <c r="BD151" s="25">
        <v>343.51260700739761</v>
      </c>
      <c r="BE151" s="25">
        <v>170.46496514499955</v>
      </c>
      <c r="BF151" s="25">
        <v>131.72713342334916</v>
      </c>
      <c r="BG151" s="25">
        <v>0</v>
      </c>
      <c r="BH151" s="25">
        <v>0</v>
      </c>
      <c r="BI151" s="25">
        <v>6259.5227398889192</v>
      </c>
      <c r="BJ151" s="25">
        <v>0</v>
      </c>
      <c r="BK151" s="25">
        <v>35.678947189759434</v>
      </c>
      <c r="BL151" s="25">
        <v>1659.0030876406074</v>
      </c>
      <c r="BM151" s="25">
        <v>693.70156535511467</v>
      </c>
      <c r="BN151" s="25">
        <v>6.8959615151329107E-4</v>
      </c>
      <c r="BO151" s="25">
        <v>21969.292279257272</v>
      </c>
    </row>
    <row r="152" spans="1:67">
      <c r="A152">
        <v>2001</v>
      </c>
      <c r="B152" s="57" t="s">
        <v>196</v>
      </c>
      <c r="C152" s="61" t="s">
        <v>260</v>
      </c>
      <c r="D152" s="57" t="s">
        <v>231</v>
      </c>
      <c r="E152" s="25">
        <v>302.30068015475354</v>
      </c>
      <c r="F152" s="25">
        <v>50.790452970371852</v>
      </c>
      <c r="G152" s="25">
        <v>67.150797196934448</v>
      </c>
      <c r="H152" s="25">
        <v>114.21410228215824</v>
      </c>
      <c r="I152" s="25">
        <v>1097.6358944015944</v>
      </c>
      <c r="J152" s="25">
        <v>631.87314483631724</v>
      </c>
      <c r="K152" s="25">
        <v>205.10679278184546</v>
      </c>
      <c r="L152" s="25">
        <v>200.36815666510657</v>
      </c>
      <c r="M152" s="25">
        <v>7.9093938985321834</v>
      </c>
      <c r="N152" s="25">
        <v>189.24411003023178</v>
      </c>
      <c r="O152" s="25">
        <v>184.82687429939295</v>
      </c>
      <c r="P152" s="25">
        <v>149.87325787075108</v>
      </c>
      <c r="Q152" s="25">
        <v>211.2287236286663</v>
      </c>
      <c r="R152" s="25">
        <v>118.02876829772006</v>
      </c>
      <c r="S152" s="25">
        <v>199.65517404761076</v>
      </c>
      <c r="T152" s="25">
        <v>138.50780294023733</v>
      </c>
      <c r="U152" s="25">
        <v>302.20869076498519</v>
      </c>
      <c r="V152" s="25">
        <v>159.01702288258667</v>
      </c>
      <c r="W152" s="25">
        <v>162.13152943258174</v>
      </c>
      <c r="X152" s="25">
        <v>165.88970679223823</v>
      </c>
      <c r="Y152" s="25">
        <v>36.740445615672563</v>
      </c>
      <c r="Z152" s="25">
        <v>219.45458273555536</v>
      </c>
      <c r="AA152" s="25">
        <v>0</v>
      </c>
      <c r="AB152" s="25">
        <v>171.92057205462521</v>
      </c>
      <c r="AC152" s="25">
        <v>19.466838224042412</v>
      </c>
      <c r="AD152" s="25">
        <v>0</v>
      </c>
      <c r="AE152" s="25">
        <v>573.21031083605772</v>
      </c>
      <c r="AF152" s="25">
        <v>375.62475588609448</v>
      </c>
      <c r="AG152" s="25">
        <v>139.11877705398692</v>
      </c>
      <c r="AH152" s="25">
        <v>101.04156782081834</v>
      </c>
      <c r="AI152" s="25">
        <v>127.06883926233778</v>
      </c>
      <c r="AJ152" s="25">
        <v>137.3758595375472</v>
      </c>
      <c r="AK152" s="25">
        <v>80.993766836538214</v>
      </c>
      <c r="AL152" s="25">
        <v>49.60043052524555</v>
      </c>
      <c r="AM152" s="25">
        <v>7.6051357073278476</v>
      </c>
      <c r="AN152" s="25">
        <v>371.49008576944567</v>
      </c>
      <c r="AO152" s="25">
        <v>12.889265721738846</v>
      </c>
      <c r="AP152" s="25">
        <v>80.090814015623735</v>
      </c>
      <c r="AQ152" s="25">
        <v>31.937380147209794</v>
      </c>
      <c r="AR152" s="25">
        <v>13.815617917894853</v>
      </c>
      <c r="AS152" s="25">
        <v>57.290511182357001</v>
      </c>
      <c r="AT152" s="25">
        <v>55.658830841806278</v>
      </c>
      <c r="AU152" s="25">
        <v>0</v>
      </c>
      <c r="AV152" s="25">
        <v>66.703579525304391</v>
      </c>
      <c r="AW152" s="25">
        <v>38.711098449518133</v>
      </c>
      <c r="AX152" s="25">
        <v>0</v>
      </c>
      <c r="AY152" s="25">
        <v>0</v>
      </c>
      <c r="AZ152" s="25">
        <v>0</v>
      </c>
      <c r="BA152" s="25">
        <v>0</v>
      </c>
      <c r="BB152" s="25">
        <v>43.841219416576401</v>
      </c>
      <c r="BC152" s="25">
        <v>120.99373627837649</v>
      </c>
      <c r="BD152" s="25">
        <v>207.76799599636311</v>
      </c>
      <c r="BE152" s="25">
        <v>107.97807074386458</v>
      </c>
      <c r="BF152" s="25">
        <v>86.56221213235321</v>
      </c>
      <c r="BG152" s="25">
        <v>0</v>
      </c>
      <c r="BH152" s="25">
        <v>0</v>
      </c>
      <c r="BI152" s="25">
        <v>3533.9746972353764</v>
      </c>
      <c r="BJ152" s="25">
        <v>0</v>
      </c>
      <c r="BK152" s="25">
        <v>25.929869427166071</v>
      </c>
      <c r="BL152" s="25">
        <v>953.53397791017619</v>
      </c>
      <c r="BM152" s="25">
        <v>390.67022478875595</v>
      </c>
      <c r="BN152" s="25">
        <v>1.5763144352647429E-4</v>
      </c>
      <c r="BO152" s="25">
        <v>12897.022303401813</v>
      </c>
    </row>
    <row r="153" spans="1:67">
      <c r="A153">
        <v>2001</v>
      </c>
      <c r="B153" s="57" t="s">
        <v>197</v>
      </c>
      <c r="C153" s="61" t="s">
        <v>261</v>
      </c>
      <c r="D153" s="57" t="s">
        <v>231</v>
      </c>
      <c r="E153" s="25">
        <v>126.87240523425277</v>
      </c>
      <c r="F153" s="25">
        <v>13.586403107800917</v>
      </c>
      <c r="G153" s="25">
        <v>12.868958250267447</v>
      </c>
      <c r="H153" s="25">
        <v>130.86841363761198</v>
      </c>
      <c r="I153" s="25">
        <v>392.57291896390399</v>
      </c>
      <c r="J153" s="25">
        <v>277.95754305331434</v>
      </c>
      <c r="K153" s="25">
        <v>159.30764028681324</v>
      </c>
      <c r="L153" s="25">
        <v>127.30074325746465</v>
      </c>
      <c r="M153" s="25">
        <v>2.3522550971858065</v>
      </c>
      <c r="N153" s="25">
        <v>39.510518347363721</v>
      </c>
      <c r="O153" s="25">
        <v>83.886462963169507</v>
      </c>
      <c r="P153" s="25">
        <v>34.016201030667645</v>
      </c>
      <c r="Q153" s="25">
        <v>108.44726295504509</v>
      </c>
      <c r="R153" s="25">
        <v>79.935589166006636</v>
      </c>
      <c r="S153" s="25">
        <v>93.212044808476463</v>
      </c>
      <c r="T153" s="25">
        <v>86.406066312463651</v>
      </c>
      <c r="U153" s="25">
        <v>208.40928353460816</v>
      </c>
      <c r="V153" s="25">
        <v>66.652124581170796</v>
      </c>
      <c r="W153" s="25">
        <v>51.515087866317877</v>
      </c>
      <c r="X153" s="25">
        <v>67.380358271771499</v>
      </c>
      <c r="Y153" s="25">
        <v>5.7214238651812961</v>
      </c>
      <c r="Z153" s="25">
        <v>106.86414001674507</v>
      </c>
      <c r="AA153" s="25">
        <v>0</v>
      </c>
      <c r="AB153" s="25">
        <v>35.748669253204724</v>
      </c>
      <c r="AC153" s="25">
        <v>0.74396753198388599</v>
      </c>
      <c r="AD153" s="25">
        <v>0</v>
      </c>
      <c r="AE153" s="25">
        <v>218.19641353259971</v>
      </c>
      <c r="AF153" s="25">
        <v>105.62138458155074</v>
      </c>
      <c r="AG153" s="25">
        <v>386.81102769042769</v>
      </c>
      <c r="AH153" s="25">
        <v>233.38223479838416</v>
      </c>
      <c r="AI153" s="25">
        <v>124.72006644531609</v>
      </c>
      <c r="AJ153" s="25">
        <v>24.869365346600144</v>
      </c>
      <c r="AK153" s="25">
        <v>19.236770731795858</v>
      </c>
      <c r="AL153" s="25">
        <v>12.000228983672846</v>
      </c>
      <c r="AM153" s="25">
        <v>0.10539683392756106</v>
      </c>
      <c r="AN153" s="25">
        <v>93.153401417672185</v>
      </c>
      <c r="AO153" s="25">
        <v>0.61991172153020324</v>
      </c>
      <c r="AP153" s="25">
        <v>5.6906289414741362</v>
      </c>
      <c r="AQ153" s="25">
        <v>8.1758866192109725</v>
      </c>
      <c r="AR153" s="25">
        <v>0.53119465356970152</v>
      </c>
      <c r="AS153" s="25">
        <v>35.170481459510505</v>
      </c>
      <c r="AT153" s="25">
        <v>21.938505178466997</v>
      </c>
      <c r="AU153" s="25">
        <v>0</v>
      </c>
      <c r="AV153" s="25">
        <v>28.818062034038217</v>
      </c>
      <c r="AW153" s="25">
        <v>29.936083921601018</v>
      </c>
      <c r="AX153" s="25">
        <v>0</v>
      </c>
      <c r="AY153" s="25">
        <v>0</v>
      </c>
      <c r="AZ153" s="25">
        <v>0</v>
      </c>
      <c r="BA153" s="25">
        <v>0</v>
      </c>
      <c r="BB153" s="25">
        <v>34.159262947873451</v>
      </c>
      <c r="BC153" s="25">
        <v>114.60977331916929</v>
      </c>
      <c r="BD153" s="25">
        <v>66.437340042119999</v>
      </c>
      <c r="BE153" s="25">
        <v>17.520117702979114</v>
      </c>
      <c r="BF153" s="25">
        <v>20.800072101804059</v>
      </c>
      <c r="BG153" s="25">
        <v>0</v>
      </c>
      <c r="BH153" s="25">
        <v>0</v>
      </c>
      <c r="BI153" s="25">
        <v>2725.5636088275578</v>
      </c>
      <c r="BJ153" s="25">
        <v>0</v>
      </c>
      <c r="BK153" s="25">
        <v>0</v>
      </c>
      <c r="BL153" s="25">
        <v>279.58433179774403</v>
      </c>
      <c r="BM153" s="25">
        <v>125.82533157178128</v>
      </c>
      <c r="BN153" s="25">
        <v>257.76398155795658</v>
      </c>
      <c r="BO153" s="25">
        <v>7303.3773461531309</v>
      </c>
    </row>
    <row r="154" spans="1:67">
      <c r="A154">
        <v>2001</v>
      </c>
      <c r="B154" s="57" t="s">
        <v>198</v>
      </c>
      <c r="C154" s="61" t="s">
        <v>262</v>
      </c>
      <c r="D154" s="57" t="s">
        <v>231</v>
      </c>
      <c r="E154" s="25">
        <v>54.911062256052801</v>
      </c>
      <c r="F154" s="25">
        <v>7.0835205715602525</v>
      </c>
      <c r="G154" s="25">
        <v>8.2600350222461785</v>
      </c>
      <c r="H154" s="25">
        <v>43.832507439761713</v>
      </c>
      <c r="I154" s="25">
        <v>229.76281463909251</v>
      </c>
      <c r="J154" s="25">
        <v>134.32573800248431</v>
      </c>
      <c r="K154" s="25">
        <v>60.6697535301928</v>
      </c>
      <c r="L154" s="25">
        <v>35.182927336492618</v>
      </c>
      <c r="M154" s="25">
        <v>0.98658899265814015</v>
      </c>
      <c r="N154" s="25">
        <v>24.683778687739562</v>
      </c>
      <c r="O154" s="25">
        <v>34.829646796659233</v>
      </c>
      <c r="P154" s="25">
        <v>17.371156421270278</v>
      </c>
      <c r="Q154" s="25">
        <v>44.150107966025189</v>
      </c>
      <c r="R154" s="25">
        <v>29.105988868863182</v>
      </c>
      <c r="S154" s="25">
        <v>31.171767724467301</v>
      </c>
      <c r="T154" s="25">
        <v>27.81691515595767</v>
      </c>
      <c r="U154" s="25">
        <v>70.873448505389334</v>
      </c>
      <c r="V154" s="25">
        <v>29.518697055196306</v>
      </c>
      <c r="W154" s="25">
        <v>24.655866470469711</v>
      </c>
      <c r="X154" s="25">
        <v>28.246976896304144</v>
      </c>
      <c r="Y154" s="25">
        <v>3.1579186634177225</v>
      </c>
      <c r="Z154" s="25">
        <v>43.501331045540162</v>
      </c>
      <c r="AA154" s="25">
        <v>0</v>
      </c>
      <c r="AB154" s="25">
        <v>19.386329285657503</v>
      </c>
      <c r="AC154" s="25">
        <v>0.54166533025544705</v>
      </c>
      <c r="AD154" s="25">
        <v>0</v>
      </c>
      <c r="AE154" s="25">
        <v>118.44669313960854</v>
      </c>
      <c r="AF154" s="25">
        <v>73.615026624849023</v>
      </c>
      <c r="AG154" s="25">
        <v>143.00987889918736</v>
      </c>
      <c r="AH154" s="25">
        <v>85.913546138478438</v>
      </c>
      <c r="AI154" s="25">
        <v>68.291546767008683</v>
      </c>
      <c r="AJ154" s="25">
        <v>99.374873523157319</v>
      </c>
      <c r="AK154" s="25">
        <v>14.587690347197062</v>
      </c>
      <c r="AL154" s="25">
        <v>8.1166811324228139</v>
      </c>
      <c r="AM154" s="25">
        <v>0.16743879037009535</v>
      </c>
      <c r="AN154" s="25">
        <v>62.948603281913982</v>
      </c>
      <c r="AO154" s="25">
        <v>0.98482340428366355</v>
      </c>
      <c r="AP154" s="25">
        <v>5.0551813343884513</v>
      </c>
      <c r="AQ154" s="25">
        <v>12.988630822294112</v>
      </c>
      <c r="AR154" s="25">
        <v>0.843882941549294</v>
      </c>
      <c r="AS154" s="25">
        <v>5.3368236844744921</v>
      </c>
      <c r="AT154" s="25">
        <v>10.226744973707897</v>
      </c>
      <c r="AU154" s="25">
        <v>0</v>
      </c>
      <c r="AV154" s="25">
        <v>48.703913694022305</v>
      </c>
      <c r="AW154" s="25">
        <v>35.370851659202351</v>
      </c>
      <c r="AX154" s="25">
        <v>0</v>
      </c>
      <c r="AY154" s="25">
        <v>0</v>
      </c>
      <c r="AZ154" s="25">
        <v>0</v>
      </c>
      <c r="BA154" s="25">
        <v>0</v>
      </c>
      <c r="BB154" s="25">
        <v>40.360730738234146</v>
      </c>
      <c r="BC154" s="25">
        <v>61.65382770231318</v>
      </c>
      <c r="BD154" s="25">
        <v>34.920039259260562</v>
      </c>
      <c r="BE154" s="25">
        <v>11.562459403333921</v>
      </c>
      <c r="BF154" s="25">
        <v>7.2075794323365532</v>
      </c>
      <c r="BG154" s="25">
        <v>0</v>
      </c>
      <c r="BH154" s="25">
        <v>0</v>
      </c>
      <c r="BI154" s="25">
        <v>1797.7937296038608</v>
      </c>
      <c r="BJ154" s="25">
        <v>0</v>
      </c>
      <c r="BK154" s="25">
        <v>0</v>
      </c>
      <c r="BL154" s="25">
        <v>194.18002740442574</v>
      </c>
      <c r="BM154" s="25">
        <v>87.389612199207647</v>
      </c>
      <c r="BN154" s="25">
        <v>152.72437402572078</v>
      </c>
      <c r="BO154" s="25">
        <v>4185.8017535905674</v>
      </c>
    </row>
    <row r="155" spans="1:67">
      <c r="A155">
        <v>2001</v>
      </c>
      <c r="B155" s="57" t="s">
        <v>199</v>
      </c>
      <c r="C155" s="61" t="s">
        <v>263</v>
      </c>
      <c r="D155" s="57" t="s">
        <v>231</v>
      </c>
      <c r="E155" s="25">
        <v>7.474226680689358</v>
      </c>
      <c r="F155" s="25">
        <v>2.8155768781466728</v>
      </c>
      <c r="G155" s="25">
        <v>0.97504506859756723</v>
      </c>
      <c r="H155" s="25">
        <v>20.112883848743188</v>
      </c>
      <c r="I155" s="25">
        <v>32.783493017785929</v>
      </c>
      <c r="J155" s="25">
        <v>21.792244849264037</v>
      </c>
      <c r="K155" s="25">
        <v>10.87079037897969</v>
      </c>
      <c r="L155" s="25">
        <v>5.0503934187653012</v>
      </c>
      <c r="M155" s="25">
        <v>0.14164111218971914</v>
      </c>
      <c r="N155" s="25">
        <v>3.3077523571826712</v>
      </c>
      <c r="O155" s="25">
        <v>6.9944842395286129</v>
      </c>
      <c r="P155" s="25">
        <v>2.5239123765203919</v>
      </c>
      <c r="Q155" s="25">
        <v>7.9084137302197979</v>
      </c>
      <c r="R155" s="25">
        <v>5.188544758083582</v>
      </c>
      <c r="S155" s="25">
        <v>9.5428175043144066</v>
      </c>
      <c r="T155" s="25">
        <v>7.0462686142105868</v>
      </c>
      <c r="U155" s="25">
        <v>12.912066994513498</v>
      </c>
      <c r="V155" s="25">
        <v>7.7922906536829091</v>
      </c>
      <c r="W155" s="25">
        <v>3.6061704919484137</v>
      </c>
      <c r="X155" s="25">
        <v>4.1210735057112631</v>
      </c>
      <c r="Y155" s="25">
        <v>0.66882746608639765</v>
      </c>
      <c r="Z155" s="25">
        <v>5.0119660885675517</v>
      </c>
      <c r="AA155" s="25">
        <v>0</v>
      </c>
      <c r="AB155" s="25">
        <v>2.9750275740322598</v>
      </c>
      <c r="AC155" s="25">
        <v>0.11863878743130141</v>
      </c>
      <c r="AD155" s="25">
        <v>0</v>
      </c>
      <c r="AE155" s="25">
        <v>20.521678569653012</v>
      </c>
      <c r="AF155" s="25">
        <v>7.0431236792061584</v>
      </c>
      <c r="AG155" s="25">
        <v>52.794317381044429</v>
      </c>
      <c r="AH155" s="25">
        <v>29.406725256409015</v>
      </c>
      <c r="AI155" s="25">
        <v>64.443870596523155</v>
      </c>
      <c r="AJ155" s="25">
        <v>49.830083848384476</v>
      </c>
      <c r="AK155" s="25">
        <v>112.7966685126366</v>
      </c>
      <c r="AL155" s="25">
        <v>3.5061251619245071</v>
      </c>
      <c r="AM155" s="25">
        <v>6.9309819803905964E-2</v>
      </c>
      <c r="AN155" s="25">
        <v>8.5320265097798575</v>
      </c>
      <c r="AO155" s="25">
        <v>0.40765901699777723</v>
      </c>
      <c r="AP155" s="25">
        <v>1.0748383427457027</v>
      </c>
      <c r="AQ155" s="25">
        <v>5.376529893717195</v>
      </c>
      <c r="AR155" s="25">
        <v>0.34931794768160196</v>
      </c>
      <c r="AS155" s="25">
        <v>17.664287184475924</v>
      </c>
      <c r="AT155" s="25">
        <v>4.3837003965989503</v>
      </c>
      <c r="AU155" s="25">
        <v>0</v>
      </c>
      <c r="AV155" s="25">
        <v>7.9006610504790409</v>
      </c>
      <c r="AW155" s="25">
        <v>10.441061713356925</v>
      </c>
      <c r="AX155" s="25">
        <v>0</v>
      </c>
      <c r="AY155" s="25">
        <v>0</v>
      </c>
      <c r="AZ155" s="25">
        <v>0</v>
      </c>
      <c r="BA155" s="25">
        <v>0</v>
      </c>
      <c r="BB155" s="25">
        <v>11.914015656008315</v>
      </c>
      <c r="BC155" s="25">
        <v>83.643877415060061</v>
      </c>
      <c r="BD155" s="25">
        <v>10.501395375606961</v>
      </c>
      <c r="BE155" s="25">
        <v>1.6436442681981396</v>
      </c>
      <c r="BF155" s="25">
        <v>1.9880010239617891</v>
      </c>
      <c r="BG155" s="25">
        <v>0</v>
      </c>
      <c r="BH155" s="25">
        <v>0</v>
      </c>
      <c r="BI155" s="25">
        <v>1464.4053525091438</v>
      </c>
      <c r="BJ155" s="25">
        <v>0</v>
      </c>
      <c r="BK155" s="25">
        <v>0</v>
      </c>
      <c r="BL155" s="25">
        <v>44.009827929676248</v>
      </c>
      <c r="BM155" s="25">
        <v>19.806371680636641</v>
      </c>
      <c r="BN155" s="25">
        <v>463.65831231656875</v>
      </c>
      <c r="BO155" s="25">
        <v>2679.8473334514756</v>
      </c>
    </row>
    <row r="156" spans="1:67">
      <c r="A156">
        <v>2001</v>
      </c>
      <c r="B156" s="57" t="s">
        <v>200</v>
      </c>
      <c r="C156" s="61" t="s">
        <v>264</v>
      </c>
      <c r="D156" s="57" t="s">
        <v>231</v>
      </c>
      <c r="E156" s="25">
        <v>14.468225837138089</v>
      </c>
      <c r="F156" s="25">
        <v>1.0331648340191462</v>
      </c>
      <c r="G156" s="25">
        <v>2.3692083073711165</v>
      </c>
      <c r="H156" s="25">
        <v>10.510718592130516</v>
      </c>
      <c r="I156" s="25">
        <v>69.391302587605367</v>
      </c>
      <c r="J156" s="25">
        <v>49.184031431080413</v>
      </c>
      <c r="K156" s="25">
        <v>27.881295214692347</v>
      </c>
      <c r="L156" s="25">
        <v>13.109136480349223</v>
      </c>
      <c r="M156" s="25">
        <v>0.34792756535431496</v>
      </c>
      <c r="N156" s="25">
        <v>6.4914438574024169</v>
      </c>
      <c r="O156" s="25">
        <v>17.318554894640357</v>
      </c>
      <c r="P156" s="25">
        <v>10.116495055225789</v>
      </c>
      <c r="Q156" s="25">
        <v>18.256573190996289</v>
      </c>
      <c r="R156" s="25">
        <v>15.963976867095099</v>
      </c>
      <c r="S156" s="25">
        <v>20.150984396048031</v>
      </c>
      <c r="T156" s="25">
        <v>15.402931825709299</v>
      </c>
      <c r="U156" s="25">
        <v>27.164982614791317</v>
      </c>
      <c r="V156" s="25">
        <v>17.784167120403023</v>
      </c>
      <c r="W156" s="25">
        <v>7.849440138861306</v>
      </c>
      <c r="X156" s="25">
        <v>9.2136833925618831</v>
      </c>
      <c r="Y156" s="25">
        <v>1.1197985798828864</v>
      </c>
      <c r="Z156" s="25">
        <v>10.109109405587501</v>
      </c>
      <c r="AA156" s="25">
        <v>0</v>
      </c>
      <c r="AB156" s="25">
        <v>5.9793782644769298</v>
      </c>
      <c r="AC156" s="25">
        <v>0.11240832842333975</v>
      </c>
      <c r="AD156" s="25">
        <v>0</v>
      </c>
      <c r="AE156" s="25">
        <v>45.441760227951733</v>
      </c>
      <c r="AF156" s="25">
        <v>18.372193483531817</v>
      </c>
      <c r="AG156" s="25">
        <v>83.572467305721915</v>
      </c>
      <c r="AH156" s="25">
        <v>53.609463297433308</v>
      </c>
      <c r="AI156" s="25">
        <v>87.66245477180847</v>
      </c>
      <c r="AJ156" s="25">
        <v>127.82980822772024</v>
      </c>
      <c r="AK156" s="25">
        <v>141.64799742573854</v>
      </c>
      <c r="AL156" s="25">
        <v>72.989999104948836</v>
      </c>
      <c r="AM156" s="25">
        <v>0.14967447807689269</v>
      </c>
      <c r="AN156" s="25">
        <v>19.727923481131921</v>
      </c>
      <c r="AO156" s="25">
        <v>0.88033918967197855</v>
      </c>
      <c r="AP156" s="25">
        <v>4.5874766050382858</v>
      </c>
      <c r="AQ156" s="25">
        <v>11.610610271152108</v>
      </c>
      <c r="AR156" s="25">
        <v>0.75435171596260053</v>
      </c>
      <c r="AS156" s="25">
        <v>4.983604332232157</v>
      </c>
      <c r="AT156" s="25">
        <v>6.7570411202477745</v>
      </c>
      <c r="AU156" s="25">
        <v>0</v>
      </c>
      <c r="AV156" s="25">
        <v>18.234444844086926</v>
      </c>
      <c r="AW156" s="25">
        <v>4.388748082281916</v>
      </c>
      <c r="AX156" s="25">
        <v>0</v>
      </c>
      <c r="AY156" s="25">
        <v>0</v>
      </c>
      <c r="AZ156" s="25">
        <v>0</v>
      </c>
      <c r="BA156" s="25">
        <v>0</v>
      </c>
      <c r="BB156" s="25">
        <v>5.0078827994755839</v>
      </c>
      <c r="BC156" s="25">
        <v>23.740769619551571</v>
      </c>
      <c r="BD156" s="25">
        <v>14.441773312646227</v>
      </c>
      <c r="BE156" s="25">
        <v>3.1577051448701936</v>
      </c>
      <c r="BF156" s="25">
        <v>11.111992356284471</v>
      </c>
      <c r="BG156" s="25">
        <v>0</v>
      </c>
      <c r="BH156" s="25">
        <v>0</v>
      </c>
      <c r="BI156" s="25">
        <v>763.68361571231276</v>
      </c>
      <c r="BJ156" s="25">
        <v>0</v>
      </c>
      <c r="BK156" s="25">
        <v>0</v>
      </c>
      <c r="BL156" s="25">
        <v>56.584159653166012</v>
      </c>
      <c r="BM156" s="25">
        <v>25.465377849645552</v>
      </c>
      <c r="BN156" s="25">
        <v>406.14198233482807</v>
      </c>
      <c r="BO156" s="25">
        <v>2383.864555529366</v>
      </c>
    </row>
    <row r="157" spans="1:67">
      <c r="A157">
        <v>2001</v>
      </c>
      <c r="B157" s="57" t="s">
        <v>201</v>
      </c>
      <c r="C157" s="61" t="s">
        <v>265</v>
      </c>
      <c r="D157" s="57" t="s">
        <v>231</v>
      </c>
      <c r="E157" s="25">
        <v>1.7531113967449954</v>
      </c>
      <c r="F157" s="25">
        <v>7.4844706310303988E-2</v>
      </c>
      <c r="G157" s="25">
        <v>7.7549202495192857E-2</v>
      </c>
      <c r="H157" s="25">
        <v>0.69779557259521419</v>
      </c>
      <c r="I157" s="25">
        <v>2.6637086144044955</v>
      </c>
      <c r="J157" s="25">
        <v>1.6951540455818337</v>
      </c>
      <c r="K157" s="25">
        <v>0.75419743982652709</v>
      </c>
      <c r="L157" s="25">
        <v>1.0488778031493289</v>
      </c>
      <c r="M157" s="25">
        <v>1.5014601074481205E-2</v>
      </c>
      <c r="N157" s="25">
        <v>0.32216192577294106</v>
      </c>
      <c r="O157" s="25">
        <v>0.8464974259171012</v>
      </c>
      <c r="P157" s="25">
        <v>0.16207912590677243</v>
      </c>
      <c r="Q157" s="25">
        <v>1.0434368502073235</v>
      </c>
      <c r="R157" s="25">
        <v>0.86020044604957946</v>
      </c>
      <c r="S157" s="25">
        <v>0.3858218619977698</v>
      </c>
      <c r="T157" s="25">
        <v>0.97751951866685005</v>
      </c>
      <c r="U157" s="25">
        <v>0.84972016146574736</v>
      </c>
      <c r="V157" s="25">
        <v>0.62204617286248165</v>
      </c>
      <c r="W157" s="25">
        <v>0.14627001510117718</v>
      </c>
      <c r="X157" s="25">
        <v>0.62513726025897243</v>
      </c>
      <c r="Y157" s="25">
        <v>3.9875860839538702E-2</v>
      </c>
      <c r="Z157" s="25">
        <v>0.50416907652486342</v>
      </c>
      <c r="AA157" s="25">
        <v>0</v>
      </c>
      <c r="AB157" s="25">
        <v>0.68570518566899819</v>
      </c>
      <c r="AC157" s="25">
        <v>6.6670981976167274E-3</v>
      </c>
      <c r="AD157" s="25">
        <v>0</v>
      </c>
      <c r="AE157" s="25">
        <v>2.3608703791468386</v>
      </c>
      <c r="AF157" s="25">
        <v>0.75601502530038389</v>
      </c>
      <c r="AG157" s="25">
        <v>11.361484077688081</v>
      </c>
      <c r="AH157" s="25">
        <v>6.7711433916970387</v>
      </c>
      <c r="AI157" s="25">
        <v>0.78562794546541725</v>
      </c>
      <c r="AJ157" s="25">
        <v>0.79182840882867001</v>
      </c>
      <c r="AK157" s="25">
        <v>0.52408599026697111</v>
      </c>
      <c r="AL157" s="25">
        <v>1.3816715828322654</v>
      </c>
      <c r="AM157" s="25">
        <v>2.3172964173016135</v>
      </c>
      <c r="AN157" s="25">
        <v>0.52969803167911766</v>
      </c>
      <c r="AO157" s="25">
        <v>0</v>
      </c>
      <c r="AP157" s="25">
        <v>0.12521605625193116</v>
      </c>
      <c r="AQ157" s="25">
        <v>0</v>
      </c>
      <c r="AR157" s="25">
        <v>0</v>
      </c>
      <c r="AS157" s="25">
        <v>2.5193075971097221</v>
      </c>
      <c r="AT157" s="25">
        <v>1.0835562336371196</v>
      </c>
      <c r="AU157" s="25">
        <v>0</v>
      </c>
      <c r="AV157" s="25">
        <v>1.2869130265103663</v>
      </c>
      <c r="AW157" s="25">
        <v>0.7773927433605069</v>
      </c>
      <c r="AX157" s="25">
        <v>0</v>
      </c>
      <c r="AY157" s="25">
        <v>0</v>
      </c>
      <c r="AZ157" s="25">
        <v>0</v>
      </c>
      <c r="BA157" s="25">
        <v>0</v>
      </c>
      <c r="BB157" s="25">
        <v>0.88706202199876971</v>
      </c>
      <c r="BC157" s="25">
        <v>1.3267196156817962</v>
      </c>
      <c r="BD157" s="25">
        <v>1.4526789149756236</v>
      </c>
      <c r="BE157" s="25">
        <v>0.12788825549724894</v>
      </c>
      <c r="BF157" s="25">
        <v>0.27928245754795228</v>
      </c>
      <c r="BG157" s="25">
        <v>0</v>
      </c>
      <c r="BH157" s="25">
        <v>0</v>
      </c>
      <c r="BI157" s="25">
        <v>35.637571040681188</v>
      </c>
      <c r="BJ157" s="25">
        <v>0</v>
      </c>
      <c r="BK157" s="25">
        <v>0</v>
      </c>
      <c r="BL157" s="25">
        <v>0</v>
      </c>
      <c r="BM157" s="25">
        <v>0</v>
      </c>
      <c r="BN157" s="25">
        <v>2.884610812380358</v>
      </c>
      <c r="BO157" s="25">
        <v>92.825481393459029</v>
      </c>
    </row>
    <row r="158" spans="1:67">
      <c r="A158">
        <v>2001</v>
      </c>
      <c r="B158" s="57" t="s">
        <v>202</v>
      </c>
      <c r="C158" s="61" t="s">
        <v>266</v>
      </c>
      <c r="D158" s="57" t="s">
        <v>231</v>
      </c>
      <c r="E158" s="25">
        <v>6.7798298946197146</v>
      </c>
      <c r="F158" s="25">
        <v>11.068933125364374</v>
      </c>
      <c r="G158" s="25">
        <v>4.7875878293746563</v>
      </c>
      <c r="H158" s="25">
        <v>23.201388094678627</v>
      </c>
      <c r="I158" s="25">
        <v>37.680806734111265</v>
      </c>
      <c r="J158" s="25">
        <v>30.89418498885933</v>
      </c>
      <c r="K158" s="25">
        <v>47.658446034108366</v>
      </c>
      <c r="L158" s="25">
        <v>14.963661905766788</v>
      </c>
      <c r="M158" s="25">
        <v>0.45431248210301389</v>
      </c>
      <c r="N158" s="25">
        <v>9.0956225999964317</v>
      </c>
      <c r="O158" s="25">
        <v>12.244269858915349</v>
      </c>
      <c r="P158" s="25">
        <v>1.9595605823430438</v>
      </c>
      <c r="Q158" s="25">
        <v>18.064549934358567</v>
      </c>
      <c r="R158" s="25">
        <v>18.152001788760977</v>
      </c>
      <c r="S158" s="25">
        <v>26.10848483451619</v>
      </c>
      <c r="T158" s="25">
        <v>16.052393378234598</v>
      </c>
      <c r="U158" s="25">
        <v>15.404016905298622</v>
      </c>
      <c r="V158" s="25">
        <v>5.1466152458184018</v>
      </c>
      <c r="W158" s="25">
        <v>1.8232815167671337</v>
      </c>
      <c r="X158" s="25">
        <v>19.507013269926951</v>
      </c>
      <c r="Y158" s="25">
        <v>1.4781926172168025</v>
      </c>
      <c r="Z158" s="25">
        <v>7.0419905360117587</v>
      </c>
      <c r="AA158" s="25">
        <v>0</v>
      </c>
      <c r="AB158" s="25">
        <v>2.411934908885204</v>
      </c>
      <c r="AC158" s="25">
        <v>0.21936931641170995</v>
      </c>
      <c r="AD158" s="25">
        <v>0</v>
      </c>
      <c r="AE158" s="25">
        <v>101.00932062965222</v>
      </c>
      <c r="AF158" s="25">
        <v>47.415342435741245</v>
      </c>
      <c r="AG158" s="25">
        <v>304.59258176104612</v>
      </c>
      <c r="AH158" s="25">
        <v>169.31377289121644</v>
      </c>
      <c r="AI158" s="25">
        <v>48.982989388121354</v>
      </c>
      <c r="AJ158" s="25">
        <v>8.5387125430619495</v>
      </c>
      <c r="AK158" s="25">
        <v>109.19320870326789</v>
      </c>
      <c r="AL158" s="25">
        <v>10.451680369437522</v>
      </c>
      <c r="AM158" s="25">
        <v>6.3961273857628731E-2</v>
      </c>
      <c r="AN158" s="25">
        <v>5.6621990066237222</v>
      </c>
      <c r="AO158" s="25">
        <v>0.37620051675934585</v>
      </c>
      <c r="AP158" s="25">
        <v>6.7401748895006657</v>
      </c>
      <c r="AQ158" s="25">
        <v>4.9616302842615818</v>
      </c>
      <c r="AR158" s="25">
        <v>0.32236154960813557</v>
      </c>
      <c r="AS158" s="25">
        <v>19.017652947884631</v>
      </c>
      <c r="AT158" s="25">
        <v>9.2561801792995233</v>
      </c>
      <c r="AU158" s="25">
        <v>0</v>
      </c>
      <c r="AV158" s="25">
        <v>10.556972542163187</v>
      </c>
      <c r="AW158" s="25">
        <v>27.866929472659443</v>
      </c>
      <c r="AX158" s="25">
        <v>0</v>
      </c>
      <c r="AY158" s="25">
        <v>0</v>
      </c>
      <c r="AZ158" s="25">
        <v>0</v>
      </c>
      <c r="BA158" s="25">
        <v>0</v>
      </c>
      <c r="BB158" s="25">
        <v>31.798206268373811</v>
      </c>
      <c r="BC158" s="25">
        <v>437.03771022819234</v>
      </c>
      <c r="BD158" s="25">
        <v>22.067373461094139</v>
      </c>
      <c r="BE158" s="25">
        <v>1.8868259385089492</v>
      </c>
      <c r="BF158" s="25">
        <v>14.824643157591609</v>
      </c>
      <c r="BG158" s="25">
        <v>0</v>
      </c>
      <c r="BH158" s="25">
        <v>0</v>
      </c>
      <c r="BI158" s="25">
        <v>8007.3727393433428</v>
      </c>
      <c r="BJ158" s="25">
        <v>0</v>
      </c>
      <c r="BK158" s="25">
        <v>0</v>
      </c>
      <c r="BL158" s="25">
        <v>0</v>
      </c>
      <c r="BM158" s="25">
        <v>0</v>
      </c>
      <c r="BN158" s="25">
        <v>1297.9053401484573</v>
      </c>
      <c r="BO158" s="25">
        <v>11029.413158312178</v>
      </c>
    </row>
    <row r="159" spans="1:67">
      <c r="A159">
        <v>2001</v>
      </c>
      <c r="B159" s="57" t="s">
        <v>203</v>
      </c>
      <c r="C159" s="61" t="s">
        <v>267</v>
      </c>
      <c r="D159" s="57" t="s">
        <v>231</v>
      </c>
      <c r="E159" s="25">
        <v>4.8493041610152421</v>
      </c>
      <c r="F159" s="25">
        <v>0.20702891237510679</v>
      </c>
      <c r="G159" s="25">
        <v>0.21450985433189396</v>
      </c>
      <c r="H159" s="25">
        <v>1.9301813792362152</v>
      </c>
      <c r="I159" s="25">
        <v>7.3681189293202483</v>
      </c>
      <c r="J159" s="25">
        <v>4.6889875806320562</v>
      </c>
      <c r="K159" s="25">
        <v>2.0861953153509778</v>
      </c>
      <c r="L159" s="25">
        <v>2.9013144884303168</v>
      </c>
      <c r="M159" s="25">
        <v>4.1532082674068931E-2</v>
      </c>
      <c r="N159" s="25">
        <v>0.89113627923020666</v>
      </c>
      <c r="O159" s="25">
        <v>2.3415075034080015</v>
      </c>
      <c r="P159" s="25">
        <v>0.44832917128525779</v>
      </c>
      <c r="Q159" s="25">
        <v>2.8862641979635826</v>
      </c>
      <c r="R159" s="25">
        <v>2.3794116050357026</v>
      </c>
      <c r="S159" s="25">
        <v>1.0672268540779903</v>
      </c>
      <c r="T159" s="25">
        <v>2.7039294126694253</v>
      </c>
      <c r="U159" s="25">
        <v>2.3504219539870794</v>
      </c>
      <c r="V159" s="25">
        <v>1.7206499826573263</v>
      </c>
      <c r="W159" s="25">
        <v>0.4045993849443188</v>
      </c>
      <c r="X159" s="25">
        <v>1.7292002795761052</v>
      </c>
      <c r="Y159" s="25">
        <v>0.11030113559940936</v>
      </c>
      <c r="Z159" s="25">
        <v>1.3945886183768035</v>
      </c>
      <c r="AA159" s="25">
        <v>0</v>
      </c>
      <c r="AB159" s="25">
        <v>1.8967380032257457</v>
      </c>
      <c r="AC159" s="25">
        <v>1.8441946753428577E-2</v>
      </c>
      <c r="AD159" s="25">
        <v>0</v>
      </c>
      <c r="AE159" s="25">
        <v>6.5304341609272427</v>
      </c>
      <c r="AF159" s="25">
        <v>2.0912229620925036</v>
      </c>
      <c r="AG159" s="25">
        <v>31.427148392017024</v>
      </c>
      <c r="AH159" s="25">
        <v>18.729747513565151</v>
      </c>
      <c r="AI159" s="25">
        <v>2.1731356444484189</v>
      </c>
      <c r="AJ159" s="25">
        <v>2.1902868265372866</v>
      </c>
      <c r="AK159" s="25">
        <v>1.449681051671978</v>
      </c>
      <c r="AL159" s="25">
        <v>3.8218596765871173</v>
      </c>
      <c r="AM159" s="25">
        <v>0</v>
      </c>
      <c r="AN159" s="25">
        <v>1.4652045921738777</v>
      </c>
      <c r="AO159" s="25">
        <v>10.668741563142744</v>
      </c>
      <c r="AP159" s="25">
        <v>0.34636175643819178</v>
      </c>
      <c r="AQ159" s="25">
        <v>0</v>
      </c>
      <c r="AR159" s="25">
        <v>0</v>
      </c>
      <c r="AS159" s="25">
        <v>6.9686894034369979</v>
      </c>
      <c r="AT159" s="25">
        <v>2.9972389445568113</v>
      </c>
      <c r="AU159" s="25">
        <v>0</v>
      </c>
      <c r="AV159" s="25">
        <v>3.5597468055415229</v>
      </c>
      <c r="AW159" s="25">
        <v>2.1503561451488928</v>
      </c>
      <c r="AX159" s="25">
        <v>0</v>
      </c>
      <c r="AY159" s="25">
        <v>0</v>
      </c>
      <c r="AZ159" s="25">
        <v>0</v>
      </c>
      <c r="BA159" s="25">
        <v>0</v>
      </c>
      <c r="BB159" s="25">
        <v>2.4537137584890933</v>
      </c>
      <c r="BC159" s="25">
        <v>3.6698563278817735</v>
      </c>
      <c r="BD159" s="25">
        <v>4.018273978533192</v>
      </c>
      <c r="BE159" s="25">
        <v>0.35375336141174973</v>
      </c>
      <c r="BF159" s="25">
        <v>0.77252682630460645</v>
      </c>
      <c r="BG159" s="25">
        <v>0</v>
      </c>
      <c r="BH159" s="25">
        <v>0</v>
      </c>
      <c r="BI159" s="25">
        <v>95.967393809264536</v>
      </c>
      <c r="BJ159" s="25">
        <v>0</v>
      </c>
      <c r="BK159" s="25">
        <v>0</v>
      </c>
      <c r="BL159" s="25">
        <v>0</v>
      </c>
      <c r="BM159" s="25">
        <v>0</v>
      </c>
      <c r="BN159" s="25">
        <v>7.7764123711511308</v>
      </c>
      <c r="BO159" s="25">
        <v>258.21170490347851</v>
      </c>
    </row>
    <row r="160" spans="1:67">
      <c r="A160">
        <v>2001</v>
      </c>
      <c r="B160" s="57" t="s">
        <v>204</v>
      </c>
      <c r="C160" s="61" t="s">
        <v>268</v>
      </c>
      <c r="D160" s="57" t="s">
        <v>231</v>
      </c>
      <c r="E160" s="25">
        <v>0</v>
      </c>
      <c r="F160" s="25">
        <v>0</v>
      </c>
      <c r="G160" s="25">
        <v>0</v>
      </c>
      <c r="H160" s="25">
        <v>0</v>
      </c>
      <c r="I160" s="25">
        <v>40.182937100994238</v>
      </c>
      <c r="J160" s="25">
        <v>8.5474044379460867</v>
      </c>
      <c r="K160" s="25">
        <v>0</v>
      </c>
      <c r="L160" s="25">
        <v>0.17692768994280189</v>
      </c>
      <c r="M160" s="25">
        <v>0.64037609376427973</v>
      </c>
      <c r="N160" s="25">
        <v>1.0122654947133685</v>
      </c>
      <c r="O160" s="25">
        <v>9.5196610866594256</v>
      </c>
      <c r="P160" s="25">
        <v>36.13726849953612</v>
      </c>
      <c r="Q160" s="25">
        <v>3.7970383107897079</v>
      </c>
      <c r="R160" s="25">
        <v>0.11091552554076237</v>
      </c>
      <c r="S160" s="25">
        <v>0</v>
      </c>
      <c r="T160" s="25">
        <v>1.0920426966140961</v>
      </c>
      <c r="U160" s="25">
        <v>6.7403710992945669</v>
      </c>
      <c r="V160" s="25">
        <v>2.5382209500452073</v>
      </c>
      <c r="W160" s="25">
        <v>0</v>
      </c>
      <c r="X160" s="25">
        <v>6.152377196571778</v>
      </c>
      <c r="Y160" s="25">
        <v>9.4527550300445545E-2</v>
      </c>
      <c r="Z160" s="25">
        <v>9.1871873305026845</v>
      </c>
      <c r="AA160" s="25">
        <v>0</v>
      </c>
      <c r="AB160" s="25">
        <v>0.53052804882501847</v>
      </c>
      <c r="AC160" s="25">
        <v>0</v>
      </c>
      <c r="AD160" s="25">
        <v>0</v>
      </c>
      <c r="AE160" s="25">
        <v>0</v>
      </c>
      <c r="AF160" s="25">
        <v>1.3168000145269163</v>
      </c>
      <c r="AG160" s="25">
        <v>3.0570966000194084</v>
      </c>
      <c r="AH160" s="25">
        <v>2.0232065779296571</v>
      </c>
      <c r="AI160" s="25">
        <v>5.027577660680746E-2</v>
      </c>
      <c r="AJ160" s="25">
        <v>4.8247605894566314</v>
      </c>
      <c r="AK160" s="25">
        <v>3.023404707929322</v>
      </c>
      <c r="AL160" s="25">
        <v>7.6699782077904572</v>
      </c>
      <c r="AM160" s="25">
        <v>4.3723713588434278E-2</v>
      </c>
      <c r="AN160" s="25">
        <v>1.9574404113724879</v>
      </c>
      <c r="AO160" s="25">
        <v>0.25716941915853858</v>
      </c>
      <c r="AP160" s="25">
        <v>71.012480292496448</v>
      </c>
      <c r="AQ160" s="25">
        <v>3.3917539222818385</v>
      </c>
      <c r="AR160" s="25">
        <v>0.22036528069099523</v>
      </c>
      <c r="AS160" s="25">
        <v>2.7836151442268289</v>
      </c>
      <c r="AT160" s="25">
        <v>3.7534447561621178</v>
      </c>
      <c r="AU160" s="25">
        <v>0</v>
      </c>
      <c r="AV160" s="25">
        <v>15.353364328457577</v>
      </c>
      <c r="AW160" s="25">
        <v>11.486547268848218</v>
      </c>
      <c r="AX160" s="25">
        <v>0</v>
      </c>
      <c r="AY160" s="25">
        <v>0</v>
      </c>
      <c r="AZ160" s="25">
        <v>0</v>
      </c>
      <c r="BA160" s="25">
        <v>0</v>
      </c>
      <c r="BB160" s="25">
        <v>13.10699119989571</v>
      </c>
      <c r="BC160" s="25">
        <v>0</v>
      </c>
      <c r="BD160" s="25">
        <v>26.999939986104614</v>
      </c>
      <c r="BE160" s="25">
        <v>1.480397751401868</v>
      </c>
      <c r="BF160" s="25">
        <v>10.569333681190953</v>
      </c>
      <c r="BG160" s="25">
        <v>0</v>
      </c>
      <c r="BH160" s="25">
        <v>0</v>
      </c>
      <c r="BI160" s="25">
        <v>441.18243453260357</v>
      </c>
      <c r="BJ160" s="25">
        <v>0</v>
      </c>
      <c r="BK160" s="25">
        <v>0</v>
      </c>
      <c r="BL160" s="25">
        <v>141.55602670555916</v>
      </c>
      <c r="BM160" s="25">
        <v>0</v>
      </c>
      <c r="BN160" s="25">
        <v>1.3048407824842223</v>
      </c>
      <c r="BO160" s="25">
        <v>894.88544076282278</v>
      </c>
    </row>
    <row r="161" spans="1:67">
      <c r="A161">
        <v>2001</v>
      </c>
      <c r="B161" s="57" t="s">
        <v>205</v>
      </c>
      <c r="C161" s="61" t="s">
        <v>269</v>
      </c>
      <c r="D161" s="57" t="s">
        <v>231</v>
      </c>
      <c r="E161" s="25">
        <v>44.255309082770594</v>
      </c>
      <c r="F161" s="25">
        <v>1.8893697326488206</v>
      </c>
      <c r="G161" s="25">
        <v>1.9576416717838103</v>
      </c>
      <c r="H161" s="25">
        <v>17.615057890289901</v>
      </c>
      <c r="I161" s="25">
        <v>67.242303173536769</v>
      </c>
      <c r="J161" s="25">
        <v>42.792241479589926</v>
      </c>
      <c r="K161" s="25">
        <v>19.038859065618311</v>
      </c>
      <c r="L161" s="25">
        <v>26.477730653406319</v>
      </c>
      <c r="M161" s="25">
        <v>0.3790265767134926</v>
      </c>
      <c r="N161" s="25">
        <v>8.1326124661865702</v>
      </c>
      <c r="O161" s="25">
        <v>21.368867541039755</v>
      </c>
      <c r="P161" s="25">
        <v>4.0915037265671579</v>
      </c>
      <c r="Q161" s="25">
        <v>26.340379966735572</v>
      </c>
      <c r="R161" s="25">
        <v>21.714784744279797</v>
      </c>
      <c r="S161" s="25">
        <v>9.7396353621931375</v>
      </c>
      <c r="T161" s="25">
        <v>24.676371686000262</v>
      </c>
      <c r="U161" s="25">
        <v>21.450221845199881</v>
      </c>
      <c r="V161" s="25">
        <v>15.702850198165683</v>
      </c>
      <c r="W161" s="25">
        <v>3.692420652710926</v>
      </c>
      <c r="X161" s="25">
        <v>15.780881194021134</v>
      </c>
      <c r="Y161" s="25">
        <v>1.0066208853994612</v>
      </c>
      <c r="Z161" s="25">
        <v>12.727176580455678</v>
      </c>
      <c r="AA161" s="25">
        <v>0</v>
      </c>
      <c r="AB161" s="25">
        <v>17.309849783524164</v>
      </c>
      <c r="AC161" s="25">
        <v>0.16830333313019308</v>
      </c>
      <c r="AD161" s="25">
        <v>0</v>
      </c>
      <c r="AE161" s="25">
        <v>59.597495360244196</v>
      </c>
      <c r="AF161" s="25">
        <v>19.084741949660494</v>
      </c>
      <c r="AG161" s="25">
        <v>286.8077809719469</v>
      </c>
      <c r="AH161" s="25">
        <v>170.92983606158137</v>
      </c>
      <c r="AI161" s="25">
        <v>19.832286536490638</v>
      </c>
      <c r="AJ161" s="25">
        <v>19.988810202417767</v>
      </c>
      <c r="AK161" s="25">
        <v>13.229956480961947</v>
      </c>
      <c r="AL161" s="25">
        <v>34.878732214423572</v>
      </c>
      <c r="AM161" s="25">
        <v>0</v>
      </c>
      <c r="AN161" s="25">
        <v>13.371626102037361</v>
      </c>
      <c r="AO161" s="25">
        <v>0</v>
      </c>
      <c r="AP161" s="25">
        <v>3.1609373379487846</v>
      </c>
      <c r="AQ161" s="25">
        <v>214.49776660671469</v>
      </c>
      <c r="AR161" s="25">
        <v>0</v>
      </c>
      <c r="AS161" s="25">
        <v>63.597063250898699</v>
      </c>
      <c r="AT161" s="25">
        <v>27.35314830375761</v>
      </c>
      <c r="AU161" s="25">
        <v>0</v>
      </c>
      <c r="AV161" s="25">
        <v>32.486659921670814</v>
      </c>
      <c r="AW161" s="25">
        <v>19.624398198539858</v>
      </c>
      <c r="AX161" s="25">
        <v>0</v>
      </c>
      <c r="AY161" s="25">
        <v>0</v>
      </c>
      <c r="AZ161" s="25">
        <v>0</v>
      </c>
      <c r="BA161" s="25">
        <v>0</v>
      </c>
      <c r="BB161" s="25">
        <v>22.392874766561842</v>
      </c>
      <c r="BC161" s="25">
        <v>33.491532122366884</v>
      </c>
      <c r="BD161" s="25">
        <v>36.671231788028457</v>
      </c>
      <c r="BE161" s="25">
        <v>3.2283939774708696</v>
      </c>
      <c r="BF161" s="25">
        <v>7.0501689186030694</v>
      </c>
      <c r="BG161" s="25">
        <v>0</v>
      </c>
      <c r="BH161" s="25">
        <v>0</v>
      </c>
      <c r="BI161" s="25">
        <v>895.47156791362761</v>
      </c>
      <c r="BJ161" s="25">
        <v>0</v>
      </c>
      <c r="BK161" s="25">
        <v>0</v>
      </c>
      <c r="BL161" s="25">
        <v>0</v>
      </c>
      <c r="BM161" s="25">
        <v>0</v>
      </c>
      <c r="BN161" s="25">
        <v>61.025257200110865</v>
      </c>
      <c r="BO161" s="25">
        <v>2483.3222854780302</v>
      </c>
    </row>
    <row r="162" spans="1:67">
      <c r="A162">
        <v>2001</v>
      </c>
      <c r="B162" s="57" t="s">
        <v>206</v>
      </c>
      <c r="C162" s="61" t="s">
        <v>270</v>
      </c>
      <c r="D162" s="57" t="s">
        <v>231</v>
      </c>
      <c r="E162" s="25">
        <v>4.7036118919291878</v>
      </c>
      <c r="F162" s="25">
        <v>0.20080894534296409</v>
      </c>
      <c r="G162" s="25">
        <v>0.20806513022690207</v>
      </c>
      <c r="H162" s="25">
        <v>1.8721910994865336</v>
      </c>
      <c r="I162" s="25">
        <v>7.1467515062704594</v>
      </c>
      <c r="J162" s="25">
        <v>4.5481118554443878</v>
      </c>
      <c r="K162" s="25">
        <v>2.023517760147564</v>
      </c>
      <c r="L162" s="25">
        <v>2.8141475306325687</v>
      </c>
      <c r="M162" s="25">
        <v>4.0284294710323652E-2</v>
      </c>
      <c r="N162" s="25">
        <v>0.8643630222277483</v>
      </c>
      <c r="O162" s="25">
        <v>2.2711593606793934</v>
      </c>
      <c r="P162" s="25">
        <v>0.43485959047671058</v>
      </c>
      <c r="Q162" s="25">
        <v>2.7995494103939125</v>
      </c>
      <c r="R162" s="25">
        <v>2.3079246732374785</v>
      </c>
      <c r="S162" s="25">
        <v>1.0351631400197574</v>
      </c>
      <c r="T162" s="25">
        <v>2.6226926829242956</v>
      </c>
      <c r="U162" s="25">
        <v>2.2798059859191251</v>
      </c>
      <c r="V162" s="25">
        <v>1.6689548544590282</v>
      </c>
      <c r="W162" s="25">
        <v>0.39244361980645648</v>
      </c>
      <c r="X162" s="25">
        <v>1.6772482666541242</v>
      </c>
      <c r="Y162" s="25">
        <v>0.10698725340215781</v>
      </c>
      <c r="Z162" s="25">
        <v>1.3526896626696481</v>
      </c>
      <c r="AA162" s="25">
        <v>0</v>
      </c>
      <c r="AB162" s="25">
        <v>1.8397524947123229</v>
      </c>
      <c r="AC162" s="25">
        <v>1.7887877761330408E-2</v>
      </c>
      <c r="AD162" s="25">
        <v>0</v>
      </c>
      <c r="AE162" s="25">
        <v>6.3342341001697893</v>
      </c>
      <c r="AF162" s="25">
        <v>2.0283943565037932</v>
      </c>
      <c r="AG162" s="25">
        <v>30.482952604723184</v>
      </c>
      <c r="AH162" s="25">
        <v>18.167031848790497</v>
      </c>
      <c r="AI162" s="25">
        <v>2.107846058033779</v>
      </c>
      <c r="AJ162" s="25">
        <v>2.1244819508042085</v>
      </c>
      <c r="AK162" s="25">
        <v>1.4061269014565525</v>
      </c>
      <c r="AL162" s="25">
        <v>3.7070359018924219</v>
      </c>
      <c r="AM162" s="25">
        <v>0</v>
      </c>
      <c r="AN162" s="25">
        <v>1.4211840534282885</v>
      </c>
      <c r="AO162" s="25">
        <v>0</v>
      </c>
      <c r="AP162" s="25">
        <v>0.33595567990750314</v>
      </c>
      <c r="AQ162" s="25">
        <v>0</v>
      </c>
      <c r="AR162" s="25">
        <v>11.149009334208957</v>
      </c>
      <c r="AS162" s="25">
        <v>6.7593224225194488</v>
      </c>
      <c r="AT162" s="25">
        <v>2.9071900368524637</v>
      </c>
      <c r="AU162" s="25">
        <v>0</v>
      </c>
      <c r="AV162" s="25">
        <v>3.4527979377760096</v>
      </c>
      <c r="AW162" s="25">
        <v>2.0857509449536771</v>
      </c>
      <c r="AX162" s="25">
        <v>0</v>
      </c>
      <c r="AY162" s="25">
        <v>0</v>
      </c>
      <c r="AZ162" s="25">
        <v>0</v>
      </c>
      <c r="BA162" s="25">
        <v>0</v>
      </c>
      <c r="BB162" s="25">
        <v>2.3799944962419706</v>
      </c>
      <c r="BC162" s="25">
        <v>3.5595993347388704</v>
      </c>
      <c r="BD162" s="25">
        <v>3.897549141669304</v>
      </c>
      <c r="BE162" s="25">
        <v>0.3431252118443886</v>
      </c>
      <c r="BF162" s="25">
        <v>0.74931706619943661</v>
      </c>
      <c r="BG162" s="25">
        <v>0</v>
      </c>
      <c r="BH162" s="25">
        <v>0</v>
      </c>
      <c r="BI162" s="25">
        <v>95.460684014478744</v>
      </c>
      <c r="BJ162" s="25">
        <v>0</v>
      </c>
      <c r="BK162" s="25">
        <v>0</v>
      </c>
      <c r="BL162" s="25">
        <v>0</v>
      </c>
      <c r="BM162" s="25">
        <v>0</v>
      </c>
      <c r="BN162" s="25">
        <v>6.9234398755881079</v>
      </c>
      <c r="BO162" s="25">
        <v>253.01199518231513</v>
      </c>
    </row>
    <row r="163" spans="1:67">
      <c r="A163">
        <v>2001</v>
      </c>
      <c r="B163" s="57" t="s">
        <v>207</v>
      </c>
      <c r="C163" s="61" t="s">
        <v>271</v>
      </c>
      <c r="D163" s="57" t="s">
        <v>231</v>
      </c>
      <c r="E163" s="25">
        <v>122.30284751406911</v>
      </c>
      <c r="F163" s="25">
        <v>20.48656606288522</v>
      </c>
      <c r="G163" s="25">
        <v>31.230984116673312</v>
      </c>
      <c r="H163" s="25">
        <v>47.928809553652769</v>
      </c>
      <c r="I163" s="25">
        <v>170.38326365355786</v>
      </c>
      <c r="J163" s="25">
        <v>285.83205381764463</v>
      </c>
      <c r="K163" s="25">
        <v>181.39017329555696</v>
      </c>
      <c r="L163" s="25">
        <v>109.10156949088751</v>
      </c>
      <c r="M163" s="25">
        <v>0.43040355821633697</v>
      </c>
      <c r="N163" s="25">
        <v>11.172044141988788</v>
      </c>
      <c r="O163" s="25">
        <v>87.199053381003623</v>
      </c>
      <c r="P163" s="25">
        <v>13.967954778589425</v>
      </c>
      <c r="Q163" s="25">
        <v>49.534778842915308</v>
      </c>
      <c r="R163" s="25">
        <v>64.222895542904851</v>
      </c>
      <c r="S163" s="25">
        <v>162.84035764840053</v>
      </c>
      <c r="T163" s="25">
        <v>71.824025568971777</v>
      </c>
      <c r="U163" s="25">
        <v>198.20735314021078</v>
      </c>
      <c r="V163" s="25">
        <v>93.559938965351293</v>
      </c>
      <c r="W163" s="25">
        <v>11.816174613676656</v>
      </c>
      <c r="X163" s="25">
        <v>63.05038927438865</v>
      </c>
      <c r="Y163" s="25">
        <v>4.7005572593325935</v>
      </c>
      <c r="Z163" s="25">
        <v>57.824199357171466</v>
      </c>
      <c r="AA163" s="25">
        <v>0</v>
      </c>
      <c r="AB163" s="25">
        <v>30.844301763754434</v>
      </c>
      <c r="AC163" s="25">
        <v>1.1630144540963265</v>
      </c>
      <c r="AD163" s="25">
        <v>0</v>
      </c>
      <c r="AE163" s="25">
        <v>419.46560907844975</v>
      </c>
      <c r="AF163" s="25">
        <v>60.715249976990208</v>
      </c>
      <c r="AG163" s="25">
        <v>819.1979780024526</v>
      </c>
      <c r="AH163" s="25">
        <v>459.23134905498586</v>
      </c>
      <c r="AI163" s="25">
        <v>260.08552330295225</v>
      </c>
      <c r="AJ163" s="25">
        <v>70.883006907816352</v>
      </c>
      <c r="AK163" s="25">
        <v>102.17957919225009</v>
      </c>
      <c r="AL163" s="25">
        <v>31.767887211273969</v>
      </c>
      <c r="AM163" s="25">
        <v>1.0037533055327186</v>
      </c>
      <c r="AN163" s="25">
        <v>14.44903974022411</v>
      </c>
      <c r="AO163" s="25">
        <v>5.9037678499155151</v>
      </c>
      <c r="AP163" s="25">
        <v>8.4597892683105957</v>
      </c>
      <c r="AQ163" s="25">
        <v>77.863564908734276</v>
      </c>
      <c r="AR163" s="25">
        <v>5.0588653333586286</v>
      </c>
      <c r="AS163" s="25">
        <v>913.12414529301714</v>
      </c>
      <c r="AT163" s="25">
        <v>75.866407076513156</v>
      </c>
      <c r="AU163" s="25">
        <v>0</v>
      </c>
      <c r="AV163" s="25">
        <v>184.67929285760059</v>
      </c>
      <c r="AW163" s="25">
        <v>173.85912404516566</v>
      </c>
      <c r="AX163" s="25">
        <v>0</v>
      </c>
      <c r="AY163" s="25">
        <v>0</v>
      </c>
      <c r="AZ163" s="25">
        <v>0</v>
      </c>
      <c r="BA163" s="25">
        <v>0</v>
      </c>
      <c r="BB163" s="25">
        <v>198.38598627993625</v>
      </c>
      <c r="BC163" s="25">
        <v>140.55854072227595</v>
      </c>
      <c r="BD163" s="25">
        <v>134.75436721761528</v>
      </c>
      <c r="BE163" s="25">
        <v>5.4650303157731104</v>
      </c>
      <c r="BF163" s="25">
        <v>6.2338375988451604</v>
      </c>
      <c r="BG163" s="25">
        <v>0</v>
      </c>
      <c r="BH163" s="25">
        <v>0</v>
      </c>
      <c r="BI163" s="25">
        <v>2320.3657531702997</v>
      </c>
      <c r="BJ163" s="25">
        <v>0</v>
      </c>
      <c r="BK163" s="25">
        <v>0</v>
      </c>
      <c r="BL163" s="25">
        <v>0</v>
      </c>
      <c r="BM163" s="25">
        <v>0</v>
      </c>
      <c r="BN163" s="25">
        <v>499.03950288362267</v>
      </c>
      <c r="BO163" s="25">
        <v>8879.6106603898261</v>
      </c>
    </row>
    <row r="164" spans="1:67">
      <c r="A164">
        <v>2001</v>
      </c>
      <c r="B164" s="57" t="s">
        <v>208</v>
      </c>
      <c r="C164" s="61" t="s">
        <v>272</v>
      </c>
      <c r="D164" s="57" t="s">
        <v>231</v>
      </c>
      <c r="E164" s="25">
        <v>0.68156477113359504</v>
      </c>
      <c r="F164" s="25">
        <v>4.8833661114994719E-4</v>
      </c>
      <c r="G164" s="25">
        <v>0.14605757949959933</v>
      </c>
      <c r="H164" s="25">
        <v>26.429831014010404</v>
      </c>
      <c r="I164" s="25">
        <v>5.0492897924476328</v>
      </c>
      <c r="J164" s="25">
        <v>17.834656487915165</v>
      </c>
      <c r="K164" s="25">
        <v>1.9970673518033413</v>
      </c>
      <c r="L164" s="25">
        <v>7.4813333828206048</v>
      </c>
      <c r="M164" s="25">
        <v>0.16180115942431647</v>
      </c>
      <c r="N164" s="25">
        <v>2.8249540722627731</v>
      </c>
      <c r="O164" s="25">
        <v>5.2209970372921708</v>
      </c>
      <c r="P164" s="25">
        <v>2.0434281744257374</v>
      </c>
      <c r="Q164" s="25">
        <v>6.9910868481012791</v>
      </c>
      <c r="R164" s="25">
        <v>4.0156328487830821</v>
      </c>
      <c r="S164" s="25">
        <v>8.4772635774170357</v>
      </c>
      <c r="T164" s="25">
        <v>6.9625159821944242</v>
      </c>
      <c r="U164" s="25">
        <v>14.395721317162</v>
      </c>
      <c r="V164" s="25">
        <v>2.1103093226147593</v>
      </c>
      <c r="W164" s="25">
        <v>2.5490681075665922</v>
      </c>
      <c r="X164" s="25">
        <v>0.77256173347828061</v>
      </c>
      <c r="Y164" s="25">
        <v>0.48551238763580129</v>
      </c>
      <c r="Z164" s="25">
        <v>2.2296287603867904</v>
      </c>
      <c r="AA164" s="25">
        <v>0</v>
      </c>
      <c r="AB164" s="25">
        <v>4.819329044089951</v>
      </c>
      <c r="AC164" s="25">
        <v>8.0006341655096153E-2</v>
      </c>
      <c r="AD164" s="25">
        <v>0</v>
      </c>
      <c r="AE164" s="25">
        <v>36.824129797448848</v>
      </c>
      <c r="AF164" s="25">
        <v>21.187887011170108</v>
      </c>
      <c r="AG164" s="25">
        <v>425.45984765689002</v>
      </c>
      <c r="AH164" s="25">
        <v>271.9075383990542</v>
      </c>
      <c r="AI164" s="25">
        <v>36.179503089282022</v>
      </c>
      <c r="AJ164" s="25">
        <v>30.186569322191669</v>
      </c>
      <c r="AK164" s="25">
        <v>41.588353735743262</v>
      </c>
      <c r="AL164" s="25">
        <v>5.692236852749101</v>
      </c>
      <c r="AM164" s="25">
        <v>0.116128765015798</v>
      </c>
      <c r="AN164" s="25">
        <v>3.0592227868409942</v>
      </c>
      <c r="AO164" s="25">
        <v>0.68303363542777773</v>
      </c>
      <c r="AP164" s="25">
        <v>3.4424471369321474</v>
      </c>
      <c r="AQ164" s="25">
        <v>9.0083883985615429</v>
      </c>
      <c r="AR164" s="25">
        <v>0.58528303748138566</v>
      </c>
      <c r="AS164" s="25">
        <v>50.927622449975431</v>
      </c>
      <c r="AT164" s="25">
        <v>19.191976526282481</v>
      </c>
      <c r="AU164" s="25">
        <v>0</v>
      </c>
      <c r="AV164" s="25">
        <v>32.513993836051746</v>
      </c>
      <c r="AW164" s="25">
        <v>7.1460626753747594</v>
      </c>
      <c r="AX164" s="25">
        <v>0</v>
      </c>
      <c r="AY164" s="25">
        <v>0</v>
      </c>
      <c r="AZ164" s="25">
        <v>0</v>
      </c>
      <c r="BA164" s="25">
        <v>0</v>
      </c>
      <c r="BB164" s="25">
        <v>8.154180573831562</v>
      </c>
      <c r="BC164" s="25">
        <v>16.60716921596774</v>
      </c>
      <c r="BD164" s="25">
        <v>15.806827277801236</v>
      </c>
      <c r="BE164" s="25">
        <v>1.4098133193770033</v>
      </c>
      <c r="BF164" s="25">
        <v>62.605293500879185</v>
      </c>
      <c r="BG164" s="25">
        <v>0</v>
      </c>
      <c r="BH164" s="25">
        <v>0</v>
      </c>
      <c r="BI164" s="25">
        <v>1269.4593766399055</v>
      </c>
      <c r="BJ164" s="25">
        <v>0</v>
      </c>
      <c r="BK164" s="25">
        <v>0</v>
      </c>
      <c r="BL164" s="25">
        <v>0</v>
      </c>
      <c r="BM164" s="25">
        <v>0</v>
      </c>
      <c r="BN164" s="25">
        <v>3.6350791037819055</v>
      </c>
      <c r="BO164" s="25">
        <v>2497.1380701747498</v>
      </c>
    </row>
    <row r="165" spans="1:67">
      <c r="A165">
        <v>2001</v>
      </c>
      <c r="B165" s="57" t="s">
        <v>209</v>
      </c>
      <c r="C165" s="61" t="s">
        <v>273</v>
      </c>
      <c r="D165" s="57" t="s">
        <v>231</v>
      </c>
      <c r="E165" s="25">
        <v>0</v>
      </c>
      <c r="F165" s="25">
        <v>0</v>
      </c>
      <c r="G165" s="25">
        <v>0</v>
      </c>
      <c r="H165" s="25">
        <v>0</v>
      </c>
      <c r="I165" s="25">
        <v>0</v>
      </c>
      <c r="J165" s="25">
        <v>0</v>
      </c>
      <c r="K165" s="25">
        <v>0</v>
      </c>
      <c r="L165" s="25">
        <v>0</v>
      </c>
      <c r="M165" s="25">
        <v>0</v>
      </c>
      <c r="N165" s="25">
        <v>0</v>
      </c>
      <c r="O165" s="25">
        <v>0</v>
      </c>
      <c r="P165" s="25">
        <v>0</v>
      </c>
      <c r="Q165" s="25">
        <v>0</v>
      </c>
      <c r="R165" s="25">
        <v>0</v>
      </c>
      <c r="S165" s="25">
        <v>0</v>
      </c>
      <c r="T165" s="25">
        <v>0</v>
      </c>
      <c r="U165" s="25">
        <v>0</v>
      </c>
      <c r="V165" s="25">
        <v>0</v>
      </c>
      <c r="W165" s="25">
        <v>0</v>
      </c>
      <c r="X165" s="25">
        <v>0</v>
      </c>
      <c r="Y165" s="25">
        <v>0</v>
      </c>
      <c r="Z165" s="25">
        <v>0</v>
      </c>
      <c r="AA165" s="25">
        <v>0</v>
      </c>
      <c r="AB165" s="25">
        <v>0</v>
      </c>
      <c r="AC165" s="25">
        <v>0</v>
      </c>
      <c r="AD165" s="25">
        <v>0</v>
      </c>
      <c r="AE165" s="25">
        <v>0</v>
      </c>
      <c r="AF165" s="25">
        <v>0</v>
      </c>
      <c r="AG165" s="25">
        <v>0</v>
      </c>
      <c r="AH165" s="25">
        <v>0</v>
      </c>
      <c r="AI165" s="25">
        <v>0</v>
      </c>
      <c r="AJ165" s="25">
        <v>0</v>
      </c>
      <c r="AK165" s="25">
        <v>0</v>
      </c>
      <c r="AL165" s="25">
        <v>0</v>
      </c>
      <c r="AM165" s="25">
        <v>0</v>
      </c>
      <c r="AN165" s="25">
        <v>0</v>
      </c>
      <c r="AO165" s="25">
        <v>0</v>
      </c>
      <c r="AP165" s="25">
        <v>0</v>
      </c>
      <c r="AQ165" s="25">
        <v>0</v>
      </c>
      <c r="AR165" s="25">
        <v>0</v>
      </c>
      <c r="AS165" s="25">
        <v>0</v>
      </c>
      <c r="AT165" s="25">
        <v>0</v>
      </c>
      <c r="AU165" s="25">
        <v>0</v>
      </c>
      <c r="AV165" s="25">
        <v>0</v>
      </c>
      <c r="AW165" s="25">
        <v>0</v>
      </c>
      <c r="AX165" s="25">
        <v>0</v>
      </c>
      <c r="AY165" s="25">
        <v>0</v>
      </c>
      <c r="AZ165" s="25">
        <v>0</v>
      </c>
      <c r="BA165" s="25">
        <v>0</v>
      </c>
      <c r="BB165" s="25">
        <v>0</v>
      </c>
      <c r="BC165" s="25">
        <v>0</v>
      </c>
      <c r="BD165" s="25">
        <v>0</v>
      </c>
      <c r="BE165" s="25">
        <v>0</v>
      </c>
      <c r="BF165" s="25">
        <v>0</v>
      </c>
      <c r="BG165" s="25">
        <v>0</v>
      </c>
      <c r="BH165" s="25">
        <v>0</v>
      </c>
      <c r="BI165" s="25">
        <v>0</v>
      </c>
      <c r="BJ165" s="25">
        <v>0</v>
      </c>
      <c r="BK165" s="25">
        <v>0</v>
      </c>
      <c r="BL165" s="25">
        <v>0</v>
      </c>
      <c r="BM165" s="25">
        <v>0</v>
      </c>
      <c r="BN165" s="25">
        <v>0</v>
      </c>
      <c r="BO165" s="25">
        <v>0</v>
      </c>
    </row>
    <row r="166" spans="1:67">
      <c r="A166">
        <v>2001</v>
      </c>
      <c r="B166" s="57" t="s">
        <v>210</v>
      </c>
      <c r="C166" s="61" t="s">
        <v>274</v>
      </c>
      <c r="D166" s="57" t="s">
        <v>231</v>
      </c>
      <c r="E166" s="25">
        <v>34.645818398152088</v>
      </c>
      <c r="F166" s="25">
        <v>4.405085340622982</v>
      </c>
      <c r="G166" s="25">
        <v>0.54223105160373353</v>
      </c>
      <c r="H166" s="25">
        <v>80.950690442656935</v>
      </c>
      <c r="I166" s="25">
        <v>60.248433341284908</v>
      </c>
      <c r="J166" s="25">
        <v>55.975214814952722</v>
      </c>
      <c r="K166" s="25">
        <v>21.299354276470812</v>
      </c>
      <c r="L166" s="25">
        <v>17.504221415606157</v>
      </c>
      <c r="M166" s="25">
        <v>0.27908694502133768</v>
      </c>
      <c r="N166" s="25">
        <v>11.979563911288428</v>
      </c>
      <c r="O166" s="25">
        <v>26.843355775634407</v>
      </c>
      <c r="P166" s="25">
        <v>5.7606310368142246</v>
      </c>
      <c r="Q166" s="25">
        <v>23.617113964113198</v>
      </c>
      <c r="R166" s="25">
        <v>36.634955754874724</v>
      </c>
      <c r="S166" s="25">
        <v>32.250831403700957</v>
      </c>
      <c r="T166" s="25">
        <v>76.897460703379807</v>
      </c>
      <c r="U166" s="25">
        <v>128.43659760784584</v>
      </c>
      <c r="V166" s="25">
        <v>73.581240078452197</v>
      </c>
      <c r="W166" s="25">
        <v>6.9623431507001845</v>
      </c>
      <c r="X166" s="25">
        <v>51.628845789278515</v>
      </c>
      <c r="Y166" s="25">
        <v>1.5888776762485088</v>
      </c>
      <c r="Z166" s="25">
        <v>11.799225677831769</v>
      </c>
      <c r="AA166" s="25">
        <v>0</v>
      </c>
      <c r="AB166" s="25">
        <v>80.812520710003795</v>
      </c>
      <c r="AC166" s="25">
        <v>2.7486654882746149</v>
      </c>
      <c r="AD166" s="25">
        <v>0</v>
      </c>
      <c r="AE166" s="25">
        <v>416.4231861217612</v>
      </c>
      <c r="AF166" s="25">
        <v>150.49240474069569</v>
      </c>
      <c r="AG166" s="25">
        <v>1148.9288192994832</v>
      </c>
      <c r="AH166" s="25">
        <v>655.73814651250666</v>
      </c>
      <c r="AI166" s="25">
        <v>109.99764171220245</v>
      </c>
      <c r="AJ166" s="25">
        <v>57.979840667428377</v>
      </c>
      <c r="AK166" s="25">
        <v>64.770997072224318</v>
      </c>
      <c r="AL166" s="25">
        <v>77.904193457647082</v>
      </c>
      <c r="AM166" s="25">
        <v>0.58860394962214235</v>
      </c>
      <c r="AN166" s="25">
        <v>24.62047618113316</v>
      </c>
      <c r="AO166" s="25">
        <v>3.4619871784813006</v>
      </c>
      <c r="AP166" s="25">
        <v>34.798912251380614</v>
      </c>
      <c r="AQ166" s="25">
        <v>45.659428053008924</v>
      </c>
      <c r="AR166" s="25">
        <v>2.9665338080666115</v>
      </c>
      <c r="AS166" s="25">
        <v>74.889036262395436</v>
      </c>
      <c r="AT166" s="25">
        <v>49.3384044313865</v>
      </c>
      <c r="AU166" s="25">
        <v>0</v>
      </c>
      <c r="AV166" s="25">
        <v>86.6257263449981</v>
      </c>
      <c r="AW166" s="25">
        <v>22.776932330173018</v>
      </c>
      <c r="AX166" s="25">
        <v>0</v>
      </c>
      <c r="AY166" s="25">
        <v>0</v>
      </c>
      <c r="AZ166" s="25">
        <v>0</v>
      </c>
      <c r="BA166" s="25">
        <v>0</v>
      </c>
      <c r="BB166" s="25">
        <v>25.990146962772446</v>
      </c>
      <c r="BC166" s="25">
        <v>30.38613769376532</v>
      </c>
      <c r="BD166" s="25">
        <v>53.000737019246166</v>
      </c>
      <c r="BE166" s="25">
        <v>5.5573313009625167</v>
      </c>
      <c r="BF166" s="25">
        <v>63.197122821751918</v>
      </c>
      <c r="BG166" s="25">
        <v>0</v>
      </c>
      <c r="BH166" s="25">
        <v>0</v>
      </c>
      <c r="BI166" s="25">
        <v>1698.5061520020724</v>
      </c>
      <c r="BJ166" s="25">
        <v>0</v>
      </c>
      <c r="BK166" s="25">
        <v>0</v>
      </c>
      <c r="BL166" s="25">
        <v>47.742855011532775</v>
      </c>
      <c r="BM166" s="25">
        <v>0</v>
      </c>
      <c r="BN166" s="25">
        <v>87.760981457555431</v>
      </c>
      <c r="BO166" s="25">
        <v>5887.4950993990678</v>
      </c>
    </row>
    <row r="167" spans="1:67">
      <c r="A167">
        <v>2001</v>
      </c>
      <c r="B167" s="57" t="s">
        <v>211</v>
      </c>
      <c r="C167" s="61" t="s">
        <v>275</v>
      </c>
      <c r="D167" s="57" t="s">
        <v>231</v>
      </c>
      <c r="E167" s="25">
        <v>5.8946528180982849</v>
      </c>
      <c r="F167" s="25">
        <v>6.8923789494499417</v>
      </c>
      <c r="G167" s="25">
        <v>0.39886578881123697</v>
      </c>
      <c r="H167" s="25">
        <v>39.23249789745131</v>
      </c>
      <c r="I167" s="25">
        <v>12.72109460306161</v>
      </c>
      <c r="J167" s="25">
        <v>24.150383117551801</v>
      </c>
      <c r="K167" s="25">
        <v>7.8137728333546184</v>
      </c>
      <c r="L167" s="25">
        <v>4.6782657634861238</v>
      </c>
      <c r="M167" s="25">
        <v>0.10932246027444657</v>
      </c>
      <c r="N167" s="25">
        <v>3.3663201103345215</v>
      </c>
      <c r="O167" s="25">
        <v>10.06944036166373</v>
      </c>
      <c r="P167" s="25">
        <v>1.6331505197915732</v>
      </c>
      <c r="Q167" s="25">
        <v>7.1878153874117814</v>
      </c>
      <c r="R167" s="25">
        <v>6.9482863283206049</v>
      </c>
      <c r="S167" s="25">
        <v>8.7469310926979507</v>
      </c>
      <c r="T167" s="25">
        <v>26.434979245533295</v>
      </c>
      <c r="U167" s="25">
        <v>53.90178974452536</v>
      </c>
      <c r="V167" s="25">
        <v>36.420088944056189</v>
      </c>
      <c r="W167" s="25">
        <v>0.78234497687056515</v>
      </c>
      <c r="X167" s="25">
        <v>20.055135046181423</v>
      </c>
      <c r="Y167" s="25">
        <v>0.45004147160925423</v>
      </c>
      <c r="Z167" s="25">
        <v>6.2253427658921856</v>
      </c>
      <c r="AA167" s="25">
        <v>0</v>
      </c>
      <c r="AB167" s="25">
        <v>28.267327140141752</v>
      </c>
      <c r="AC167" s="25">
        <v>0.58568732637414533</v>
      </c>
      <c r="AD167" s="25">
        <v>0</v>
      </c>
      <c r="AE167" s="25">
        <v>181.45814298134042</v>
      </c>
      <c r="AF167" s="25">
        <v>42.833486421057515</v>
      </c>
      <c r="AG167" s="25">
        <v>187.33756213188727</v>
      </c>
      <c r="AH167" s="25">
        <v>102.31371306125686</v>
      </c>
      <c r="AI167" s="25">
        <v>34.652810219621031</v>
      </c>
      <c r="AJ167" s="25">
        <v>16.554113599638207</v>
      </c>
      <c r="AK167" s="25">
        <v>66.558867921201227</v>
      </c>
      <c r="AL167" s="25">
        <v>16.373889596847782</v>
      </c>
      <c r="AM167" s="25">
        <v>0.1810236278642694</v>
      </c>
      <c r="AN167" s="25">
        <v>15.676731145356815</v>
      </c>
      <c r="AO167" s="25">
        <v>1.0647252351442518</v>
      </c>
      <c r="AP167" s="25">
        <v>2.7437486758632654</v>
      </c>
      <c r="AQ167" s="25">
        <v>14.042439432608825</v>
      </c>
      <c r="AR167" s="25">
        <v>0.91234982786466612</v>
      </c>
      <c r="AS167" s="25">
        <v>92.581567815773909</v>
      </c>
      <c r="AT167" s="25">
        <v>31.889139645112337</v>
      </c>
      <c r="AU167" s="25">
        <v>0</v>
      </c>
      <c r="AV167" s="25">
        <v>27.572092163343306</v>
      </c>
      <c r="AW167" s="25">
        <v>18.822776370640291</v>
      </c>
      <c r="AX167" s="25">
        <v>0</v>
      </c>
      <c r="AY167" s="25">
        <v>0</v>
      </c>
      <c r="AZ167" s="25">
        <v>0</v>
      </c>
      <c r="BA167" s="25">
        <v>0</v>
      </c>
      <c r="BB167" s="25">
        <v>0</v>
      </c>
      <c r="BC167" s="25">
        <v>29.276482168322627</v>
      </c>
      <c r="BD167" s="25">
        <v>51.778063943318188</v>
      </c>
      <c r="BE167" s="25">
        <v>1.1321934783237664</v>
      </c>
      <c r="BF167" s="25">
        <v>30.088655722298824</v>
      </c>
      <c r="BG167" s="25">
        <v>0</v>
      </c>
      <c r="BH167" s="25">
        <v>0</v>
      </c>
      <c r="BI167" s="25">
        <v>238.55005601669467</v>
      </c>
      <c r="BJ167" s="25">
        <v>0</v>
      </c>
      <c r="BK167" s="25">
        <v>559.51047492289911</v>
      </c>
      <c r="BL167" s="25">
        <v>0</v>
      </c>
      <c r="BM167" s="25">
        <v>0</v>
      </c>
      <c r="BN167" s="25">
        <v>62.618028378385191</v>
      </c>
      <c r="BO167" s="25">
        <v>2139.4890491956089</v>
      </c>
    </row>
    <row r="168" spans="1:67">
      <c r="A168">
        <v>2001</v>
      </c>
      <c r="B168" s="57" t="s">
        <v>212</v>
      </c>
      <c r="C168" s="61" t="s">
        <v>276</v>
      </c>
      <c r="D168" s="57" t="s">
        <v>231</v>
      </c>
      <c r="E168" s="25">
        <v>0</v>
      </c>
      <c r="F168" s="25">
        <v>0</v>
      </c>
      <c r="G168" s="25">
        <v>0</v>
      </c>
      <c r="H168" s="25">
        <v>0</v>
      </c>
      <c r="I168" s="25">
        <v>0</v>
      </c>
      <c r="J168" s="25">
        <v>0</v>
      </c>
      <c r="K168" s="25">
        <v>0</v>
      </c>
      <c r="L168" s="25">
        <v>0</v>
      </c>
      <c r="M168" s="25">
        <v>0</v>
      </c>
      <c r="N168" s="25">
        <v>0</v>
      </c>
      <c r="O168" s="25">
        <v>0</v>
      </c>
      <c r="P168" s="25">
        <v>0</v>
      </c>
      <c r="Q168" s="25">
        <v>0</v>
      </c>
      <c r="R168" s="25">
        <v>0</v>
      </c>
      <c r="S168" s="25">
        <v>0</v>
      </c>
      <c r="T168" s="25">
        <v>0</v>
      </c>
      <c r="U168" s="25">
        <v>0</v>
      </c>
      <c r="V168" s="25">
        <v>0</v>
      </c>
      <c r="W168" s="25">
        <v>0</v>
      </c>
      <c r="X168" s="25">
        <v>0</v>
      </c>
      <c r="Y168" s="25">
        <v>0</v>
      </c>
      <c r="Z168" s="25">
        <v>0</v>
      </c>
      <c r="AA168" s="25">
        <v>0</v>
      </c>
      <c r="AB168" s="25">
        <v>0</v>
      </c>
      <c r="AC168" s="25">
        <v>0</v>
      </c>
      <c r="AD168" s="25">
        <v>0</v>
      </c>
      <c r="AE168" s="25">
        <v>0</v>
      </c>
      <c r="AF168" s="25">
        <v>0</v>
      </c>
      <c r="AG168" s="25">
        <v>0</v>
      </c>
      <c r="AH168" s="25">
        <v>0</v>
      </c>
      <c r="AI168" s="25">
        <v>0</v>
      </c>
      <c r="AJ168" s="25">
        <v>0</v>
      </c>
      <c r="AK168" s="25">
        <v>0</v>
      </c>
      <c r="AL168" s="25">
        <v>0</v>
      </c>
      <c r="AM168" s="25">
        <v>0</v>
      </c>
      <c r="AN168" s="25">
        <v>0</v>
      </c>
      <c r="AO168" s="25">
        <v>0</v>
      </c>
      <c r="AP168" s="25">
        <v>0</v>
      </c>
      <c r="AQ168" s="25">
        <v>0</v>
      </c>
      <c r="AR168" s="25">
        <v>0</v>
      </c>
      <c r="AS168" s="25">
        <v>0</v>
      </c>
      <c r="AT168" s="25">
        <v>0</v>
      </c>
      <c r="AU168" s="25">
        <v>0</v>
      </c>
      <c r="AV168" s="25">
        <v>0</v>
      </c>
      <c r="AW168" s="25">
        <v>0</v>
      </c>
      <c r="AX168" s="25">
        <v>0</v>
      </c>
      <c r="AY168" s="25">
        <v>0</v>
      </c>
      <c r="AZ168" s="25">
        <v>0</v>
      </c>
      <c r="BA168" s="25">
        <v>0</v>
      </c>
      <c r="BB168" s="25">
        <v>0</v>
      </c>
      <c r="BC168" s="25">
        <v>0</v>
      </c>
      <c r="BD168" s="25">
        <v>0</v>
      </c>
      <c r="BE168" s="25">
        <v>0</v>
      </c>
      <c r="BF168" s="25">
        <v>0</v>
      </c>
      <c r="BG168" s="25">
        <v>0</v>
      </c>
      <c r="BH168" s="25">
        <v>0</v>
      </c>
      <c r="BI168" s="25">
        <v>0</v>
      </c>
      <c r="BJ168" s="25">
        <v>0</v>
      </c>
      <c r="BK168" s="25">
        <v>0</v>
      </c>
      <c r="BL168" s="25">
        <v>0</v>
      </c>
      <c r="BM168" s="25">
        <v>0</v>
      </c>
      <c r="BN168" s="25">
        <v>0</v>
      </c>
      <c r="BO168" s="25">
        <v>0</v>
      </c>
    </row>
    <row r="169" spans="1:67">
      <c r="A169">
        <v>2001</v>
      </c>
      <c r="B169" s="57" t="s">
        <v>213</v>
      </c>
      <c r="C169" s="61" t="s">
        <v>277</v>
      </c>
      <c r="D169" s="57" t="s">
        <v>231</v>
      </c>
      <c r="E169" s="25">
        <v>0</v>
      </c>
      <c r="F169" s="25">
        <v>0</v>
      </c>
      <c r="G169" s="25">
        <v>0</v>
      </c>
      <c r="H169" s="25">
        <v>0</v>
      </c>
      <c r="I169" s="25">
        <v>0</v>
      </c>
      <c r="J169" s="25">
        <v>0</v>
      </c>
      <c r="K169" s="25">
        <v>0</v>
      </c>
      <c r="L169" s="25">
        <v>0</v>
      </c>
      <c r="M169" s="25">
        <v>0</v>
      </c>
      <c r="N169" s="25">
        <v>0</v>
      </c>
      <c r="O169" s="25">
        <v>0</v>
      </c>
      <c r="P169" s="25">
        <v>0</v>
      </c>
      <c r="Q169" s="25">
        <v>0</v>
      </c>
      <c r="R169" s="25">
        <v>0</v>
      </c>
      <c r="S169" s="25">
        <v>0</v>
      </c>
      <c r="T169" s="25">
        <v>0</v>
      </c>
      <c r="U169" s="25">
        <v>0</v>
      </c>
      <c r="V169" s="25">
        <v>0</v>
      </c>
      <c r="W169" s="25">
        <v>0</v>
      </c>
      <c r="X169" s="25">
        <v>0</v>
      </c>
      <c r="Y169" s="25">
        <v>0</v>
      </c>
      <c r="Z169" s="25">
        <v>0</v>
      </c>
      <c r="AA169" s="25">
        <v>0</v>
      </c>
      <c r="AB169" s="25">
        <v>0</v>
      </c>
      <c r="AC169" s="25">
        <v>0</v>
      </c>
      <c r="AD169" s="25">
        <v>0</v>
      </c>
      <c r="AE169" s="25">
        <v>0</v>
      </c>
      <c r="AF169" s="25">
        <v>0</v>
      </c>
      <c r="AG169" s="25">
        <v>0</v>
      </c>
      <c r="AH169" s="25">
        <v>0</v>
      </c>
      <c r="AI169" s="25">
        <v>0</v>
      </c>
      <c r="AJ169" s="25">
        <v>0</v>
      </c>
      <c r="AK169" s="25">
        <v>0</v>
      </c>
      <c r="AL169" s="25">
        <v>0</v>
      </c>
      <c r="AM169" s="25">
        <v>0</v>
      </c>
      <c r="AN169" s="25">
        <v>0</v>
      </c>
      <c r="AO169" s="25">
        <v>0</v>
      </c>
      <c r="AP169" s="25">
        <v>0</v>
      </c>
      <c r="AQ169" s="25">
        <v>0</v>
      </c>
      <c r="AR169" s="25">
        <v>0</v>
      </c>
      <c r="AS169" s="25">
        <v>0</v>
      </c>
      <c r="AT169" s="25">
        <v>0</v>
      </c>
      <c r="AU169" s="25">
        <v>0</v>
      </c>
      <c r="AV169" s="25">
        <v>0</v>
      </c>
      <c r="AW169" s="25">
        <v>0</v>
      </c>
      <c r="AX169" s="25">
        <v>0</v>
      </c>
      <c r="AY169" s="25">
        <v>0</v>
      </c>
      <c r="AZ169" s="25">
        <v>0</v>
      </c>
      <c r="BA169" s="25">
        <v>0</v>
      </c>
      <c r="BB169" s="25">
        <v>0</v>
      </c>
      <c r="BC169" s="25">
        <v>0</v>
      </c>
      <c r="BD169" s="25">
        <v>0</v>
      </c>
      <c r="BE169" s="25">
        <v>0</v>
      </c>
      <c r="BF169" s="25">
        <v>0</v>
      </c>
      <c r="BG169" s="25">
        <v>0</v>
      </c>
      <c r="BH169" s="25">
        <v>0</v>
      </c>
      <c r="BI169" s="25">
        <v>0</v>
      </c>
      <c r="BJ169" s="25">
        <v>0</v>
      </c>
      <c r="BK169" s="25">
        <v>0</v>
      </c>
      <c r="BL169" s="25">
        <v>0</v>
      </c>
      <c r="BM169" s="25">
        <v>0</v>
      </c>
      <c r="BN169" s="25">
        <v>0</v>
      </c>
      <c r="BO169" s="25">
        <v>0</v>
      </c>
    </row>
    <row r="170" spans="1:67">
      <c r="A170">
        <v>2001</v>
      </c>
      <c r="B170" s="57" t="s">
        <v>214</v>
      </c>
      <c r="C170" s="61" t="s">
        <v>278</v>
      </c>
      <c r="D170" s="57" t="s">
        <v>231</v>
      </c>
      <c r="E170" s="25">
        <v>0</v>
      </c>
      <c r="F170" s="25">
        <v>0</v>
      </c>
      <c r="G170" s="25">
        <v>0</v>
      </c>
      <c r="H170" s="25">
        <v>0</v>
      </c>
      <c r="I170" s="25">
        <v>0</v>
      </c>
      <c r="J170" s="25">
        <v>0</v>
      </c>
      <c r="K170" s="25">
        <v>0</v>
      </c>
      <c r="L170" s="25">
        <v>0</v>
      </c>
      <c r="M170" s="25">
        <v>0</v>
      </c>
      <c r="N170" s="25">
        <v>0</v>
      </c>
      <c r="O170" s="25">
        <v>0</v>
      </c>
      <c r="P170" s="25">
        <v>0</v>
      </c>
      <c r="Q170" s="25">
        <v>0</v>
      </c>
      <c r="R170" s="25">
        <v>0</v>
      </c>
      <c r="S170" s="25">
        <v>0</v>
      </c>
      <c r="T170" s="25">
        <v>0</v>
      </c>
      <c r="U170" s="25">
        <v>0</v>
      </c>
      <c r="V170" s="25">
        <v>0</v>
      </c>
      <c r="W170" s="25">
        <v>0</v>
      </c>
      <c r="X170" s="25">
        <v>0</v>
      </c>
      <c r="Y170" s="25">
        <v>0</v>
      </c>
      <c r="Z170" s="25">
        <v>0</v>
      </c>
      <c r="AA170" s="25">
        <v>0</v>
      </c>
      <c r="AB170" s="25">
        <v>0</v>
      </c>
      <c r="AC170" s="25">
        <v>0</v>
      </c>
      <c r="AD170" s="25">
        <v>0</v>
      </c>
      <c r="AE170" s="25">
        <v>0</v>
      </c>
      <c r="AF170" s="25">
        <v>0</v>
      </c>
      <c r="AG170" s="25">
        <v>0</v>
      </c>
      <c r="AH170" s="25">
        <v>0</v>
      </c>
      <c r="AI170" s="25">
        <v>0</v>
      </c>
      <c r="AJ170" s="25">
        <v>0</v>
      </c>
      <c r="AK170" s="25">
        <v>0</v>
      </c>
      <c r="AL170" s="25">
        <v>0</v>
      </c>
      <c r="AM170" s="25">
        <v>0</v>
      </c>
      <c r="AN170" s="25">
        <v>0</v>
      </c>
      <c r="AO170" s="25">
        <v>0</v>
      </c>
      <c r="AP170" s="25">
        <v>0</v>
      </c>
      <c r="AQ170" s="25">
        <v>0</v>
      </c>
      <c r="AR170" s="25">
        <v>0</v>
      </c>
      <c r="AS170" s="25">
        <v>0</v>
      </c>
      <c r="AT170" s="25">
        <v>0</v>
      </c>
      <c r="AU170" s="25">
        <v>0</v>
      </c>
      <c r="AV170" s="25">
        <v>0</v>
      </c>
      <c r="AW170" s="25">
        <v>0</v>
      </c>
      <c r="AX170" s="25">
        <v>0</v>
      </c>
      <c r="AY170" s="25">
        <v>0</v>
      </c>
      <c r="AZ170" s="25">
        <v>0</v>
      </c>
      <c r="BA170" s="25">
        <v>0</v>
      </c>
      <c r="BB170" s="25">
        <v>0</v>
      </c>
      <c r="BC170" s="25">
        <v>0</v>
      </c>
      <c r="BD170" s="25">
        <v>0</v>
      </c>
      <c r="BE170" s="25">
        <v>0</v>
      </c>
      <c r="BF170" s="25">
        <v>0</v>
      </c>
      <c r="BG170" s="25">
        <v>0</v>
      </c>
      <c r="BH170" s="25">
        <v>0</v>
      </c>
      <c r="BI170" s="25">
        <v>0</v>
      </c>
      <c r="BJ170" s="25">
        <v>0</v>
      </c>
      <c r="BK170" s="25">
        <v>0</v>
      </c>
      <c r="BL170" s="25">
        <v>0</v>
      </c>
      <c r="BM170" s="25">
        <v>0</v>
      </c>
      <c r="BN170" s="25">
        <v>0</v>
      </c>
      <c r="BO170" s="25">
        <v>0</v>
      </c>
    </row>
    <row r="171" spans="1:67">
      <c r="A171">
        <v>2001</v>
      </c>
      <c r="B171" s="57" t="s">
        <v>215</v>
      </c>
      <c r="C171" s="61" t="s">
        <v>279</v>
      </c>
      <c r="D171" s="57" t="s">
        <v>231</v>
      </c>
      <c r="E171" s="25">
        <v>0</v>
      </c>
      <c r="F171" s="25">
        <v>0</v>
      </c>
      <c r="G171" s="25">
        <v>0</v>
      </c>
      <c r="H171" s="25">
        <v>0</v>
      </c>
      <c r="I171" s="25">
        <v>0</v>
      </c>
      <c r="J171" s="25">
        <v>0</v>
      </c>
      <c r="K171" s="25">
        <v>0</v>
      </c>
      <c r="L171" s="25">
        <v>0</v>
      </c>
      <c r="M171" s="25">
        <v>0</v>
      </c>
      <c r="N171" s="25">
        <v>0</v>
      </c>
      <c r="O171" s="25">
        <v>0</v>
      </c>
      <c r="P171" s="25">
        <v>0</v>
      </c>
      <c r="Q171" s="25">
        <v>0</v>
      </c>
      <c r="R171" s="25">
        <v>0</v>
      </c>
      <c r="S171" s="25">
        <v>0</v>
      </c>
      <c r="T171" s="25">
        <v>0</v>
      </c>
      <c r="U171" s="25">
        <v>0</v>
      </c>
      <c r="V171" s="25">
        <v>0</v>
      </c>
      <c r="W171" s="25">
        <v>0</v>
      </c>
      <c r="X171" s="25">
        <v>0</v>
      </c>
      <c r="Y171" s="25">
        <v>0</v>
      </c>
      <c r="Z171" s="25">
        <v>0</v>
      </c>
      <c r="AA171" s="25">
        <v>0</v>
      </c>
      <c r="AB171" s="25">
        <v>0</v>
      </c>
      <c r="AC171" s="25">
        <v>0</v>
      </c>
      <c r="AD171" s="25">
        <v>0</v>
      </c>
      <c r="AE171" s="25">
        <v>0</v>
      </c>
      <c r="AF171" s="25">
        <v>0</v>
      </c>
      <c r="AG171" s="25">
        <v>0</v>
      </c>
      <c r="AH171" s="25">
        <v>0</v>
      </c>
      <c r="AI171" s="25">
        <v>0</v>
      </c>
      <c r="AJ171" s="25">
        <v>0</v>
      </c>
      <c r="AK171" s="25">
        <v>0</v>
      </c>
      <c r="AL171" s="25">
        <v>0</v>
      </c>
      <c r="AM171" s="25">
        <v>0</v>
      </c>
      <c r="AN171" s="25">
        <v>0</v>
      </c>
      <c r="AO171" s="25">
        <v>0</v>
      </c>
      <c r="AP171" s="25">
        <v>0</v>
      </c>
      <c r="AQ171" s="25">
        <v>0</v>
      </c>
      <c r="AR171" s="25">
        <v>0</v>
      </c>
      <c r="AS171" s="25">
        <v>0</v>
      </c>
      <c r="AT171" s="25">
        <v>0</v>
      </c>
      <c r="AU171" s="25">
        <v>0</v>
      </c>
      <c r="AV171" s="25">
        <v>0</v>
      </c>
      <c r="AW171" s="25">
        <v>0</v>
      </c>
      <c r="AX171" s="25">
        <v>0</v>
      </c>
      <c r="AY171" s="25">
        <v>0</v>
      </c>
      <c r="AZ171" s="25">
        <v>0</v>
      </c>
      <c r="BA171" s="25">
        <v>0</v>
      </c>
      <c r="BB171" s="25">
        <v>0</v>
      </c>
      <c r="BC171" s="25">
        <v>0</v>
      </c>
      <c r="BD171" s="25">
        <v>0</v>
      </c>
      <c r="BE171" s="25">
        <v>0</v>
      </c>
      <c r="BF171" s="25">
        <v>0</v>
      </c>
      <c r="BG171" s="25">
        <v>0</v>
      </c>
      <c r="BH171" s="25">
        <v>0</v>
      </c>
      <c r="BI171" s="25">
        <v>0</v>
      </c>
      <c r="BJ171" s="25">
        <v>0</v>
      </c>
      <c r="BK171" s="25">
        <v>0</v>
      </c>
      <c r="BL171" s="25">
        <v>0</v>
      </c>
      <c r="BM171" s="25">
        <v>0</v>
      </c>
      <c r="BN171" s="25">
        <v>0</v>
      </c>
      <c r="BO171" s="25">
        <v>0</v>
      </c>
    </row>
    <row r="172" spans="1:67">
      <c r="A172">
        <v>2001</v>
      </c>
      <c r="B172" s="57" t="s">
        <v>216</v>
      </c>
      <c r="C172" s="61" t="s">
        <v>280</v>
      </c>
      <c r="D172" s="57" t="s">
        <v>231</v>
      </c>
      <c r="E172" s="25">
        <v>6.7879039815664024</v>
      </c>
      <c r="F172" s="25">
        <v>7.9368213798432459</v>
      </c>
      <c r="G172" s="25">
        <v>0.45930825097446387</v>
      </c>
      <c r="H172" s="25">
        <v>45.17762740279931</v>
      </c>
      <c r="I172" s="25">
        <v>14.648796353347002</v>
      </c>
      <c r="J172" s="25">
        <v>27.810031697994159</v>
      </c>
      <c r="K172" s="25">
        <v>8.997839459473802</v>
      </c>
      <c r="L172" s="25">
        <v>5.3871906934526015</v>
      </c>
      <c r="M172" s="25">
        <v>0.1258887310705018</v>
      </c>
      <c r="N172" s="25">
        <v>3.8764382543463571</v>
      </c>
      <c r="O172" s="25">
        <v>11.595321460362728</v>
      </c>
      <c r="P172" s="25">
        <v>1.8806313548703426</v>
      </c>
      <c r="Q172" s="25">
        <v>8.2770270264563628</v>
      </c>
      <c r="R172" s="25">
        <v>8.0012007303064241</v>
      </c>
      <c r="S172" s="25">
        <v>10.072404639051534</v>
      </c>
      <c r="T172" s="25">
        <v>30.440826018192944</v>
      </c>
      <c r="U172" s="25">
        <v>62.069842705080262</v>
      </c>
      <c r="V172" s="25">
        <v>41.939037697578534</v>
      </c>
      <c r="W172" s="25">
        <v>0.90089827973472358</v>
      </c>
      <c r="X172" s="25">
        <v>23.094206772086942</v>
      </c>
      <c r="Y172" s="25">
        <v>0.51823888382827654</v>
      </c>
      <c r="Z172" s="25">
        <v>7.1687053082200007</v>
      </c>
      <c r="AA172" s="25">
        <v>0</v>
      </c>
      <c r="AB172" s="25">
        <v>32.550840289303174</v>
      </c>
      <c r="AC172" s="25">
        <v>0.67443994707234267</v>
      </c>
      <c r="AD172" s="25">
        <v>0</v>
      </c>
      <c r="AE172" s="25">
        <v>208.95555501571675</v>
      </c>
      <c r="AF172" s="25">
        <v>49.324294745431246</v>
      </c>
      <c r="AG172" s="25">
        <v>215.72591688313025</v>
      </c>
      <c r="AH172" s="25">
        <v>117.81790746437954</v>
      </c>
      <c r="AI172" s="25">
        <v>39.903952907970663</v>
      </c>
      <c r="AJ172" s="25">
        <v>19.062655101465065</v>
      </c>
      <c r="AK172" s="25">
        <v>76.644921849126092</v>
      </c>
      <c r="AL172" s="25">
        <v>18.855120703110178</v>
      </c>
      <c r="AM172" s="25">
        <v>0.20845519528559631</v>
      </c>
      <c r="AN172" s="25">
        <v>18.052317760394224</v>
      </c>
      <c r="AO172" s="25">
        <v>1.2260692675097231</v>
      </c>
      <c r="AP172" s="25">
        <v>3.1595249348914698</v>
      </c>
      <c r="AQ172" s="25">
        <v>16.170372280934757</v>
      </c>
      <c r="AR172" s="25">
        <v>1.0506035249658585</v>
      </c>
      <c r="AS172" s="25">
        <v>106.61099341879394</v>
      </c>
      <c r="AT172" s="25">
        <v>36.721487192797703</v>
      </c>
      <c r="AU172" s="25">
        <v>0</v>
      </c>
      <c r="AV172" s="25">
        <v>31.75025229663208</v>
      </c>
      <c r="AW172" s="25">
        <v>0</v>
      </c>
      <c r="AX172" s="25">
        <v>0</v>
      </c>
      <c r="AY172" s="25">
        <v>0</v>
      </c>
      <c r="AZ172" s="25">
        <v>0</v>
      </c>
      <c r="BA172" s="25">
        <v>0</v>
      </c>
      <c r="BB172" s="25">
        <v>24.477087671389299</v>
      </c>
      <c r="BC172" s="25">
        <v>33.71291847188504</v>
      </c>
      <c r="BD172" s="25">
        <v>59.624296331677364</v>
      </c>
      <c r="BE172" s="25">
        <v>1.3037613675603699</v>
      </c>
      <c r="BF172" s="25">
        <v>34.648165427198776</v>
      </c>
      <c r="BG172" s="25">
        <v>0</v>
      </c>
      <c r="BH172" s="25">
        <v>0</v>
      </c>
      <c r="BI172" s="25">
        <v>271.15896570036676</v>
      </c>
      <c r="BJ172" s="25">
        <v>0</v>
      </c>
      <c r="BK172" s="25">
        <v>635.99348586192173</v>
      </c>
      <c r="BL172" s="25">
        <v>0</v>
      </c>
      <c r="BM172" s="25">
        <v>0</v>
      </c>
      <c r="BN172" s="25">
        <v>63.272320279484092</v>
      </c>
      <c r="BO172" s="25">
        <v>2445.8228689710368</v>
      </c>
    </row>
    <row r="173" spans="1:67">
      <c r="A173">
        <v>2001</v>
      </c>
      <c r="B173" s="57" t="s">
        <v>217</v>
      </c>
      <c r="C173" s="61" t="s">
        <v>281</v>
      </c>
      <c r="D173" s="57" t="s">
        <v>231</v>
      </c>
      <c r="E173" s="25">
        <v>0</v>
      </c>
      <c r="F173" s="25">
        <v>0</v>
      </c>
      <c r="G173" s="25">
        <v>0</v>
      </c>
      <c r="H173" s="25">
        <v>0</v>
      </c>
      <c r="I173" s="25">
        <v>0.20187796012037121</v>
      </c>
      <c r="J173" s="25">
        <v>0.37614247401186696</v>
      </c>
      <c r="K173" s="25">
        <v>1.773082955784178E-2</v>
      </c>
      <c r="L173" s="25">
        <v>2.1133627115809879</v>
      </c>
      <c r="M173" s="25">
        <v>2.4428165076688681E-2</v>
      </c>
      <c r="N173" s="25">
        <v>5.1003277767042735E-2</v>
      </c>
      <c r="O173" s="25">
        <v>0.87822164287227011</v>
      </c>
      <c r="P173" s="25">
        <v>2.9512768776439494E-2</v>
      </c>
      <c r="Q173" s="25">
        <v>8.1642520422310697E-2</v>
      </c>
      <c r="R173" s="25">
        <v>0.97882363477671186</v>
      </c>
      <c r="S173" s="25">
        <v>0.10105087410338444</v>
      </c>
      <c r="T173" s="25">
        <v>2.5399246033687897E-2</v>
      </c>
      <c r="U173" s="25">
        <v>0.1289427368752972</v>
      </c>
      <c r="V173" s="25">
        <v>6.4016966559123686E-2</v>
      </c>
      <c r="W173" s="25">
        <v>0.38245567186525387</v>
      </c>
      <c r="X173" s="25">
        <v>9.0912616443165575E-2</v>
      </c>
      <c r="Y173" s="25">
        <v>2.1760183154866111E-4</v>
      </c>
      <c r="Z173" s="25">
        <v>0.10646669541956034</v>
      </c>
      <c r="AA173" s="25">
        <v>0</v>
      </c>
      <c r="AB173" s="25">
        <v>0.4314800898067836</v>
      </c>
      <c r="AC173" s="25">
        <v>0</v>
      </c>
      <c r="AD173" s="25">
        <v>0</v>
      </c>
      <c r="AE173" s="25">
        <v>0</v>
      </c>
      <c r="AF173" s="25">
        <v>5.070528557315086</v>
      </c>
      <c r="AG173" s="25">
        <v>0</v>
      </c>
      <c r="AH173" s="25">
        <v>0</v>
      </c>
      <c r="AI173" s="25">
        <v>27.316626322000854</v>
      </c>
      <c r="AJ173" s="25">
        <v>2.5640949203207084</v>
      </c>
      <c r="AK173" s="25">
        <v>6.5727599237462488</v>
      </c>
      <c r="AL173" s="25">
        <v>0.92717469867325808</v>
      </c>
      <c r="AM173" s="25">
        <v>5.9699105652074966E-2</v>
      </c>
      <c r="AN173" s="25">
        <v>13.310830209623926</v>
      </c>
      <c r="AO173" s="25">
        <v>0.35113175585546413</v>
      </c>
      <c r="AP173" s="25">
        <v>4.5998126323828386</v>
      </c>
      <c r="AQ173" s="25">
        <v>4.6310036164381083</v>
      </c>
      <c r="AR173" s="25">
        <v>0.30088043979642154</v>
      </c>
      <c r="AS173" s="25">
        <v>51.67990760138462</v>
      </c>
      <c r="AT173" s="25">
        <v>2.1765195232067658</v>
      </c>
      <c r="AU173" s="25">
        <v>0</v>
      </c>
      <c r="AV173" s="25">
        <v>56.626872652634383</v>
      </c>
      <c r="AW173" s="25">
        <v>37.201508056002609</v>
      </c>
      <c r="AX173" s="25">
        <v>0</v>
      </c>
      <c r="AY173" s="25">
        <v>0</v>
      </c>
      <c r="AZ173" s="25">
        <v>0</v>
      </c>
      <c r="BA173" s="25">
        <v>0</v>
      </c>
      <c r="BB173" s="25">
        <v>42.449643683203014</v>
      </c>
      <c r="BC173" s="25">
        <v>20.872084112662233</v>
      </c>
      <c r="BD173" s="25">
        <v>16.211770807908241</v>
      </c>
      <c r="BE173" s="25">
        <v>2.1145356685831533</v>
      </c>
      <c r="BF173" s="25">
        <v>0.53774290901013455</v>
      </c>
      <c r="BG173" s="25">
        <v>0</v>
      </c>
      <c r="BH173" s="25">
        <v>0</v>
      </c>
      <c r="BI173" s="25">
        <v>1628.8522474995548</v>
      </c>
      <c r="BJ173" s="25">
        <v>0</v>
      </c>
      <c r="BK173" s="25">
        <v>7599.2895586518416</v>
      </c>
      <c r="BL173" s="25">
        <v>0</v>
      </c>
      <c r="BM173" s="25">
        <v>0</v>
      </c>
      <c r="BN173" s="25">
        <v>93.032980115041283</v>
      </c>
      <c r="BO173" s="25">
        <v>9622.8336019467406</v>
      </c>
    </row>
    <row r="174" spans="1:67">
      <c r="A174">
        <v>2001</v>
      </c>
      <c r="B174" s="57" t="s">
        <v>218</v>
      </c>
      <c r="C174" s="61" t="s">
        <v>282</v>
      </c>
      <c r="D174" s="57" t="s">
        <v>231</v>
      </c>
      <c r="E174" s="25">
        <v>0.31727964387936786</v>
      </c>
      <c r="F174" s="25">
        <v>0</v>
      </c>
      <c r="G174" s="25">
        <v>1.2823776352432526E-2</v>
      </c>
      <c r="H174" s="25">
        <v>3.2846299308704165</v>
      </c>
      <c r="I174" s="25">
        <v>6.1193770424023661</v>
      </c>
      <c r="J174" s="25">
        <v>7.5747004706646148</v>
      </c>
      <c r="K174" s="25">
        <v>0.59688659218405737</v>
      </c>
      <c r="L174" s="25">
        <v>11.291723687907577</v>
      </c>
      <c r="M174" s="25">
        <v>0.27756920381389405</v>
      </c>
      <c r="N174" s="25">
        <v>9.1887861533650736E-2</v>
      </c>
      <c r="O174" s="25">
        <v>14.648474912478465</v>
      </c>
      <c r="P174" s="25">
        <v>3.9278580210093228</v>
      </c>
      <c r="Q174" s="25">
        <v>1.8066945380735557</v>
      </c>
      <c r="R174" s="25">
        <v>4.7312417123086359</v>
      </c>
      <c r="S174" s="25">
        <v>44.314043020808555</v>
      </c>
      <c r="T174" s="25">
        <v>0.99184562185484593</v>
      </c>
      <c r="U174" s="25">
        <v>2.4359594757022087</v>
      </c>
      <c r="V174" s="25">
        <v>0.86929129486246881</v>
      </c>
      <c r="W174" s="25">
        <v>0.76013412039692674</v>
      </c>
      <c r="X174" s="25">
        <v>5.3730753080777731</v>
      </c>
      <c r="Y174" s="25">
        <v>0.74137206751980322</v>
      </c>
      <c r="Z174" s="25">
        <v>1.1725637451928703</v>
      </c>
      <c r="AA174" s="25">
        <v>0</v>
      </c>
      <c r="AB174" s="25">
        <v>2.767981696694366</v>
      </c>
      <c r="AC174" s="25">
        <v>0.13184182544574161</v>
      </c>
      <c r="AD174" s="25">
        <v>0</v>
      </c>
      <c r="AE174" s="25">
        <v>38.05229172777598</v>
      </c>
      <c r="AF174" s="25">
        <v>0.68395681731726521</v>
      </c>
      <c r="AG174" s="25">
        <v>20.557142349973283</v>
      </c>
      <c r="AH174" s="25">
        <v>12.00546979948502</v>
      </c>
      <c r="AI174" s="25">
        <v>5.7750370600798435</v>
      </c>
      <c r="AJ174" s="25">
        <v>2.8665209759879424</v>
      </c>
      <c r="AK174" s="25">
        <v>10.605856108574475</v>
      </c>
      <c r="AL174" s="25">
        <v>4.3588181478981838</v>
      </c>
      <c r="AM174" s="25">
        <v>7.0842328329872167E-2</v>
      </c>
      <c r="AN174" s="25">
        <v>9.974826877714877</v>
      </c>
      <c r="AO174" s="25">
        <v>0.41667276023075117</v>
      </c>
      <c r="AP174" s="25">
        <v>0.99337696603217263</v>
      </c>
      <c r="AQ174" s="25">
        <v>5.4954102764038817</v>
      </c>
      <c r="AR174" s="25">
        <v>0.35704171228825737</v>
      </c>
      <c r="AS174" s="25">
        <v>29.815091743360131</v>
      </c>
      <c r="AT174" s="25">
        <v>13.260938505877771</v>
      </c>
      <c r="AU174" s="25">
        <v>0</v>
      </c>
      <c r="AV174" s="25">
        <v>16.781601208075937</v>
      </c>
      <c r="AW174" s="25">
        <v>15.637879320360007</v>
      </c>
      <c r="AX174" s="25">
        <v>0</v>
      </c>
      <c r="AY174" s="25">
        <v>0</v>
      </c>
      <c r="AZ174" s="25">
        <v>0</v>
      </c>
      <c r="BA174" s="25">
        <v>0</v>
      </c>
      <c r="BB174" s="25">
        <v>17.843964930424391</v>
      </c>
      <c r="BC174" s="25">
        <v>10.591183556839546</v>
      </c>
      <c r="BD174" s="25">
        <v>219.76535567805391</v>
      </c>
      <c r="BE174" s="25">
        <v>12.056844158963687</v>
      </c>
      <c r="BF174" s="25">
        <v>49.414538540084479</v>
      </c>
      <c r="BG174" s="25">
        <v>0</v>
      </c>
      <c r="BH174" s="25">
        <v>0</v>
      </c>
      <c r="BI174" s="25">
        <v>4802.5833382570618</v>
      </c>
      <c r="BJ174" s="25">
        <v>0</v>
      </c>
      <c r="BK174" s="25">
        <v>2212.4184726695253</v>
      </c>
      <c r="BL174" s="25">
        <v>0</v>
      </c>
      <c r="BM174" s="25">
        <v>0</v>
      </c>
      <c r="BN174" s="25">
        <v>50.798893898824268</v>
      </c>
      <c r="BO174" s="25">
        <v>7677.4206219455791</v>
      </c>
    </row>
    <row r="175" spans="1:67">
      <c r="A175">
        <v>2001</v>
      </c>
      <c r="B175" s="57" t="s">
        <v>219</v>
      </c>
      <c r="C175" s="61" t="s">
        <v>283</v>
      </c>
      <c r="D175" s="57" t="s">
        <v>231</v>
      </c>
      <c r="E175" s="25">
        <v>1.468653545743547</v>
      </c>
      <c r="F175" s="25">
        <v>0</v>
      </c>
      <c r="G175" s="25">
        <v>0.76656889155000352</v>
      </c>
      <c r="H175" s="25">
        <v>4.7085671874842285</v>
      </c>
      <c r="I175" s="25">
        <v>7.4344688707431077</v>
      </c>
      <c r="J175" s="25">
        <v>9.2312887805934505</v>
      </c>
      <c r="K175" s="25">
        <v>0.8626765166188165</v>
      </c>
      <c r="L175" s="25">
        <v>15.225888025665109</v>
      </c>
      <c r="M175" s="25">
        <v>0.30762642918302313</v>
      </c>
      <c r="N175" s="25">
        <v>3.4154195674949914E-2</v>
      </c>
      <c r="O175" s="25">
        <v>8.1621993874267336</v>
      </c>
      <c r="P175" s="25">
        <v>1.7286631882335723</v>
      </c>
      <c r="Q175" s="25">
        <v>2.2065634933271445</v>
      </c>
      <c r="R175" s="25">
        <v>2.9534035963051117</v>
      </c>
      <c r="S175" s="25">
        <v>0.95878985996242683</v>
      </c>
      <c r="T175" s="25">
        <v>1.0738245151835528</v>
      </c>
      <c r="U175" s="25">
        <v>1.8548814399051539</v>
      </c>
      <c r="V175" s="25">
        <v>0.48544059784547489</v>
      </c>
      <c r="W175" s="25">
        <v>0.1153340795344901</v>
      </c>
      <c r="X175" s="25">
        <v>2.8918662554821042</v>
      </c>
      <c r="Y175" s="25">
        <v>0.91933558409530325</v>
      </c>
      <c r="Z175" s="25">
        <v>1.5919178445784272</v>
      </c>
      <c r="AA175" s="25">
        <v>0</v>
      </c>
      <c r="AB175" s="25">
        <v>5.3349562144019025</v>
      </c>
      <c r="AC175" s="25">
        <v>0.11972015483453896</v>
      </c>
      <c r="AD175" s="25">
        <v>0</v>
      </c>
      <c r="AE175" s="25">
        <v>35.579345702123319</v>
      </c>
      <c r="AF175" s="25">
        <v>13.170912972102805</v>
      </c>
      <c r="AG175" s="25">
        <v>18.313864780410007</v>
      </c>
      <c r="AH175" s="25">
        <v>10.150313195227447</v>
      </c>
      <c r="AI175" s="25">
        <v>6.9818500469123297</v>
      </c>
      <c r="AJ175" s="25">
        <v>1.0517668147545829</v>
      </c>
      <c r="AK175" s="25">
        <v>3.8234988018989613</v>
      </c>
      <c r="AL175" s="25">
        <v>7.4451370286536038</v>
      </c>
      <c r="AM175" s="25">
        <v>5.4265310691509951E-2</v>
      </c>
      <c r="AN175" s="25">
        <v>2.2673246426032483</v>
      </c>
      <c r="AO175" s="25">
        <v>0.31917184716635555</v>
      </c>
      <c r="AP175" s="25">
        <v>4.6661754522347394</v>
      </c>
      <c r="AQ175" s="25">
        <v>4.2094910353281909</v>
      </c>
      <c r="AR175" s="25">
        <v>0.27349439105011908</v>
      </c>
      <c r="AS175" s="25">
        <v>0.86692065887488878</v>
      </c>
      <c r="AT175" s="25">
        <v>5.6385051089860836</v>
      </c>
      <c r="AU175" s="25">
        <v>0</v>
      </c>
      <c r="AV175" s="25">
        <v>5.6865760360100523</v>
      </c>
      <c r="AW175" s="25">
        <v>9.7176673186382025</v>
      </c>
      <c r="AX175" s="25">
        <v>0</v>
      </c>
      <c r="AY175" s="25">
        <v>0</v>
      </c>
      <c r="AZ175" s="25">
        <v>0</v>
      </c>
      <c r="BA175" s="25">
        <v>0</v>
      </c>
      <c r="BB175" s="25">
        <v>11.088569702258029</v>
      </c>
      <c r="BC175" s="25">
        <v>13.319906535620046</v>
      </c>
      <c r="BD175" s="25">
        <v>7.6569128469064935</v>
      </c>
      <c r="BE175" s="25">
        <v>11.104635049413126</v>
      </c>
      <c r="BF175" s="25">
        <v>11.434182437564152</v>
      </c>
      <c r="BG175" s="25">
        <v>0</v>
      </c>
      <c r="BH175" s="25">
        <v>0</v>
      </c>
      <c r="BI175" s="25">
        <v>1403.873180951487</v>
      </c>
      <c r="BJ175" s="25">
        <v>0</v>
      </c>
      <c r="BK175" s="25">
        <v>782.51184760442379</v>
      </c>
      <c r="BL175" s="25">
        <v>0</v>
      </c>
      <c r="BM175" s="25">
        <v>0</v>
      </c>
      <c r="BN175" s="25">
        <v>30.823419085962012</v>
      </c>
      <c r="BO175" s="25">
        <v>2472.4657240116712</v>
      </c>
    </row>
    <row r="176" spans="1:67">
      <c r="A176">
        <v>2001</v>
      </c>
      <c r="B176" s="57" t="s">
        <v>220</v>
      </c>
      <c r="C176" s="61" t="s">
        <v>284</v>
      </c>
      <c r="D176" s="57" t="s">
        <v>231</v>
      </c>
      <c r="E176" s="25">
        <v>6.8433353829732537</v>
      </c>
      <c r="F176" s="25">
        <v>2.9730041825055564</v>
      </c>
      <c r="G176" s="25">
        <v>7.7201227849085022E-3</v>
      </c>
      <c r="H176" s="25">
        <v>9.3565464673197081</v>
      </c>
      <c r="I176" s="25">
        <v>32.496393141750715</v>
      </c>
      <c r="J176" s="25">
        <v>3.196097907322951</v>
      </c>
      <c r="K176" s="25">
        <v>2.395325893312803</v>
      </c>
      <c r="L176" s="25">
        <v>10.865249068326479</v>
      </c>
      <c r="M176" s="25">
        <v>0.33714662286830277</v>
      </c>
      <c r="N176" s="25">
        <v>0.44392232228714595</v>
      </c>
      <c r="O176" s="25">
        <v>3.0966099265471585</v>
      </c>
      <c r="P176" s="25">
        <v>0.89417531026893138</v>
      </c>
      <c r="Q176" s="25">
        <v>33.197936457982387</v>
      </c>
      <c r="R176" s="25">
        <v>2.8374014067233846</v>
      </c>
      <c r="S176" s="25">
        <v>212.98004862500207</v>
      </c>
      <c r="T176" s="25">
        <v>8.7080770537100616</v>
      </c>
      <c r="U176" s="25">
        <v>3.628465036443663</v>
      </c>
      <c r="V176" s="25">
        <v>2.2982786044778547</v>
      </c>
      <c r="W176" s="25">
        <v>1.210391259115847</v>
      </c>
      <c r="X176" s="25">
        <v>8.764235278294058E-2</v>
      </c>
      <c r="Y176" s="25">
        <v>1.5799439723668977E-2</v>
      </c>
      <c r="Z176" s="25">
        <v>8.3707725118680951</v>
      </c>
      <c r="AA176" s="25">
        <v>0</v>
      </c>
      <c r="AB176" s="25">
        <v>7.9557651368628218E-2</v>
      </c>
      <c r="AC176" s="25">
        <v>2.614364133355025E-3</v>
      </c>
      <c r="AD176" s="25">
        <v>0</v>
      </c>
      <c r="AE176" s="25">
        <v>52.122696415442832</v>
      </c>
      <c r="AF176" s="25">
        <v>0.52161534451033964</v>
      </c>
      <c r="AG176" s="25">
        <v>77.113778459935716</v>
      </c>
      <c r="AH176" s="25">
        <v>45.741880191142634</v>
      </c>
      <c r="AI176" s="25">
        <v>42.163019336916221</v>
      </c>
      <c r="AJ176" s="25">
        <v>0.28146222393609682</v>
      </c>
      <c r="AK176" s="25">
        <v>3.8961695044438587</v>
      </c>
      <c r="AL176" s="25">
        <v>8.88534778687219</v>
      </c>
      <c r="AM176" s="25">
        <v>1.2742368003911653E-2</v>
      </c>
      <c r="AN176" s="25">
        <v>2.5671852791516798</v>
      </c>
      <c r="AO176" s="25">
        <v>7.4946684746766787E-2</v>
      </c>
      <c r="AP176" s="25">
        <v>2.7303508156995786</v>
      </c>
      <c r="AQ176" s="25">
        <v>0.98845621996431199</v>
      </c>
      <c r="AR176" s="25">
        <v>6.4220883163792125E-2</v>
      </c>
      <c r="AS176" s="25">
        <v>2.5239213555571864</v>
      </c>
      <c r="AT176" s="25">
        <v>1.4836874542170917</v>
      </c>
      <c r="AU176" s="25">
        <v>0</v>
      </c>
      <c r="AV176" s="25">
        <v>41.548720820576023</v>
      </c>
      <c r="AW176" s="25">
        <v>27.128067181479107</v>
      </c>
      <c r="AX176" s="25">
        <v>0</v>
      </c>
      <c r="AY176" s="25">
        <v>0</v>
      </c>
      <c r="AZ176" s="25">
        <v>0</v>
      </c>
      <c r="BA176" s="25">
        <v>0</v>
      </c>
      <c r="BB176" s="25">
        <v>30.955110312576963</v>
      </c>
      <c r="BC176" s="25">
        <v>4.9685861912652278</v>
      </c>
      <c r="BD176" s="25">
        <v>8.1810929423159209</v>
      </c>
      <c r="BE176" s="25">
        <v>5.6398834785910061</v>
      </c>
      <c r="BF176" s="25">
        <v>6.9879759168555537</v>
      </c>
      <c r="BG176" s="25">
        <v>0</v>
      </c>
      <c r="BH176" s="25">
        <v>0</v>
      </c>
      <c r="BI176" s="25">
        <v>2772.8300988337028</v>
      </c>
      <c r="BJ176" s="25">
        <v>0</v>
      </c>
      <c r="BK176" s="25">
        <v>0</v>
      </c>
      <c r="BL176" s="25">
        <v>8.216180160766525</v>
      </c>
      <c r="BM176" s="25">
        <v>8.5452846564154056E-2</v>
      </c>
      <c r="BN176" s="25">
        <v>399.26684324549672</v>
      </c>
      <c r="BO176" s="25">
        <v>3893.3020033654975</v>
      </c>
    </row>
    <row r="177" spans="1:67">
      <c r="A177">
        <v>2001</v>
      </c>
      <c r="B177" s="57" t="s">
        <v>221</v>
      </c>
      <c r="C177" s="61" t="s">
        <v>285</v>
      </c>
      <c r="D177" s="57" t="s">
        <v>231</v>
      </c>
      <c r="E177" s="25">
        <v>0</v>
      </c>
      <c r="F177" s="25">
        <v>0</v>
      </c>
      <c r="G177" s="25">
        <v>0</v>
      </c>
      <c r="H177" s="25">
        <v>0</v>
      </c>
      <c r="I177" s="25">
        <v>0</v>
      </c>
      <c r="J177" s="25">
        <v>0</v>
      </c>
      <c r="K177" s="25">
        <v>0</v>
      </c>
      <c r="L177" s="25">
        <v>0</v>
      </c>
      <c r="M177" s="25">
        <v>0</v>
      </c>
      <c r="N177" s="25">
        <v>0</v>
      </c>
      <c r="O177" s="25">
        <v>0</v>
      </c>
      <c r="P177" s="25">
        <v>0</v>
      </c>
      <c r="Q177" s="25">
        <v>0</v>
      </c>
      <c r="R177" s="25">
        <v>0</v>
      </c>
      <c r="S177" s="25">
        <v>0</v>
      </c>
      <c r="T177" s="25">
        <v>0</v>
      </c>
      <c r="U177" s="25">
        <v>0</v>
      </c>
      <c r="V177" s="25">
        <v>0</v>
      </c>
      <c r="W177" s="25">
        <v>0</v>
      </c>
      <c r="X177" s="25">
        <v>0</v>
      </c>
      <c r="Y177" s="25">
        <v>0</v>
      </c>
      <c r="Z177" s="25">
        <v>0</v>
      </c>
      <c r="AA177" s="25">
        <v>0</v>
      </c>
      <c r="AB177" s="25">
        <v>0</v>
      </c>
      <c r="AC177" s="25">
        <v>0</v>
      </c>
      <c r="AD177" s="25">
        <v>0</v>
      </c>
      <c r="AE177" s="25">
        <v>0</v>
      </c>
      <c r="AF177" s="25">
        <v>0</v>
      </c>
      <c r="AG177" s="25">
        <v>0</v>
      </c>
      <c r="AH177" s="25">
        <v>0</v>
      </c>
      <c r="AI177" s="25">
        <v>0</v>
      </c>
      <c r="AJ177" s="25">
        <v>0</v>
      </c>
      <c r="AK177" s="25">
        <v>0</v>
      </c>
      <c r="AL177" s="25">
        <v>0</v>
      </c>
      <c r="AM177" s="25">
        <v>0</v>
      </c>
      <c r="AN177" s="25">
        <v>0</v>
      </c>
      <c r="AO177" s="25">
        <v>0</v>
      </c>
      <c r="AP177" s="25">
        <v>0</v>
      </c>
      <c r="AQ177" s="25">
        <v>0</v>
      </c>
      <c r="AR177" s="25">
        <v>0</v>
      </c>
      <c r="AS177" s="25">
        <v>0</v>
      </c>
      <c r="AT177" s="25">
        <v>0</v>
      </c>
      <c r="AU177" s="25">
        <v>0</v>
      </c>
      <c r="AV177" s="25">
        <v>0</v>
      </c>
      <c r="AW177" s="25">
        <v>0</v>
      </c>
      <c r="AX177" s="25">
        <v>0</v>
      </c>
      <c r="AY177" s="25">
        <v>0</v>
      </c>
      <c r="AZ177" s="25">
        <v>0</v>
      </c>
      <c r="BA177" s="25">
        <v>0</v>
      </c>
      <c r="BB177" s="25">
        <v>0</v>
      </c>
      <c r="BC177" s="25">
        <v>0</v>
      </c>
      <c r="BD177" s="25">
        <v>0</v>
      </c>
      <c r="BE177" s="25">
        <v>0</v>
      </c>
      <c r="BF177" s="25">
        <v>0</v>
      </c>
      <c r="BG177" s="25">
        <v>0</v>
      </c>
      <c r="BH177" s="25">
        <v>0</v>
      </c>
      <c r="BI177" s="25">
        <v>0</v>
      </c>
      <c r="BJ177" s="25">
        <v>0</v>
      </c>
      <c r="BK177" s="25">
        <v>0</v>
      </c>
      <c r="BL177" s="25">
        <v>0</v>
      </c>
      <c r="BM177" s="25">
        <v>0</v>
      </c>
      <c r="BN177" s="25">
        <v>0</v>
      </c>
      <c r="BO177" s="25">
        <v>0</v>
      </c>
    </row>
    <row r="178" spans="1:67">
      <c r="A178">
        <v>2001</v>
      </c>
      <c r="B178" s="57" t="s">
        <v>222</v>
      </c>
      <c r="C178" s="61" t="s">
        <v>286</v>
      </c>
      <c r="D178" s="57" t="s">
        <v>231</v>
      </c>
      <c r="E178" s="25">
        <v>0</v>
      </c>
      <c r="F178" s="25">
        <v>0</v>
      </c>
      <c r="G178" s="25">
        <v>0</v>
      </c>
      <c r="H178" s="25">
        <v>0</v>
      </c>
      <c r="I178" s="25">
        <v>0</v>
      </c>
      <c r="J178" s="25">
        <v>0</v>
      </c>
      <c r="K178" s="25">
        <v>0</v>
      </c>
      <c r="L178" s="25">
        <v>0</v>
      </c>
      <c r="M178" s="25">
        <v>0</v>
      </c>
      <c r="N178" s="25">
        <v>0</v>
      </c>
      <c r="O178" s="25">
        <v>0</v>
      </c>
      <c r="P178" s="25">
        <v>0</v>
      </c>
      <c r="Q178" s="25">
        <v>0</v>
      </c>
      <c r="R178" s="25">
        <v>0</v>
      </c>
      <c r="S178" s="25">
        <v>0</v>
      </c>
      <c r="T178" s="25">
        <v>0</v>
      </c>
      <c r="U178" s="25">
        <v>0</v>
      </c>
      <c r="V178" s="25">
        <v>0</v>
      </c>
      <c r="W178" s="25">
        <v>0</v>
      </c>
      <c r="X178" s="25">
        <v>0</v>
      </c>
      <c r="Y178" s="25">
        <v>0</v>
      </c>
      <c r="Z178" s="25">
        <v>0</v>
      </c>
      <c r="AA178" s="25">
        <v>0</v>
      </c>
      <c r="AB178" s="25">
        <v>0</v>
      </c>
      <c r="AC178" s="25">
        <v>0</v>
      </c>
      <c r="AD178" s="25">
        <v>0</v>
      </c>
      <c r="AE178" s="25">
        <v>0</v>
      </c>
      <c r="AF178" s="25">
        <v>0</v>
      </c>
      <c r="AG178" s="25">
        <v>0</v>
      </c>
      <c r="AH178" s="25">
        <v>0</v>
      </c>
      <c r="AI178" s="25">
        <v>0</v>
      </c>
      <c r="AJ178" s="25">
        <v>0</v>
      </c>
      <c r="AK178" s="25">
        <v>0</v>
      </c>
      <c r="AL178" s="25">
        <v>0</v>
      </c>
      <c r="AM178" s="25">
        <v>0</v>
      </c>
      <c r="AN178" s="25">
        <v>0</v>
      </c>
      <c r="AO178" s="25">
        <v>0</v>
      </c>
      <c r="AP178" s="25">
        <v>0</v>
      </c>
      <c r="AQ178" s="25">
        <v>0</v>
      </c>
      <c r="AR178" s="25">
        <v>0</v>
      </c>
      <c r="AS178" s="25">
        <v>0</v>
      </c>
      <c r="AT178" s="25">
        <v>0</v>
      </c>
      <c r="AU178" s="25">
        <v>0</v>
      </c>
      <c r="AV178" s="25">
        <v>0</v>
      </c>
      <c r="AW178" s="25">
        <v>0</v>
      </c>
      <c r="AX178" s="25">
        <v>0</v>
      </c>
      <c r="AY178" s="25">
        <v>0</v>
      </c>
      <c r="AZ178" s="25">
        <v>0</v>
      </c>
      <c r="BA178" s="25">
        <v>0</v>
      </c>
      <c r="BB178" s="25">
        <v>0</v>
      </c>
      <c r="BC178" s="25">
        <v>0</v>
      </c>
      <c r="BD178" s="25">
        <v>0</v>
      </c>
      <c r="BE178" s="25">
        <v>0</v>
      </c>
      <c r="BF178" s="25">
        <v>0</v>
      </c>
      <c r="BG178" s="25">
        <v>0</v>
      </c>
      <c r="BH178" s="25">
        <v>0</v>
      </c>
      <c r="BI178" s="25">
        <v>0</v>
      </c>
      <c r="BJ178" s="25">
        <v>0</v>
      </c>
      <c r="BK178" s="25">
        <v>0</v>
      </c>
      <c r="BL178" s="25">
        <v>0</v>
      </c>
      <c r="BM178" s="25">
        <v>0</v>
      </c>
      <c r="BN178" s="25">
        <v>0</v>
      </c>
      <c r="BO178" s="25">
        <v>0</v>
      </c>
    </row>
    <row r="179" spans="1:67">
      <c r="A179">
        <v>2001</v>
      </c>
      <c r="B179" s="57" t="s">
        <v>167</v>
      </c>
      <c r="C179" s="61" t="s">
        <v>230</v>
      </c>
      <c r="D179" s="57" t="s">
        <v>134</v>
      </c>
      <c r="E179" s="25">
        <v>218.59667825632158</v>
      </c>
      <c r="F179" s="25">
        <v>6.1643960228253221</v>
      </c>
      <c r="G179" s="25">
        <v>7.172142075361041</v>
      </c>
      <c r="H179" s="25">
        <v>0.14905199405743469</v>
      </c>
      <c r="I179" s="25">
        <v>1232.910708890962</v>
      </c>
      <c r="J179" s="25">
        <v>99.316369825650582</v>
      </c>
      <c r="K179" s="25">
        <v>7.9815045453976179</v>
      </c>
      <c r="L179" s="25">
        <v>3.3709910445738061</v>
      </c>
      <c r="M179" s="25">
        <v>4.0870038130370219E-3</v>
      </c>
      <c r="N179" s="25">
        <v>0.16871606490292573</v>
      </c>
      <c r="O179" s="25">
        <v>16.259824081143027</v>
      </c>
      <c r="P179" s="25">
        <v>26.202099506167851</v>
      </c>
      <c r="Q179" s="25">
        <v>87.645058564432162</v>
      </c>
      <c r="R179" s="25">
        <v>0.47844085366554823</v>
      </c>
      <c r="S179" s="25">
        <v>0.19743720289855843</v>
      </c>
      <c r="T179" s="25">
        <v>0.1948312447264538</v>
      </c>
      <c r="U179" s="25">
        <v>0.16591787576071451</v>
      </c>
      <c r="V179" s="25">
        <v>0.21699672783878568</v>
      </c>
      <c r="W179" s="25">
        <v>8.0885713151338759E-2</v>
      </c>
      <c r="X179" s="25">
        <v>0.13227816049898911</v>
      </c>
      <c r="Y179" s="25">
        <v>6.2496218900911314E-3</v>
      </c>
      <c r="Z179" s="25">
        <v>14.165274349243601</v>
      </c>
      <c r="AA179" s="25">
        <v>0</v>
      </c>
      <c r="AB179" s="25">
        <v>6.4335085015965646E-2</v>
      </c>
      <c r="AC179" s="25">
        <v>5.0652303854077773E-3</v>
      </c>
      <c r="AD179" s="25">
        <v>0</v>
      </c>
      <c r="AE179" s="25">
        <v>0.74342144562472989</v>
      </c>
      <c r="AF179" s="25">
        <v>102.88127211972406</v>
      </c>
      <c r="AG179" s="25">
        <v>0.66800763434267307</v>
      </c>
      <c r="AH179" s="25">
        <v>0.38283654058695549</v>
      </c>
      <c r="AI179" s="25">
        <v>0.27972576093152662</v>
      </c>
      <c r="AJ179" s="25">
        <v>4.396397270347487</v>
      </c>
      <c r="AK179" s="25">
        <v>0.1366098758842117</v>
      </c>
      <c r="AL179" s="25">
        <v>2.9977599751742495E-2</v>
      </c>
      <c r="AM179" s="25">
        <v>1.8687673212931238E-4</v>
      </c>
      <c r="AN179" s="25">
        <v>183.09439871380363</v>
      </c>
      <c r="AO179" s="25">
        <v>1.1022546313600016E-3</v>
      </c>
      <c r="AP179" s="25">
        <v>2.6440614828071078</v>
      </c>
      <c r="AQ179" s="25">
        <v>1.4560632582833601E-2</v>
      </c>
      <c r="AR179" s="25">
        <v>1.076759715438616E-3</v>
      </c>
      <c r="AS179" s="25">
        <v>6.3310495432330971E-2</v>
      </c>
      <c r="AT179" s="25">
        <v>3.4419896496296717E-2</v>
      </c>
      <c r="AU179" s="25">
        <v>0</v>
      </c>
      <c r="AV179" s="25">
        <v>5.9836795589617658E-2</v>
      </c>
      <c r="AW179" s="25">
        <v>7.8241710025655664E-2</v>
      </c>
      <c r="AX179" s="25">
        <v>0</v>
      </c>
      <c r="AY179" s="25">
        <v>0</v>
      </c>
      <c r="AZ179" s="25">
        <v>0</v>
      </c>
      <c r="BA179" s="25">
        <v>0</v>
      </c>
      <c r="BB179" s="25">
        <v>9.6036651993060371E-2</v>
      </c>
      <c r="BC179" s="25">
        <v>1.1640973972115376</v>
      </c>
      <c r="BD179" s="25">
        <v>32.709519119064268</v>
      </c>
      <c r="BE179" s="25">
        <v>40.074953472235293</v>
      </c>
      <c r="BF179" s="25">
        <v>3.9754893087409524</v>
      </c>
      <c r="BG179" s="25">
        <v>0</v>
      </c>
      <c r="BH179" s="25">
        <v>0</v>
      </c>
      <c r="BI179" s="25">
        <v>282.20734259065472</v>
      </c>
      <c r="BJ179" s="25">
        <v>0</v>
      </c>
      <c r="BK179" s="25">
        <v>0.16125759498091044</v>
      </c>
      <c r="BL179" s="25">
        <v>1.0640089332731291</v>
      </c>
      <c r="BM179" s="25">
        <v>1.1994415498405639</v>
      </c>
      <c r="BN179" s="25">
        <v>0</v>
      </c>
      <c r="BO179" s="25">
        <v>0</v>
      </c>
    </row>
    <row r="180" spans="1:67">
      <c r="A180">
        <v>2001</v>
      </c>
      <c r="B180" s="57" t="s">
        <v>168</v>
      </c>
      <c r="C180" s="61" t="s">
        <v>232</v>
      </c>
      <c r="D180" s="57" t="s">
        <v>134</v>
      </c>
      <c r="E180" s="25">
        <v>0.49824368857098622</v>
      </c>
      <c r="F180" s="25">
        <v>0.53068565212980268</v>
      </c>
      <c r="G180" s="25">
        <v>4.5181054027849221E-2</v>
      </c>
      <c r="H180" s="25">
        <v>7.4117746143891897E-2</v>
      </c>
      <c r="I180" s="25">
        <v>2.4182030388342235</v>
      </c>
      <c r="J180" s="25">
        <v>0.23974814731667932</v>
      </c>
      <c r="K180" s="25">
        <v>22.211038223372469</v>
      </c>
      <c r="L180" s="25">
        <v>1.3360188978410017</v>
      </c>
      <c r="M180" s="25">
        <v>3.1867464139724388E-4</v>
      </c>
      <c r="N180" s="25">
        <v>1.942836340985506E-2</v>
      </c>
      <c r="O180" s="25">
        <v>0.23388620967801807</v>
      </c>
      <c r="P180" s="25">
        <v>0.10040909681167923</v>
      </c>
      <c r="Q180" s="25">
        <v>0.16775690150015729</v>
      </c>
      <c r="R180" s="25">
        <v>4.9821983260829844E-2</v>
      </c>
      <c r="S180" s="25">
        <v>2.7153764466049762E-2</v>
      </c>
      <c r="T180" s="25">
        <v>5.7033506486493468E-2</v>
      </c>
      <c r="U180" s="25">
        <v>5.5838595112935596E-2</v>
      </c>
      <c r="V180" s="25">
        <v>7.2667647633098999E-3</v>
      </c>
      <c r="W180" s="25">
        <v>1.9824419279030947E-2</v>
      </c>
      <c r="X180" s="25">
        <v>8.5144230157492215E-3</v>
      </c>
      <c r="Y180" s="25">
        <v>1.1527396354749845E-2</v>
      </c>
      <c r="Z180" s="25">
        <v>4.5035116044199768</v>
      </c>
      <c r="AA180" s="25">
        <v>0</v>
      </c>
      <c r="AB180" s="25">
        <v>7.638410412298618E-3</v>
      </c>
      <c r="AC180" s="25">
        <v>8.6636407865883552E-5</v>
      </c>
      <c r="AD180" s="25">
        <v>0</v>
      </c>
      <c r="AE180" s="25">
        <v>7.7827883298675413</v>
      </c>
      <c r="AF180" s="25">
        <v>0.23744001347273547</v>
      </c>
      <c r="AG180" s="25">
        <v>6.6554627252050691E-2</v>
      </c>
      <c r="AH180" s="25">
        <v>3.7953976139712603E-2</v>
      </c>
      <c r="AI180" s="25">
        <v>2.211694095866892E-2</v>
      </c>
      <c r="AJ180" s="25">
        <v>1.880725097056226E-2</v>
      </c>
      <c r="AK180" s="25">
        <v>2.8258424864981341E-2</v>
      </c>
      <c r="AL180" s="25">
        <v>2.7635844128234641E-3</v>
      </c>
      <c r="AM180" s="25">
        <v>2.8339468091875947E-5</v>
      </c>
      <c r="AN180" s="25">
        <v>0.39383279404640864</v>
      </c>
      <c r="AO180" s="25">
        <v>1.6678868324366831E-4</v>
      </c>
      <c r="AP180" s="25">
        <v>5.9044794068188319E-3</v>
      </c>
      <c r="AQ180" s="25">
        <v>2.1882774428755455E-3</v>
      </c>
      <c r="AR180" s="25">
        <v>1.519082775714152E-4</v>
      </c>
      <c r="AS180" s="25">
        <v>1.0662150891702029E-2</v>
      </c>
      <c r="AT180" s="25">
        <v>3.4580061323220505E-3</v>
      </c>
      <c r="AU180" s="25">
        <v>0</v>
      </c>
      <c r="AV180" s="25">
        <v>9.8049891417391049E-3</v>
      </c>
      <c r="AW180" s="25">
        <v>5.379959118389465E-3</v>
      </c>
      <c r="AX180" s="25">
        <v>0</v>
      </c>
      <c r="AY180" s="25">
        <v>0</v>
      </c>
      <c r="AZ180" s="25">
        <v>0</v>
      </c>
      <c r="BA180" s="25">
        <v>0</v>
      </c>
      <c r="BB180" s="25">
        <v>6.8039271535745918E-3</v>
      </c>
      <c r="BC180" s="25">
        <v>4.6895569022938156E-2</v>
      </c>
      <c r="BD180" s="25">
        <v>7.8726841639756073E-2</v>
      </c>
      <c r="BE180" s="25">
        <v>7.606443221322888E-2</v>
      </c>
      <c r="BF180" s="25">
        <v>0.14633647590726231</v>
      </c>
      <c r="BG180" s="25">
        <v>0</v>
      </c>
      <c r="BH180" s="25">
        <v>0</v>
      </c>
      <c r="BI180" s="25">
        <v>0.46122153538251864</v>
      </c>
      <c r="BJ180" s="25">
        <v>0</v>
      </c>
      <c r="BK180" s="25">
        <v>2.0328256158077582E-2</v>
      </c>
      <c r="BL180" s="25">
        <v>2.2041501001656801E-2</v>
      </c>
      <c r="BM180" s="25">
        <v>5.6879110389179473E-3</v>
      </c>
      <c r="BN180" s="25">
        <v>0</v>
      </c>
      <c r="BO180" s="25">
        <v>0</v>
      </c>
    </row>
    <row r="181" spans="1:67">
      <c r="A181">
        <v>2001</v>
      </c>
      <c r="B181" s="57" t="s">
        <v>169</v>
      </c>
      <c r="C181" s="61" t="s">
        <v>233</v>
      </c>
      <c r="D181" s="57" t="s">
        <v>134</v>
      </c>
      <c r="E181" s="25">
        <v>0.40645604970577026</v>
      </c>
      <c r="F181" s="25">
        <v>4.5058016592044907E-3</v>
      </c>
      <c r="G181" s="25">
        <v>9.5195006438837437E-2</v>
      </c>
      <c r="H181" s="25">
        <v>2.8059263015257387E-3</v>
      </c>
      <c r="I181" s="25">
        <v>2.0580735058943738</v>
      </c>
      <c r="J181" s="25">
        <v>8.2470600017731419E-2</v>
      </c>
      <c r="K181" s="25">
        <v>9.4368363360831375E-2</v>
      </c>
      <c r="L181" s="25">
        <v>1.0492486543155443E-2</v>
      </c>
      <c r="M181" s="25">
        <v>5.724002619440743E-5</v>
      </c>
      <c r="N181" s="25">
        <v>2.2338629800772174E-3</v>
      </c>
      <c r="O181" s="25">
        <v>1.6793685605923162E-2</v>
      </c>
      <c r="P181" s="25">
        <v>4.356844411675509E-2</v>
      </c>
      <c r="Q181" s="25">
        <v>2.8360004691993283E-2</v>
      </c>
      <c r="R181" s="25">
        <v>1.7226251184618742E-3</v>
      </c>
      <c r="S181" s="25">
        <v>2.2027124856082245E-3</v>
      </c>
      <c r="T181" s="25">
        <v>1.8598699562977299E-3</v>
      </c>
      <c r="U181" s="25">
        <v>5.2512573536988433E-3</v>
      </c>
      <c r="V181" s="25">
        <v>1.4907746909153549E-3</v>
      </c>
      <c r="W181" s="25">
        <v>4.4182550483192731E-4</v>
      </c>
      <c r="X181" s="25">
        <v>1.4840343397759556E-3</v>
      </c>
      <c r="Y181" s="25">
        <v>1.3910788974342043E-4</v>
      </c>
      <c r="Z181" s="25">
        <v>3.5703828164382126E-2</v>
      </c>
      <c r="AA181" s="25">
        <v>0</v>
      </c>
      <c r="AB181" s="25">
        <v>1.4578947544768989E-3</v>
      </c>
      <c r="AC181" s="25">
        <v>2.8209403225405343E-5</v>
      </c>
      <c r="AD181" s="25">
        <v>0</v>
      </c>
      <c r="AE181" s="25">
        <v>3.8960939467144941E-2</v>
      </c>
      <c r="AF181" s="25">
        <v>0.41278801227509221</v>
      </c>
      <c r="AG181" s="25">
        <v>1.8700076964179878E-2</v>
      </c>
      <c r="AH181" s="25">
        <v>1.0462174320575762E-2</v>
      </c>
      <c r="AI181" s="25">
        <v>9.3519415085961538E-3</v>
      </c>
      <c r="AJ181" s="25">
        <v>8.3851500676445825E-2</v>
      </c>
      <c r="AK181" s="25">
        <v>9.9184349406475046E-3</v>
      </c>
      <c r="AL181" s="25">
        <v>2.0086233033631143E-3</v>
      </c>
      <c r="AM181" s="25">
        <v>1.1750229739578926E-5</v>
      </c>
      <c r="AN181" s="25">
        <v>0.78033290447655335</v>
      </c>
      <c r="AO181" s="25">
        <v>7.014773622057023E-5</v>
      </c>
      <c r="AP181" s="25">
        <v>2.0253358272097406E-2</v>
      </c>
      <c r="AQ181" s="25">
        <v>9.114707417980846E-4</v>
      </c>
      <c r="AR181" s="25">
        <v>6.0175808435025723E-5</v>
      </c>
      <c r="AS181" s="25">
        <v>3.1442543871013618E-3</v>
      </c>
      <c r="AT181" s="25">
        <v>2.390979284628367E-3</v>
      </c>
      <c r="AU181" s="25">
        <v>0</v>
      </c>
      <c r="AV181" s="25">
        <v>4.8132737944162063E-3</v>
      </c>
      <c r="AW181" s="25">
        <v>2.2242828198779929E-3</v>
      </c>
      <c r="AX181" s="25">
        <v>0</v>
      </c>
      <c r="AY181" s="25">
        <v>0</v>
      </c>
      <c r="AZ181" s="25">
        <v>0</v>
      </c>
      <c r="BA181" s="25">
        <v>0</v>
      </c>
      <c r="BB181" s="25">
        <v>2.5513135763510523E-3</v>
      </c>
      <c r="BC181" s="25">
        <v>1.7935570339684851E-2</v>
      </c>
      <c r="BD181" s="25">
        <v>6.8766948618325968E-2</v>
      </c>
      <c r="BE181" s="25">
        <v>8.747103363123318E-2</v>
      </c>
      <c r="BF181" s="25">
        <v>7.5205039072545679E-3</v>
      </c>
      <c r="BG181" s="25">
        <v>0</v>
      </c>
      <c r="BH181" s="25">
        <v>0</v>
      </c>
      <c r="BI181" s="25">
        <v>9.0777938947927588</v>
      </c>
      <c r="BJ181" s="25">
        <v>0</v>
      </c>
      <c r="BK181" s="25">
        <v>7.113945624694985E-3</v>
      </c>
      <c r="BL181" s="25">
        <v>2.9695413831440374E-3</v>
      </c>
      <c r="BM181" s="25">
        <v>1.1567281814574525E-3</v>
      </c>
      <c r="BN181" s="25">
        <v>0</v>
      </c>
      <c r="BO181" s="25">
        <v>0</v>
      </c>
    </row>
    <row r="182" spans="1:67">
      <c r="A182">
        <v>2001</v>
      </c>
      <c r="B182" s="57" t="s">
        <v>170</v>
      </c>
      <c r="C182" s="61" t="s">
        <v>234</v>
      </c>
      <c r="D182" s="57" t="s">
        <v>134</v>
      </c>
      <c r="E182" s="25">
        <v>1.0931664547928253</v>
      </c>
      <c r="F182" s="25">
        <v>0.26550496411450109</v>
      </c>
      <c r="G182" s="25">
        <v>0.67158886025619868</v>
      </c>
      <c r="H182" s="25">
        <v>359.86794626920874</v>
      </c>
      <c r="I182" s="25">
        <v>4.0949181590122414</v>
      </c>
      <c r="J182" s="25">
        <v>5.354535501013947</v>
      </c>
      <c r="K182" s="25">
        <v>2.311359322174197</v>
      </c>
      <c r="L182" s="25">
        <v>3.0123135937191137</v>
      </c>
      <c r="M182" s="25">
        <v>3.480710713493898E-2</v>
      </c>
      <c r="N182" s="25">
        <v>1325.1006579754896</v>
      </c>
      <c r="O182" s="25">
        <v>416.64857472212282</v>
      </c>
      <c r="P182" s="25">
        <v>14.130443753965936</v>
      </c>
      <c r="Q182" s="25">
        <v>31.942193225707427</v>
      </c>
      <c r="R182" s="25">
        <v>146.54053572574435</v>
      </c>
      <c r="S182" s="25">
        <v>440.1689898681696</v>
      </c>
      <c r="T182" s="25">
        <v>12.799301201074964</v>
      </c>
      <c r="U182" s="25">
        <v>0.94638933135694747</v>
      </c>
      <c r="V182" s="25">
        <v>1.0872523805227865</v>
      </c>
      <c r="W182" s="25">
        <v>0.96337131785061147</v>
      </c>
      <c r="X182" s="25">
        <v>0.38219937945962756</v>
      </c>
      <c r="Y182" s="25">
        <v>9.0596778481157547E-2</v>
      </c>
      <c r="Z182" s="25">
        <v>1.0942381584363838</v>
      </c>
      <c r="AA182" s="25">
        <v>0</v>
      </c>
      <c r="AB182" s="25">
        <v>355.2519783664581</v>
      </c>
      <c r="AC182" s="25">
        <v>1.8549082649679728E-2</v>
      </c>
      <c r="AD182" s="25">
        <v>0</v>
      </c>
      <c r="AE182" s="25">
        <v>221.82003090184352</v>
      </c>
      <c r="AF182" s="25">
        <v>0.29445023729574354</v>
      </c>
      <c r="AG182" s="25">
        <v>2.5572932285607921</v>
      </c>
      <c r="AH182" s="25">
        <v>1.4948699238018084</v>
      </c>
      <c r="AI182" s="25">
        <v>7.117254625207595</v>
      </c>
      <c r="AJ182" s="25">
        <v>4.6422224896983399</v>
      </c>
      <c r="AK182" s="25">
        <v>2.1676198460748211</v>
      </c>
      <c r="AL182" s="25">
        <v>0.41968811734171052</v>
      </c>
      <c r="AM182" s="25">
        <v>1.0554212712336679E-3</v>
      </c>
      <c r="AN182" s="25">
        <v>0.47756431811262401</v>
      </c>
      <c r="AO182" s="25">
        <v>6.2088637884284911E-3</v>
      </c>
      <c r="AP182" s="25">
        <v>3.6183234615872528E-2</v>
      </c>
      <c r="AQ182" s="25">
        <v>8.1867947100326771E-2</v>
      </c>
      <c r="AR182" s="25">
        <v>5.4108130774962408E-3</v>
      </c>
      <c r="AS182" s="25">
        <v>0.1631809319610778</v>
      </c>
      <c r="AT182" s="25">
        <v>7.5490047579467895E-2</v>
      </c>
      <c r="AU182" s="25">
        <v>0</v>
      </c>
      <c r="AV182" s="25">
        <v>0.25281442604769661</v>
      </c>
      <c r="AW182" s="25">
        <v>0.2366321529348559</v>
      </c>
      <c r="AX182" s="25">
        <v>0</v>
      </c>
      <c r="AY182" s="25">
        <v>0</v>
      </c>
      <c r="AZ182" s="25">
        <v>0</v>
      </c>
      <c r="BA182" s="25">
        <v>0</v>
      </c>
      <c r="BB182" s="25">
        <v>0.26066740757111839</v>
      </c>
      <c r="BC182" s="25">
        <v>2.4939827378907493</v>
      </c>
      <c r="BD182" s="25">
        <v>7.0627388149014374</v>
      </c>
      <c r="BE182" s="25">
        <v>0.24642767436645194</v>
      </c>
      <c r="BF182" s="25">
        <v>8.9995050866264109E-2</v>
      </c>
      <c r="BG182" s="25">
        <v>0</v>
      </c>
      <c r="BH182" s="25">
        <v>0</v>
      </c>
      <c r="BI182" s="25">
        <v>17.966455454667994</v>
      </c>
      <c r="BJ182" s="25">
        <v>0</v>
      </c>
      <c r="BK182" s="25">
        <v>0.1930750637879626</v>
      </c>
      <c r="BL182" s="25">
        <v>5.1010702570899564</v>
      </c>
      <c r="BM182" s="25">
        <v>205.93020450998216</v>
      </c>
      <c r="BN182" s="25">
        <v>0</v>
      </c>
      <c r="BO182" s="25">
        <v>0</v>
      </c>
    </row>
    <row r="183" spans="1:67">
      <c r="A183">
        <v>2001</v>
      </c>
      <c r="B183" s="57" t="s">
        <v>171</v>
      </c>
      <c r="C183" s="61" t="s">
        <v>235</v>
      </c>
      <c r="D183" s="57" t="s">
        <v>134</v>
      </c>
      <c r="E183" s="25">
        <v>249.53339061698244</v>
      </c>
      <c r="F183" s="25">
        <v>6.092307718485214E-2</v>
      </c>
      <c r="G183" s="25">
        <v>23.600077643325314</v>
      </c>
      <c r="H183" s="25">
        <v>1.032009777793454</v>
      </c>
      <c r="I183" s="25">
        <v>801.71835631981116</v>
      </c>
      <c r="J183" s="25">
        <v>42.027080475805235</v>
      </c>
      <c r="K183" s="25">
        <v>4.0188359195369401</v>
      </c>
      <c r="L183" s="25">
        <v>4.2004732537808014</v>
      </c>
      <c r="M183" s="25">
        <v>7.604619119768008E-2</v>
      </c>
      <c r="N183" s="25">
        <v>0.415487011097881</v>
      </c>
      <c r="O183" s="25">
        <v>14.836534607343367</v>
      </c>
      <c r="P183" s="25">
        <v>28.513844440170104</v>
      </c>
      <c r="Q183" s="25">
        <v>8.8920461783054492</v>
      </c>
      <c r="R183" s="25">
        <v>1.4924661361625904</v>
      </c>
      <c r="S183" s="25">
        <v>1.963173657355143</v>
      </c>
      <c r="T183" s="25">
        <v>2.5410461415537409</v>
      </c>
      <c r="U183" s="25">
        <v>2.6396018211949572</v>
      </c>
      <c r="V183" s="25">
        <v>3.1696228560696009</v>
      </c>
      <c r="W183" s="25">
        <v>0.57863532325238909</v>
      </c>
      <c r="X183" s="25">
        <v>0.32048766319298583</v>
      </c>
      <c r="Y183" s="25">
        <v>3.3534139953196047E-2</v>
      </c>
      <c r="Z183" s="25">
        <v>2.4651243572414923</v>
      </c>
      <c r="AA183" s="25">
        <v>0</v>
      </c>
      <c r="AB183" s="25">
        <v>0.17635863326385778</v>
      </c>
      <c r="AC183" s="25">
        <v>7.854978690745093E-2</v>
      </c>
      <c r="AD183" s="25">
        <v>0</v>
      </c>
      <c r="AE183" s="25">
        <v>1.7232580895062783</v>
      </c>
      <c r="AF183" s="25">
        <v>217.74903931737794</v>
      </c>
      <c r="AG183" s="25">
        <v>2.1731815823156149</v>
      </c>
      <c r="AH183" s="25">
        <v>1.2528566742376284</v>
      </c>
      <c r="AI183" s="25">
        <v>4.1699474392791185</v>
      </c>
      <c r="AJ183" s="25">
        <v>56.430852110371958</v>
      </c>
      <c r="AK183" s="25">
        <v>2.9917298946095769</v>
      </c>
      <c r="AL183" s="25">
        <v>0.89039732279011385</v>
      </c>
      <c r="AM183" s="25">
        <v>3.4005072819429001E-3</v>
      </c>
      <c r="AN183" s="25">
        <v>431.2557008584796</v>
      </c>
      <c r="AO183" s="25">
        <v>2.0035769480190292E-2</v>
      </c>
      <c r="AP183" s="25">
        <v>13.69248925582877</v>
      </c>
      <c r="AQ183" s="25">
        <v>0.26384850159464879</v>
      </c>
      <c r="AR183" s="25">
        <v>1.7308560257172902E-2</v>
      </c>
      <c r="AS183" s="25">
        <v>0.43832919256103575</v>
      </c>
      <c r="AT183" s="25">
        <v>0.97665888984945515</v>
      </c>
      <c r="AU183" s="25">
        <v>0</v>
      </c>
      <c r="AV183" s="25">
        <v>2.1030899241665799</v>
      </c>
      <c r="AW183" s="25">
        <v>0.30497932039493914</v>
      </c>
      <c r="AX183" s="25">
        <v>0</v>
      </c>
      <c r="AY183" s="25">
        <v>0</v>
      </c>
      <c r="AZ183" s="25">
        <v>0</v>
      </c>
      <c r="BA183" s="25">
        <v>0</v>
      </c>
      <c r="BB183" s="25">
        <v>0.33047904822234331</v>
      </c>
      <c r="BC183" s="25">
        <v>0.89084243707549104</v>
      </c>
      <c r="BD183" s="25">
        <v>34.603596405381303</v>
      </c>
      <c r="BE183" s="25">
        <v>44.803480710036538</v>
      </c>
      <c r="BF183" s="25">
        <v>3.4638558250049267</v>
      </c>
      <c r="BG183" s="25">
        <v>0</v>
      </c>
      <c r="BH183" s="25">
        <v>0</v>
      </c>
      <c r="BI183" s="25">
        <v>1330.0431857766619</v>
      </c>
      <c r="BJ183" s="25">
        <v>0</v>
      </c>
      <c r="BK183" s="25">
        <v>0.43581984311890409</v>
      </c>
      <c r="BL183" s="25">
        <v>1.8177817696377367</v>
      </c>
      <c r="BM183" s="25">
        <v>0.21576928133047349</v>
      </c>
      <c r="BN183" s="25">
        <v>0</v>
      </c>
      <c r="BO183" s="25">
        <v>0</v>
      </c>
    </row>
    <row r="184" spans="1:67">
      <c r="A184">
        <v>2001</v>
      </c>
      <c r="B184" s="57" t="s">
        <v>172</v>
      </c>
      <c r="C184" s="61" t="s">
        <v>236</v>
      </c>
      <c r="D184" s="57" t="s">
        <v>134</v>
      </c>
      <c r="E184" s="25">
        <v>5.8167299915909076</v>
      </c>
      <c r="F184" s="25">
        <v>0.45024165433632701</v>
      </c>
      <c r="G184" s="25">
        <v>0.39977778711916478</v>
      </c>
      <c r="H184" s="25">
        <v>2.5546273625821936</v>
      </c>
      <c r="I184" s="25">
        <v>4.1650568974277089</v>
      </c>
      <c r="J184" s="25">
        <v>1420.9435631914255</v>
      </c>
      <c r="K184" s="25">
        <v>4.0107771221856963</v>
      </c>
      <c r="L184" s="25">
        <v>3.9894943029828616</v>
      </c>
      <c r="M184" s="25">
        <v>9.7662146436923572E-2</v>
      </c>
      <c r="N184" s="25">
        <v>0.24084771873541666</v>
      </c>
      <c r="O184" s="25">
        <v>7.9876985278583978</v>
      </c>
      <c r="P184" s="25">
        <v>2.1823808169060297</v>
      </c>
      <c r="Q184" s="25">
        <v>40.590957137104311</v>
      </c>
      <c r="R184" s="25">
        <v>1.1740979822214266</v>
      </c>
      <c r="S184" s="25">
        <v>1.1158672883678111</v>
      </c>
      <c r="T184" s="25">
        <v>7.2435055621912241</v>
      </c>
      <c r="U184" s="25">
        <v>7.0158413053877577</v>
      </c>
      <c r="V184" s="25">
        <v>2.4002312510597394</v>
      </c>
      <c r="W184" s="25">
        <v>1.2353711652877752</v>
      </c>
      <c r="X184" s="25">
        <v>3.184770916630761</v>
      </c>
      <c r="Y184" s="25">
        <v>0.24808943536789468</v>
      </c>
      <c r="Z184" s="25">
        <v>17.849474985747296</v>
      </c>
      <c r="AA184" s="25">
        <v>0</v>
      </c>
      <c r="AB184" s="25">
        <v>0.30124661876807018</v>
      </c>
      <c r="AC184" s="25">
        <v>6.8577198210375848E-2</v>
      </c>
      <c r="AD184" s="25">
        <v>0</v>
      </c>
      <c r="AE184" s="25">
        <v>8.3424982455821066</v>
      </c>
      <c r="AF184" s="25">
        <v>33.456091588051706</v>
      </c>
      <c r="AG184" s="25">
        <v>34.62938773754658</v>
      </c>
      <c r="AH184" s="25">
        <v>20.092815827798802</v>
      </c>
      <c r="AI184" s="25">
        <v>4.5702292610782491</v>
      </c>
      <c r="AJ184" s="25">
        <v>1.7541404332310984</v>
      </c>
      <c r="AK184" s="25">
        <v>1.2081716025966542</v>
      </c>
      <c r="AL184" s="25">
        <v>1.8295205378803798</v>
      </c>
      <c r="AM184" s="25">
        <v>6.8645802417084565E-3</v>
      </c>
      <c r="AN184" s="25">
        <v>3.5745422733296457</v>
      </c>
      <c r="AO184" s="25">
        <v>4.0407419562732055E-2</v>
      </c>
      <c r="AP184" s="25">
        <v>0.18808904346114436</v>
      </c>
      <c r="AQ184" s="25">
        <v>0.53260811448618095</v>
      </c>
      <c r="AR184" s="25">
        <v>3.4681497772724633E-2</v>
      </c>
      <c r="AS184" s="25">
        <v>0.23422513521628308</v>
      </c>
      <c r="AT184" s="25">
        <v>0.89600997016239881</v>
      </c>
      <c r="AU184" s="25">
        <v>0</v>
      </c>
      <c r="AV184" s="25">
        <v>2.7060569572912678</v>
      </c>
      <c r="AW184" s="25">
        <v>2.0032605365530864</v>
      </c>
      <c r="AX184" s="25">
        <v>0</v>
      </c>
      <c r="AY184" s="25">
        <v>0</v>
      </c>
      <c r="AZ184" s="25">
        <v>0</v>
      </c>
      <c r="BA184" s="25">
        <v>0</v>
      </c>
      <c r="BB184" s="25">
        <v>2.2862938213199175</v>
      </c>
      <c r="BC184" s="25">
        <v>8.2793166132994855</v>
      </c>
      <c r="BD184" s="25">
        <v>12.851501322953528</v>
      </c>
      <c r="BE184" s="25">
        <v>2.2969798990528885</v>
      </c>
      <c r="BF184" s="25">
        <v>28.690554683914659</v>
      </c>
      <c r="BG184" s="25">
        <v>0</v>
      </c>
      <c r="BH184" s="25">
        <v>0</v>
      </c>
      <c r="BI184" s="25">
        <v>96.550092799552729</v>
      </c>
      <c r="BJ184" s="25">
        <v>0</v>
      </c>
      <c r="BK184" s="25">
        <v>5.4731050641151954E-2</v>
      </c>
      <c r="BL184" s="25">
        <v>1.9334216500080461</v>
      </c>
      <c r="BM184" s="25">
        <v>0.18536868918249169</v>
      </c>
      <c r="BN184" s="25">
        <v>0</v>
      </c>
      <c r="BO184" s="25">
        <v>0</v>
      </c>
    </row>
    <row r="185" spans="1:67">
      <c r="A185">
        <v>2001</v>
      </c>
      <c r="B185" s="57" t="s">
        <v>173</v>
      </c>
      <c r="C185" s="61" t="s">
        <v>237</v>
      </c>
      <c r="D185" s="57" t="s">
        <v>134</v>
      </c>
      <c r="E185" s="25">
        <v>0.50583894651591532</v>
      </c>
      <c r="F185" s="25">
        <v>1.4881696959058412E-2</v>
      </c>
      <c r="G185" s="25">
        <v>7.8652256152431432E-2</v>
      </c>
      <c r="H185" s="25">
        <v>0.16385912526403312</v>
      </c>
      <c r="I185" s="25">
        <v>0.7023315816152822</v>
      </c>
      <c r="J185" s="25">
        <v>0.8520534684406289</v>
      </c>
      <c r="K185" s="25">
        <v>19.159988517610458</v>
      </c>
      <c r="L185" s="25">
        <v>1.0680334927602197</v>
      </c>
      <c r="M185" s="25">
        <v>2.1516193853221725E-2</v>
      </c>
      <c r="N185" s="25">
        <v>7.226201656546602E-2</v>
      </c>
      <c r="O185" s="25">
        <v>0.47030780368451264</v>
      </c>
      <c r="P185" s="25">
        <v>0.21935070438559046</v>
      </c>
      <c r="Q185" s="25">
        <v>0.59528857024643511</v>
      </c>
      <c r="R185" s="25">
        <v>0.2369276799669188</v>
      </c>
      <c r="S185" s="25">
        <v>0.14553096094274254</v>
      </c>
      <c r="T185" s="25">
        <v>1.940850738239225</v>
      </c>
      <c r="U185" s="25">
        <v>0.73196811972427911</v>
      </c>
      <c r="V185" s="25">
        <v>0.28141585803312741</v>
      </c>
      <c r="W185" s="25">
        <v>0.37724296455070294</v>
      </c>
      <c r="X185" s="25">
        <v>0.28141074591914039</v>
      </c>
      <c r="Y185" s="25">
        <v>0.33113138789010887</v>
      </c>
      <c r="Z185" s="25">
        <v>27.869364076452761</v>
      </c>
      <c r="AA185" s="25">
        <v>0</v>
      </c>
      <c r="AB185" s="25">
        <v>3.8640819251271899E-2</v>
      </c>
      <c r="AC185" s="25">
        <v>3.8437669389235008E-3</v>
      </c>
      <c r="AD185" s="25">
        <v>0</v>
      </c>
      <c r="AE185" s="25">
        <v>28.751070064463029</v>
      </c>
      <c r="AF185" s="25">
        <v>0.52585843924438458</v>
      </c>
      <c r="AG185" s="25">
        <v>1.7844409911812642</v>
      </c>
      <c r="AH185" s="25">
        <v>1.0401623753074931</v>
      </c>
      <c r="AI185" s="25">
        <v>0.183804817464051</v>
      </c>
      <c r="AJ185" s="25">
        <v>0.15183338916411135</v>
      </c>
      <c r="AK185" s="25">
        <v>0.13443429377748478</v>
      </c>
      <c r="AL185" s="25">
        <v>5.857657484480424E-2</v>
      </c>
      <c r="AM185" s="25">
        <v>1.9580413837184583E-4</v>
      </c>
      <c r="AN185" s="25">
        <v>0.11495876396109624</v>
      </c>
      <c r="AO185" s="25">
        <v>1.1791752004997845E-3</v>
      </c>
      <c r="AP185" s="25">
        <v>1.5045022252943522E-2</v>
      </c>
      <c r="AQ185" s="25">
        <v>1.5232395439583496E-2</v>
      </c>
      <c r="AR185" s="25">
        <v>1.0225713979836648E-3</v>
      </c>
      <c r="AS185" s="25">
        <v>3.7707218102892702E-2</v>
      </c>
      <c r="AT185" s="25">
        <v>1.5782410341697185E-2</v>
      </c>
      <c r="AU185" s="25">
        <v>0</v>
      </c>
      <c r="AV185" s="25">
        <v>6.5395881433290545E-2</v>
      </c>
      <c r="AW185" s="25">
        <v>4.3017971912804057E-2</v>
      </c>
      <c r="AX185" s="25">
        <v>0</v>
      </c>
      <c r="AY185" s="25">
        <v>0</v>
      </c>
      <c r="AZ185" s="25">
        <v>0</v>
      </c>
      <c r="BA185" s="25">
        <v>0</v>
      </c>
      <c r="BB185" s="25">
        <v>4.8734514090690531E-2</v>
      </c>
      <c r="BC185" s="25">
        <v>0.30854981633513284</v>
      </c>
      <c r="BD185" s="25">
        <v>0.49874686627962583</v>
      </c>
      <c r="BE185" s="25">
        <v>7.0095542854464774E-2</v>
      </c>
      <c r="BF185" s="25">
        <v>9.4846596711703229E-2</v>
      </c>
      <c r="BG185" s="25">
        <v>0</v>
      </c>
      <c r="BH185" s="25">
        <v>0</v>
      </c>
      <c r="BI185" s="25">
        <v>3.4642371216745644</v>
      </c>
      <c r="BJ185" s="25">
        <v>0</v>
      </c>
      <c r="BK185" s="25">
        <v>4.1906182708521873E-2</v>
      </c>
      <c r="BL185" s="25">
        <v>1.0699258394636111</v>
      </c>
      <c r="BM185" s="25">
        <v>9.9693628397435841E-2</v>
      </c>
      <c r="BN185" s="25">
        <v>0</v>
      </c>
      <c r="BO185" s="25">
        <v>0</v>
      </c>
    </row>
    <row r="186" spans="1:67">
      <c r="A186">
        <v>2001</v>
      </c>
      <c r="B186" s="57" t="s">
        <v>174</v>
      </c>
      <c r="C186" s="61" t="s">
        <v>238</v>
      </c>
      <c r="D186" s="57" t="s">
        <v>134</v>
      </c>
      <c r="E186" s="25">
        <v>2.2244785982538304</v>
      </c>
      <c r="F186" s="25">
        <v>0.79606508225379913</v>
      </c>
      <c r="G186" s="25">
        <v>0.15014623725384468</v>
      </c>
      <c r="H186" s="25">
        <v>1.5652049101811332</v>
      </c>
      <c r="I186" s="25">
        <v>63.789641060028131</v>
      </c>
      <c r="J186" s="25">
        <v>15.569488008584624</v>
      </c>
      <c r="K186" s="25">
        <v>2.6466499606423195</v>
      </c>
      <c r="L186" s="25">
        <v>590.1042943823137</v>
      </c>
      <c r="M186" s="25">
        <v>13.692574986594661</v>
      </c>
      <c r="N186" s="25">
        <v>7.3620743238060476E-2</v>
      </c>
      <c r="O186" s="25">
        <v>7.6009618209736791</v>
      </c>
      <c r="P186" s="25">
        <v>9.9794351365846516</v>
      </c>
      <c r="Q186" s="25">
        <v>8.0394234244849159</v>
      </c>
      <c r="R186" s="25">
        <v>11.496987163993204</v>
      </c>
      <c r="S186" s="25">
        <v>0.77453155063239143</v>
      </c>
      <c r="T186" s="25">
        <v>2.4176058392571305</v>
      </c>
      <c r="U186" s="25">
        <v>22.585654729987208</v>
      </c>
      <c r="V186" s="25">
        <v>5.2892942397083216</v>
      </c>
      <c r="W186" s="25">
        <v>0.56363812106970623</v>
      </c>
      <c r="X186" s="25">
        <v>1.2310095287613798</v>
      </c>
      <c r="Y186" s="25">
        <v>7.1780146104083495E-2</v>
      </c>
      <c r="Z186" s="25">
        <v>3.7353806880546609</v>
      </c>
      <c r="AA186" s="25">
        <v>0</v>
      </c>
      <c r="AB186" s="25">
        <v>0.39154445099730673</v>
      </c>
      <c r="AC186" s="25">
        <v>0.11316022320089308</v>
      </c>
      <c r="AD186" s="25">
        <v>0</v>
      </c>
      <c r="AE186" s="25">
        <v>7.5869778055686963</v>
      </c>
      <c r="AF186" s="25">
        <v>1.9103417220633694</v>
      </c>
      <c r="AG186" s="25">
        <v>81.725917939043342</v>
      </c>
      <c r="AH186" s="25">
        <v>47.696720319745694</v>
      </c>
      <c r="AI186" s="25">
        <v>2.2296250685541299</v>
      </c>
      <c r="AJ186" s="25">
        <v>0.74917481711441214</v>
      </c>
      <c r="AK186" s="25">
        <v>0.39715759107820825</v>
      </c>
      <c r="AL186" s="25">
        <v>0.35435478133981158</v>
      </c>
      <c r="AM186" s="25">
        <v>3.6637099448992419E-2</v>
      </c>
      <c r="AN186" s="25">
        <v>0.88209366604192552</v>
      </c>
      <c r="AO186" s="25">
        <v>0.21567751400762136</v>
      </c>
      <c r="AP186" s="25">
        <v>1.0385181788597395</v>
      </c>
      <c r="AQ186" s="25">
        <v>2.8420274193407118</v>
      </c>
      <c r="AR186" s="25">
        <v>0.18478747856326849</v>
      </c>
      <c r="AS186" s="25">
        <v>12.209680070597237</v>
      </c>
      <c r="AT186" s="25">
        <v>1.661429303189343</v>
      </c>
      <c r="AU186" s="25">
        <v>0</v>
      </c>
      <c r="AV186" s="25">
        <v>7.5179299752721809</v>
      </c>
      <c r="AW186" s="25">
        <v>6.0042311377790778</v>
      </c>
      <c r="AX186" s="25">
        <v>0</v>
      </c>
      <c r="AY186" s="25">
        <v>0</v>
      </c>
      <c r="AZ186" s="25">
        <v>0</v>
      </c>
      <c r="BA186" s="25">
        <v>0</v>
      </c>
      <c r="BB186" s="25">
        <v>6.8499707123529419</v>
      </c>
      <c r="BC186" s="25">
        <v>52.270448279121709</v>
      </c>
      <c r="BD186" s="25">
        <v>80.356367444831406</v>
      </c>
      <c r="BE186" s="25">
        <v>0.72343782707307813</v>
      </c>
      <c r="BF186" s="25">
        <v>1.3625641629657628</v>
      </c>
      <c r="BG186" s="25">
        <v>0</v>
      </c>
      <c r="BH186" s="25">
        <v>0</v>
      </c>
      <c r="BI186" s="25">
        <v>22.457417283770269</v>
      </c>
      <c r="BJ186" s="25">
        <v>0</v>
      </c>
      <c r="BK186" s="25">
        <v>0.1127452947229952</v>
      </c>
      <c r="BL186" s="25">
        <v>0.74792561014137138</v>
      </c>
      <c r="BM186" s="25">
        <v>8.4052514846998674E-2</v>
      </c>
      <c r="BN186" s="25">
        <v>0</v>
      </c>
      <c r="BO186" s="25">
        <v>0</v>
      </c>
    </row>
    <row r="187" spans="1:67">
      <c r="A187">
        <v>2001</v>
      </c>
      <c r="B187" s="57" t="s">
        <v>175</v>
      </c>
      <c r="C187" s="61" t="s">
        <v>239</v>
      </c>
      <c r="D187" s="57" t="s">
        <v>134</v>
      </c>
      <c r="E187" s="25">
        <v>0.17869975679649716</v>
      </c>
      <c r="F187" s="25">
        <v>8.3625454178889155E-2</v>
      </c>
      <c r="G187" s="25">
        <v>1.2197656230447919E-2</v>
      </c>
      <c r="H187" s="25">
        <v>0.18732731984039575</v>
      </c>
      <c r="I187" s="25">
        <v>2.5089278948019555</v>
      </c>
      <c r="J187" s="25">
        <v>1.3618210504426647</v>
      </c>
      <c r="K187" s="25">
        <v>0.10779876636810562</v>
      </c>
      <c r="L187" s="25">
        <v>14.939472013514473</v>
      </c>
      <c r="M187" s="25">
        <v>0.36409356577645674</v>
      </c>
      <c r="N187" s="25">
        <v>3.8159884669750663E-2</v>
      </c>
      <c r="O187" s="25">
        <v>0.61758601696337012</v>
      </c>
      <c r="P187" s="25">
        <v>0.43974645038026527</v>
      </c>
      <c r="Q187" s="25">
        <v>0.49597854213497117</v>
      </c>
      <c r="R187" s="25">
        <v>0.44617194870022614</v>
      </c>
      <c r="S187" s="25">
        <v>0.12238477398855749</v>
      </c>
      <c r="T187" s="25">
        <v>0.19644574243213828</v>
      </c>
      <c r="U187" s="25">
        <v>1.2945812257126041</v>
      </c>
      <c r="V187" s="25">
        <v>0.30986261947934368</v>
      </c>
      <c r="W187" s="25">
        <v>0.19881723375350005</v>
      </c>
      <c r="X187" s="25">
        <v>0.1321269466604032</v>
      </c>
      <c r="Y187" s="25">
        <v>1.4504907304165303E-2</v>
      </c>
      <c r="Z187" s="25">
        <v>0.18938664323110682</v>
      </c>
      <c r="AA187" s="25">
        <v>0</v>
      </c>
      <c r="AB187" s="25">
        <v>0.36235401219991048</v>
      </c>
      <c r="AC187" s="25">
        <v>2.0110136895238891E-2</v>
      </c>
      <c r="AD187" s="25">
        <v>0</v>
      </c>
      <c r="AE187" s="25">
        <v>1.2614450368588741</v>
      </c>
      <c r="AF187" s="25">
        <v>0.39283901033345392</v>
      </c>
      <c r="AG187" s="25">
        <v>8.5275217101054004</v>
      </c>
      <c r="AH187" s="25">
        <v>4.9558877920398992</v>
      </c>
      <c r="AI187" s="25">
        <v>0.45028599932861951</v>
      </c>
      <c r="AJ187" s="25">
        <v>0.30353363153782309</v>
      </c>
      <c r="AK187" s="25">
        <v>0.73550830738558337</v>
      </c>
      <c r="AL187" s="25">
        <v>0.63471812802457395</v>
      </c>
      <c r="AM187" s="25">
        <v>7.904067394196192E-3</v>
      </c>
      <c r="AN187" s="25">
        <v>0.4202950283453562</v>
      </c>
      <c r="AO187" s="25">
        <v>5.1607423586928186E-2</v>
      </c>
      <c r="AP187" s="25">
        <v>0.2862076633450632</v>
      </c>
      <c r="AQ187" s="25">
        <v>0.61346073945998048</v>
      </c>
      <c r="AR187" s="25">
        <v>4.015473550685434E-2</v>
      </c>
      <c r="AS187" s="25">
        <v>2.3427515541705604</v>
      </c>
      <c r="AT187" s="25">
        <v>0.17728977685271924</v>
      </c>
      <c r="AU187" s="25">
        <v>0</v>
      </c>
      <c r="AV187" s="25">
        <v>0.63686116978327678</v>
      </c>
      <c r="AW187" s="25">
        <v>0.6810297166307514</v>
      </c>
      <c r="AX187" s="25">
        <v>0</v>
      </c>
      <c r="AY187" s="25">
        <v>0</v>
      </c>
      <c r="AZ187" s="25">
        <v>0</v>
      </c>
      <c r="BA187" s="25">
        <v>0</v>
      </c>
      <c r="BB187" s="25">
        <v>0.77284151976009163</v>
      </c>
      <c r="BC187" s="25">
        <v>9.5929143557707466</v>
      </c>
      <c r="BD187" s="25">
        <v>23.580032075850959</v>
      </c>
      <c r="BE187" s="25">
        <v>0.10992549760810284</v>
      </c>
      <c r="BF187" s="25">
        <v>0.27681507390275206</v>
      </c>
      <c r="BG187" s="25">
        <v>0</v>
      </c>
      <c r="BH187" s="25">
        <v>0</v>
      </c>
      <c r="BI187" s="25">
        <v>1.8395578726175881</v>
      </c>
      <c r="BJ187" s="25">
        <v>0</v>
      </c>
      <c r="BK187" s="25">
        <v>0.19023190737623866</v>
      </c>
      <c r="BL187" s="25">
        <v>1.5944776050695606</v>
      </c>
      <c r="BM187" s="25">
        <v>0.34575757327380396</v>
      </c>
      <c r="BN187" s="25">
        <v>0</v>
      </c>
      <c r="BO187" s="25">
        <v>0</v>
      </c>
    </row>
    <row r="188" spans="1:67">
      <c r="A188">
        <v>2001</v>
      </c>
      <c r="B188" s="57" t="s">
        <v>176</v>
      </c>
      <c r="C188" s="61" t="s">
        <v>240</v>
      </c>
      <c r="D188" s="57" t="s">
        <v>134</v>
      </c>
      <c r="E188" s="25">
        <v>23.762287568221829</v>
      </c>
      <c r="F188" s="25">
        <v>12.022074996321706</v>
      </c>
      <c r="G188" s="25">
        <v>31.311085363984574</v>
      </c>
      <c r="H188" s="25">
        <v>55.895243175211093</v>
      </c>
      <c r="I188" s="25">
        <v>41.743101367250929</v>
      </c>
      <c r="J188" s="25">
        <v>105.31502141958846</v>
      </c>
      <c r="K188" s="25">
        <v>48.805963430458547</v>
      </c>
      <c r="L188" s="25">
        <v>61.692251851322084</v>
      </c>
      <c r="M188" s="25">
        <v>1.31665861769047</v>
      </c>
      <c r="N188" s="25">
        <v>109.70248834398717</v>
      </c>
      <c r="O188" s="25">
        <v>53.403736519285573</v>
      </c>
      <c r="P188" s="25">
        <v>8.9572551058360919</v>
      </c>
      <c r="Q188" s="25">
        <v>51.075183951626784</v>
      </c>
      <c r="R188" s="25">
        <v>77.951253199996643</v>
      </c>
      <c r="S188" s="25">
        <v>85.029210038711341</v>
      </c>
      <c r="T188" s="25">
        <v>54.298870903441937</v>
      </c>
      <c r="U188" s="25">
        <v>12.874237302393094</v>
      </c>
      <c r="V188" s="25">
        <v>15.193511671887574</v>
      </c>
      <c r="W188" s="25">
        <v>1.4771147010932173</v>
      </c>
      <c r="X188" s="25">
        <v>8.2936070960411783</v>
      </c>
      <c r="Y188" s="25">
        <v>2.01432766978489</v>
      </c>
      <c r="Z188" s="25">
        <v>8.750888815379982</v>
      </c>
      <c r="AA188" s="25">
        <v>0</v>
      </c>
      <c r="AB188" s="25">
        <v>331.28385647905804</v>
      </c>
      <c r="AC188" s="25">
        <v>0.4090881435214142</v>
      </c>
      <c r="AD188" s="25">
        <v>0</v>
      </c>
      <c r="AE188" s="25">
        <v>426.94926200539362</v>
      </c>
      <c r="AF188" s="25">
        <v>6.9895938042200036</v>
      </c>
      <c r="AG188" s="25">
        <v>108.29615776351831</v>
      </c>
      <c r="AH188" s="25">
        <v>63.428858258687981</v>
      </c>
      <c r="AI188" s="25">
        <v>324.95582265824578</v>
      </c>
      <c r="AJ188" s="25">
        <v>216.57514828248441</v>
      </c>
      <c r="AK188" s="25">
        <v>98.998049348547028</v>
      </c>
      <c r="AL188" s="25">
        <v>18.758540441809394</v>
      </c>
      <c r="AM188" s="25">
        <v>4.1503835598469666E-2</v>
      </c>
      <c r="AN188" s="25">
        <v>12.533004256401782</v>
      </c>
      <c r="AO188" s="25">
        <v>0.24422916337791628</v>
      </c>
      <c r="AP188" s="25">
        <v>1.1310146339821585</v>
      </c>
      <c r="AQ188" s="25">
        <v>3.2196318322280106</v>
      </c>
      <c r="AR188" s="25">
        <v>0.20921698423315882</v>
      </c>
      <c r="AS188" s="25">
        <v>4.9159646100629928</v>
      </c>
      <c r="AT188" s="25">
        <v>2.4756163065183832</v>
      </c>
      <c r="AU188" s="25">
        <v>0</v>
      </c>
      <c r="AV188" s="25">
        <v>9.6788592676112213</v>
      </c>
      <c r="AW188" s="25">
        <v>9.4001712182701205</v>
      </c>
      <c r="AX188" s="25">
        <v>0</v>
      </c>
      <c r="AY188" s="25">
        <v>0</v>
      </c>
      <c r="AZ188" s="25">
        <v>0</v>
      </c>
      <c r="BA188" s="25">
        <v>0</v>
      </c>
      <c r="BB188" s="25">
        <v>10.724563681223856</v>
      </c>
      <c r="BC188" s="25">
        <v>49.019436149913119</v>
      </c>
      <c r="BD188" s="25">
        <v>23.710788191305618</v>
      </c>
      <c r="BE188" s="25">
        <v>3.3827680633922093</v>
      </c>
      <c r="BF188" s="25">
        <v>1.8154802645441113</v>
      </c>
      <c r="BG188" s="25">
        <v>0</v>
      </c>
      <c r="BH188" s="25">
        <v>0</v>
      </c>
      <c r="BI188" s="25">
        <v>811.6896201772114</v>
      </c>
      <c r="BJ188" s="25">
        <v>0</v>
      </c>
      <c r="BK188" s="25">
        <v>6.3510743888578261E-2</v>
      </c>
      <c r="BL188" s="25">
        <v>0.72459006965218498</v>
      </c>
      <c r="BM188" s="25">
        <v>0.47991909946889166</v>
      </c>
      <c r="BN188" s="25">
        <v>0</v>
      </c>
      <c r="BO188" s="25">
        <v>0</v>
      </c>
    </row>
    <row r="189" spans="1:67">
      <c r="A189">
        <v>2001</v>
      </c>
      <c r="B189" s="57" t="s">
        <v>177</v>
      </c>
      <c r="C189" s="61" t="s">
        <v>241</v>
      </c>
      <c r="D189" s="57" t="s">
        <v>134</v>
      </c>
      <c r="E189" s="25">
        <v>518.41184603144154</v>
      </c>
      <c r="F189" s="25">
        <v>1.562395443440413</v>
      </c>
      <c r="G189" s="25">
        <v>3.1574789762316673</v>
      </c>
      <c r="H189" s="25">
        <v>93.238522916066103</v>
      </c>
      <c r="I189" s="25">
        <v>107.16572500538342</v>
      </c>
      <c r="J189" s="25">
        <v>828.26144762456329</v>
      </c>
      <c r="K189" s="25">
        <v>146.47446398138013</v>
      </c>
      <c r="L189" s="25">
        <v>170.88899751763125</v>
      </c>
      <c r="M189" s="25">
        <v>5.8455106062803557</v>
      </c>
      <c r="N189" s="25">
        <v>10.968558059784998</v>
      </c>
      <c r="O189" s="25">
        <v>917.63624234802717</v>
      </c>
      <c r="P189" s="25">
        <v>372.28536858341778</v>
      </c>
      <c r="Q189" s="25">
        <v>959.6219315283148</v>
      </c>
      <c r="R189" s="25">
        <v>153.77107385335916</v>
      </c>
      <c r="S189" s="25">
        <v>207.55897669464977</v>
      </c>
      <c r="T189" s="25">
        <v>277.13021374175247</v>
      </c>
      <c r="U189" s="25">
        <v>139.68376500249715</v>
      </c>
      <c r="V189" s="25">
        <v>347.14328921324847</v>
      </c>
      <c r="W189" s="25">
        <v>10.995549193819592</v>
      </c>
      <c r="X189" s="25">
        <v>20.156952695742142</v>
      </c>
      <c r="Y189" s="25">
        <v>3.1099852889958899</v>
      </c>
      <c r="Z189" s="25">
        <v>77.297739193894344</v>
      </c>
      <c r="AA189" s="25">
        <v>0</v>
      </c>
      <c r="AB189" s="25">
        <v>10.524319992180278</v>
      </c>
      <c r="AC189" s="25">
        <v>8.8674425198386011</v>
      </c>
      <c r="AD189" s="25">
        <v>0</v>
      </c>
      <c r="AE189" s="25">
        <v>124.30407192422942</v>
      </c>
      <c r="AF189" s="25">
        <v>24.928372832625911</v>
      </c>
      <c r="AG189" s="25">
        <v>24.637917477628658</v>
      </c>
      <c r="AH189" s="25">
        <v>14.466807173295649</v>
      </c>
      <c r="AI189" s="25">
        <v>16.175170250828636</v>
      </c>
      <c r="AJ189" s="25">
        <v>9.3858624957776726</v>
      </c>
      <c r="AK189" s="25">
        <v>3.7894523281627834</v>
      </c>
      <c r="AL189" s="25">
        <v>1.6408273617883835</v>
      </c>
      <c r="AM189" s="25">
        <v>1.2179260851361538E-2</v>
      </c>
      <c r="AN189" s="25">
        <v>6.8273944942684075</v>
      </c>
      <c r="AO189" s="25">
        <v>7.1683934770903679E-2</v>
      </c>
      <c r="AP189" s="25">
        <v>5.1321797570575169</v>
      </c>
      <c r="AQ189" s="25">
        <v>0.94484947978243294</v>
      </c>
      <c r="AR189" s="25">
        <v>6.1951303186828899E-2</v>
      </c>
      <c r="AS189" s="25">
        <v>0.87831110133523804</v>
      </c>
      <c r="AT189" s="25">
        <v>0.62378176165870802</v>
      </c>
      <c r="AU189" s="25">
        <v>0</v>
      </c>
      <c r="AV189" s="25">
        <v>10.911572665799234</v>
      </c>
      <c r="AW189" s="25">
        <v>12.579792659665106</v>
      </c>
      <c r="AX189" s="25">
        <v>0</v>
      </c>
      <c r="AY189" s="25">
        <v>0</v>
      </c>
      <c r="AZ189" s="25">
        <v>0</v>
      </c>
      <c r="BA189" s="25">
        <v>0</v>
      </c>
      <c r="BB189" s="25">
        <v>14.354561780424209</v>
      </c>
      <c r="BC189" s="25">
        <v>67.942933819481794</v>
      </c>
      <c r="BD189" s="25">
        <v>244.13823479940706</v>
      </c>
      <c r="BE189" s="25">
        <v>139.19781139481054</v>
      </c>
      <c r="BF189" s="25">
        <v>15.377422508486504</v>
      </c>
      <c r="BG189" s="25">
        <v>0</v>
      </c>
      <c r="BH189" s="25">
        <v>0</v>
      </c>
      <c r="BI189" s="25">
        <v>266.21923863169786</v>
      </c>
      <c r="BJ189" s="25">
        <v>0</v>
      </c>
      <c r="BK189" s="25">
        <v>0.38340677053283617</v>
      </c>
      <c r="BL189" s="25">
        <v>6.7832618476774629</v>
      </c>
      <c r="BM189" s="25">
        <v>1.3747381800895628</v>
      </c>
      <c r="BN189" s="25">
        <v>0</v>
      </c>
      <c r="BO189" s="25">
        <v>0</v>
      </c>
    </row>
    <row r="190" spans="1:67">
      <c r="A190">
        <v>2001</v>
      </c>
      <c r="B190" s="57" t="s">
        <v>178</v>
      </c>
      <c r="C190" s="61" t="s">
        <v>242</v>
      </c>
      <c r="D190" s="57" t="s">
        <v>134</v>
      </c>
      <c r="E190" s="25">
        <v>6.6842538173589743</v>
      </c>
      <c r="F190" s="25">
        <v>8.0346827348901792E-2</v>
      </c>
      <c r="G190" s="25">
        <v>0.18283129361136213</v>
      </c>
      <c r="H190" s="25">
        <v>1.4965587024091809</v>
      </c>
      <c r="I190" s="25">
        <v>2.7078051473485298</v>
      </c>
      <c r="J190" s="25">
        <v>11.303814354322977</v>
      </c>
      <c r="K190" s="25">
        <v>2.2384955860214912</v>
      </c>
      <c r="L190" s="25">
        <v>3.3501461279599698</v>
      </c>
      <c r="M190" s="25">
        <v>0.1018558230204091</v>
      </c>
      <c r="N190" s="25">
        <v>0.80802984336421968</v>
      </c>
      <c r="O190" s="25">
        <v>12.184791152018446</v>
      </c>
      <c r="P190" s="25">
        <v>10.367530199899985</v>
      </c>
      <c r="Q190" s="25">
        <v>12.386577096904254</v>
      </c>
      <c r="R190" s="25">
        <v>2.3537254821108071</v>
      </c>
      <c r="S190" s="25">
        <v>3.2524632925999564</v>
      </c>
      <c r="T190" s="25">
        <v>3.7253679873724099</v>
      </c>
      <c r="U190" s="25">
        <v>3.9958863752357665</v>
      </c>
      <c r="V190" s="25">
        <v>4.5581924168618029</v>
      </c>
      <c r="W190" s="25">
        <v>0.47658819174797618</v>
      </c>
      <c r="X190" s="25">
        <v>0.39708820558913166</v>
      </c>
      <c r="Y190" s="25">
        <v>5.9174687310464262E-2</v>
      </c>
      <c r="Z190" s="25">
        <v>1.0663445353576795</v>
      </c>
      <c r="AA190" s="25">
        <v>0</v>
      </c>
      <c r="AB190" s="25">
        <v>1.5052942592533443</v>
      </c>
      <c r="AC190" s="25">
        <v>0.11069851052046289</v>
      </c>
      <c r="AD190" s="25">
        <v>0</v>
      </c>
      <c r="AE190" s="25">
        <v>3.5663688311976705</v>
      </c>
      <c r="AF190" s="25">
        <v>5.755402878093232</v>
      </c>
      <c r="AG190" s="25">
        <v>4.4779725169477089</v>
      </c>
      <c r="AH190" s="25">
        <v>2.6210398537551427</v>
      </c>
      <c r="AI190" s="25">
        <v>2.2704630094704572</v>
      </c>
      <c r="AJ190" s="25">
        <v>1.5176072242767493</v>
      </c>
      <c r="AK190" s="25">
        <v>0.59176523567464812</v>
      </c>
      <c r="AL190" s="25">
        <v>0.25767397531808772</v>
      </c>
      <c r="AM190" s="25">
        <v>1.4703418660742423E-3</v>
      </c>
      <c r="AN190" s="25">
        <v>1.3758248628365046</v>
      </c>
      <c r="AO190" s="25">
        <v>8.6650233224864932E-3</v>
      </c>
      <c r="AP190" s="25">
        <v>0.27955458386613441</v>
      </c>
      <c r="AQ190" s="25">
        <v>0.11409397872663304</v>
      </c>
      <c r="AR190" s="25">
        <v>7.6143550171725374E-3</v>
      </c>
      <c r="AS190" s="25">
        <v>0.26570505245654419</v>
      </c>
      <c r="AT190" s="25">
        <v>9.4789016342705923E-2</v>
      </c>
      <c r="AU190" s="25">
        <v>0</v>
      </c>
      <c r="AV190" s="25">
        <v>0.53055926888202543</v>
      </c>
      <c r="AW190" s="25">
        <v>0.41077728904540756</v>
      </c>
      <c r="AX190" s="25">
        <v>0</v>
      </c>
      <c r="AY190" s="25">
        <v>0</v>
      </c>
      <c r="AZ190" s="25">
        <v>0</v>
      </c>
      <c r="BA190" s="25">
        <v>0</v>
      </c>
      <c r="BB190" s="25">
        <v>0.47354752246331278</v>
      </c>
      <c r="BC190" s="25">
        <v>1.5424469634470288</v>
      </c>
      <c r="BD190" s="25">
        <v>4.4219444833394776</v>
      </c>
      <c r="BE190" s="25">
        <v>2.4622991713384885</v>
      </c>
      <c r="BF190" s="25">
        <v>7.833843254803746</v>
      </c>
      <c r="BG190" s="25">
        <v>0</v>
      </c>
      <c r="BH190" s="25">
        <v>0</v>
      </c>
      <c r="BI190" s="25">
        <v>57.618405383524198</v>
      </c>
      <c r="BJ190" s="25">
        <v>0</v>
      </c>
      <c r="BK190" s="25">
        <v>0.24056521543310666</v>
      </c>
      <c r="BL190" s="25">
        <v>1.9339663715846549</v>
      </c>
      <c r="BM190" s="25">
        <v>0.33374042974850104</v>
      </c>
      <c r="BN190" s="25">
        <v>0</v>
      </c>
      <c r="BO190" s="25">
        <v>0</v>
      </c>
    </row>
    <row r="191" spans="1:67">
      <c r="A191">
        <v>2001</v>
      </c>
      <c r="B191" s="57" t="s">
        <v>179</v>
      </c>
      <c r="C191" s="61" t="s">
        <v>243</v>
      </c>
      <c r="D191" s="57" t="s">
        <v>134</v>
      </c>
      <c r="E191" s="25">
        <v>5.6222306096319681</v>
      </c>
      <c r="F191" s="25">
        <v>8.6232033054563062E-2</v>
      </c>
      <c r="G191" s="25">
        <v>0.88669027025514802</v>
      </c>
      <c r="H191" s="25">
        <v>1.4727852043085381</v>
      </c>
      <c r="I191" s="25">
        <v>15.564412271108591</v>
      </c>
      <c r="J191" s="25">
        <v>26.573858022057685</v>
      </c>
      <c r="K191" s="25">
        <v>3.388710069278277</v>
      </c>
      <c r="L191" s="25">
        <v>7.4017171474802597</v>
      </c>
      <c r="M191" s="25">
        <v>0.30647944618084594</v>
      </c>
      <c r="N191" s="25">
        <v>0.8049552093564899</v>
      </c>
      <c r="O191" s="25">
        <v>10.349879769503019</v>
      </c>
      <c r="P191" s="25">
        <v>6.1448498292983018</v>
      </c>
      <c r="Q191" s="25">
        <v>77.911923640637582</v>
      </c>
      <c r="R191" s="25">
        <v>3.2289105972514713</v>
      </c>
      <c r="S191" s="25">
        <v>2.9487067734219101</v>
      </c>
      <c r="T191" s="25">
        <v>7.2229984091022903</v>
      </c>
      <c r="U191" s="25">
        <v>57.9079064857387</v>
      </c>
      <c r="V191" s="25">
        <v>33.000826895704627</v>
      </c>
      <c r="W191" s="25">
        <v>4.5804159430422065</v>
      </c>
      <c r="X191" s="25">
        <v>24.862733954478983</v>
      </c>
      <c r="Y191" s="25">
        <v>3.4107696465523758</v>
      </c>
      <c r="Z191" s="25">
        <v>8.77421934831772</v>
      </c>
      <c r="AA191" s="25">
        <v>0</v>
      </c>
      <c r="AB191" s="25">
        <v>0.35500818023361458</v>
      </c>
      <c r="AC191" s="25">
        <v>7.1818573454109857E-2</v>
      </c>
      <c r="AD191" s="25">
        <v>0</v>
      </c>
      <c r="AE191" s="25">
        <v>63.760631515972534</v>
      </c>
      <c r="AF191" s="25">
        <v>103.5595127655491</v>
      </c>
      <c r="AG191" s="25">
        <v>37.216977489271827</v>
      </c>
      <c r="AH191" s="25">
        <v>21.636205830823812</v>
      </c>
      <c r="AI191" s="25">
        <v>23.427690614767329</v>
      </c>
      <c r="AJ191" s="25">
        <v>5.0633122023843846</v>
      </c>
      <c r="AK191" s="25">
        <v>11.733812167684313</v>
      </c>
      <c r="AL191" s="25">
        <v>1.9392268200555249</v>
      </c>
      <c r="AM191" s="25">
        <v>1.1319766324609482E-2</v>
      </c>
      <c r="AN191" s="25">
        <v>0.65907315966294677</v>
      </c>
      <c r="AO191" s="25">
        <v>6.6597416579946847E-2</v>
      </c>
      <c r="AP191" s="25">
        <v>1.4417702692619891</v>
      </c>
      <c r="AQ191" s="25">
        <v>0.8781190875888425</v>
      </c>
      <c r="AR191" s="25">
        <v>5.7179590464021594E-2</v>
      </c>
      <c r="AS191" s="25">
        <v>0.35906298748080118</v>
      </c>
      <c r="AT191" s="25">
        <v>0.18771686125138276</v>
      </c>
      <c r="AU191" s="25">
        <v>0</v>
      </c>
      <c r="AV191" s="25">
        <v>1.3068711890117393</v>
      </c>
      <c r="AW191" s="25">
        <v>0.83130547997089943</v>
      </c>
      <c r="AX191" s="25">
        <v>0</v>
      </c>
      <c r="AY191" s="25">
        <v>0</v>
      </c>
      <c r="AZ191" s="25">
        <v>0</v>
      </c>
      <c r="BA191" s="25">
        <v>0</v>
      </c>
      <c r="BB191" s="25">
        <v>0.94781113302112763</v>
      </c>
      <c r="BC191" s="25">
        <v>4.2579168120763642</v>
      </c>
      <c r="BD191" s="25">
        <v>5.6667391881906513</v>
      </c>
      <c r="BE191" s="25">
        <v>2.0585592291146693</v>
      </c>
      <c r="BF191" s="25">
        <v>21.556814986006295</v>
      </c>
      <c r="BG191" s="25">
        <v>0</v>
      </c>
      <c r="BH191" s="25">
        <v>0</v>
      </c>
      <c r="BI191" s="25">
        <v>159.21775368073361</v>
      </c>
      <c r="BJ191" s="25">
        <v>0</v>
      </c>
      <c r="BK191" s="25">
        <v>6.7275131320102793E-2</v>
      </c>
      <c r="BL191" s="25">
        <v>12.986276253224176</v>
      </c>
      <c r="BM191" s="25">
        <v>1.244416943564046</v>
      </c>
      <c r="BN191" s="25">
        <v>0</v>
      </c>
      <c r="BO191" s="25">
        <v>0</v>
      </c>
    </row>
    <row r="192" spans="1:67">
      <c r="A192">
        <v>2001</v>
      </c>
      <c r="B192" s="57" t="s">
        <v>180</v>
      </c>
      <c r="C192" s="61" t="s">
        <v>244</v>
      </c>
      <c r="D192" s="57" t="s">
        <v>134</v>
      </c>
      <c r="E192" s="25">
        <v>1.2501934088553828</v>
      </c>
      <c r="F192" s="25">
        <v>4.6648180816151644E-2</v>
      </c>
      <c r="G192" s="25">
        <v>9.7860353758533913E-2</v>
      </c>
      <c r="H192" s="25">
        <v>3.5057758709974478</v>
      </c>
      <c r="I192" s="25">
        <v>1.3146706605129441</v>
      </c>
      <c r="J192" s="25">
        <v>2.37231181684791</v>
      </c>
      <c r="K192" s="25">
        <v>1.267913307360367</v>
      </c>
      <c r="L192" s="25">
        <v>0.8216802717144509</v>
      </c>
      <c r="M192" s="25">
        <v>2.347629268647379E-2</v>
      </c>
      <c r="N192" s="25">
        <v>11.52684974684035</v>
      </c>
      <c r="O192" s="25">
        <v>6.866546586507086</v>
      </c>
      <c r="P192" s="25">
        <v>1.9093463799740762</v>
      </c>
      <c r="Q192" s="25">
        <v>2.9457478065383604</v>
      </c>
      <c r="R192" s="25">
        <v>13.171722266698669</v>
      </c>
      <c r="S192" s="25">
        <v>4.6628578398889022</v>
      </c>
      <c r="T192" s="25">
        <v>3.26593283577107</v>
      </c>
      <c r="U192" s="25">
        <v>8.4266678834905839</v>
      </c>
      <c r="V192" s="25">
        <v>6.1932757822928393</v>
      </c>
      <c r="W192" s="25">
        <v>1.3033667183032396</v>
      </c>
      <c r="X192" s="25">
        <v>2.0775723953216936</v>
      </c>
      <c r="Y192" s="25">
        <v>0.23461651392292066</v>
      </c>
      <c r="Z192" s="25">
        <v>1.5062469655331061</v>
      </c>
      <c r="AA192" s="25">
        <v>0</v>
      </c>
      <c r="AB192" s="25">
        <v>3.3429060200360676</v>
      </c>
      <c r="AC192" s="25">
        <v>3.4330539878755381E-2</v>
      </c>
      <c r="AD192" s="25">
        <v>0</v>
      </c>
      <c r="AE192" s="25">
        <v>200.71601093780006</v>
      </c>
      <c r="AF192" s="25">
        <v>1.5687547384580469</v>
      </c>
      <c r="AG192" s="25">
        <v>1.2191835005250828</v>
      </c>
      <c r="AH192" s="25">
        <v>0.72375684517427419</v>
      </c>
      <c r="AI192" s="25">
        <v>0.66702232673303274</v>
      </c>
      <c r="AJ192" s="25">
        <v>0.80468059545358683</v>
      </c>
      <c r="AK192" s="25">
        <v>0.44173893812874798</v>
      </c>
      <c r="AL192" s="25">
        <v>5.3510317033287576E-2</v>
      </c>
      <c r="AM192" s="25">
        <v>3.8997967351406932E-4</v>
      </c>
      <c r="AN192" s="25">
        <v>0.30711291283494424</v>
      </c>
      <c r="AO192" s="25">
        <v>2.308193247218301E-3</v>
      </c>
      <c r="AP192" s="25">
        <v>4.0678325348598096E-2</v>
      </c>
      <c r="AQ192" s="25">
        <v>3.0286904780154514E-2</v>
      </c>
      <c r="AR192" s="25">
        <v>2.0260747463993231E-3</v>
      </c>
      <c r="AS192" s="25">
        <v>5.064411625620599E-2</v>
      </c>
      <c r="AT192" s="25">
        <v>3.8056185838250621E-2</v>
      </c>
      <c r="AU192" s="25">
        <v>0</v>
      </c>
      <c r="AV192" s="25">
        <v>0.23852102993607849</v>
      </c>
      <c r="AW192" s="25">
        <v>0.26114299074928077</v>
      </c>
      <c r="AX192" s="25">
        <v>0</v>
      </c>
      <c r="AY192" s="25">
        <v>0</v>
      </c>
      <c r="AZ192" s="25">
        <v>0</v>
      </c>
      <c r="BA192" s="25">
        <v>0</v>
      </c>
      <c r="BB192" s="25">
        <v>0.29680827924400388</v>
      </c>
      <c r="BC192" s="25">
        <v>1.4619418989155473</v>
      </c>
      <c r="BD192" s="25">
        <v>1.1104404138352959</v>
      </c>
      <c r="BE192" s="25">
        <v>0.37401769262934215</v>
      </c>
      <c r="BF192" s="25">
        <v>0.48560557383662106</v>
      </c>
      <c r="BG192" s="25">
        <v>0</v>
      </c>
      <c r="BH192" s="25">
        <v>0</v>
      </c>
      <c r="BI192" s="25">
        <v>14.351816618308174</v>
      </c>
      <c r="BJ192" s="25">
        <v>0</v>
      </c>
      <c r="BK192" s="25">
        <v>8.4511133569635494E-2</v>
      </c>
      <c r="BL192" s="25">
        <v>4.483432126275094</v>
      </c>
      <c r="BM192" s="25">
        <v>6.9724586500484458</v>
      </c>
      <c r="BN192" s="25">
        <v>0</v>
      </c>
      <c r="BO192" s="25">
        <v>0</v>
      </c>
    </row>
    <row r="193" spans="1:67">
      <c r="A193">
        <v>2001</v>
      </c>
      <c r="B193" s="57" t="s">
        <v>181</v>
      </c>
      <c r="C193" s="61" t="s">
        <v>245</v>
      </c>
      <c r="D193" s="57" t="s">
        <v>134</v>
      </c>
      <c r="E193" s="25">
        <v>1.963089140844904</v>
      </c>
      <c r="F193" s="25">
        <v>0.15336608520370343</v>
      </c>
      <c r="G193" s="25">
        <v>0.16960465348820214</v>
      </c>
      <c r="H193" s="25">
        <v>4.1937463518458884</v>
      </c>
      <c r="I193" s="25">
        <v>0.83701507661753571</v>
      </c>
      <c r="J193" s="25">
        <v>3.9062145117055769</v>
      </c>
      <c r="K193" s="25">
        <v>0.83342146155142993</v>
      </c>
      <c r="L193" s="25">
        <v>1.0366272173556659</v>
      </c>
      <c r="M193" s="25">
        <v>3.2033447361608021E-2</v>
      </c>
      <c r="N193" s="25">
        <v>12.463131239159559</v>
      </c>
      <c r="O193" s="25">
        <v>6.9833658381005081</v>
      </c>
      <c r="P193" s="25">
        <v>1.3913235612178614</v>
      </c>
      <c r="Q193" s="25">
        <v>3.9657001124316973</v>
      </c>
      <c r="R193" s="25">
        <v>3.3576073984156407</v>
      </c>
      <c r="S193" s="25">
        <v>454.16346293774643</v>
      </c>
      <c r="T193" s="25">
        <v>403.29272807908762</v>
      </c>
      <c r="U193" s="25">
        <v>38.397540796155333</v>
      </c>
      <c r="V193" s="25">
        <v>52.105201065858502</v>
      </c>
      <c r="W193" s="25">
        <v>45.014612991566395</v>
      </c>
      <c r="X193" s="25">
        <v>96.486905070933759</v>
      </c>
      <c r="Y193" s="25">
        <v>10.031135602883706</v>
      </c>
      <c r="Z193" s="25">
        <v>85.957287484894636</v>
      </c>
      <c r="AA193" s="25">
        <v>0</v>
      </c>
      <c r="AB193" s="25">
        <v>4.3066638426454613</v>
      </c>
      <c r="AC193" s="25">
        <v>3.4520024134871596E-2</v>
      </c>
      <c r="AD193" s="25">
        <v>0</v>
      </c>
      <c r="AE193" s="25">
        <v>491.55545583954773</v>
      </c>
      <c r="AF193" s="25">
        <v>6.580388036327137</v>
      </c>
      <c r="AG193" s="25">
        <v>0.71692020936639111</v>
      </c>
      <c r="AH193" s="25">
        <v>0.41525693763983385</v>
      </c>
      <c r="AI193" s="25">
        <v>1.3248471562640138</v>
      </c>
      <c r="AJ193" s="25">
        <v>1.1860178549350109</v>
      </c>
      <c r="AK193" s="25">
        <v>0.63551939947591141</v>
      </c>
      <c r="AL193" s="25">
        <v>0.14063076753312909</v>
      </c>
      <c r="AM193" s="25">
        <v>1.3986290228824888E-3</v>
      </c>
      <c r="AN193" s="25">
        <v>0.12858876395846486</v>
      </c>
      <c r="AO193" s="25">
        <v>8.2585695121466622E-3</v>
      </c>
      <c r="AP193" s="25">
        <v>4.1280258418333111E-2</v>
      </c>
      <c r="AQ193" s="25">
        <v>0.10851254626314628</v>
      </c>
      <c r="AR193" s="25">
        <v>7.1732050759119106E-3</v>
      </c>
      <c r="AS193" s="25">
        <v>7.7634611692608782E-2</v>
      </c>
      <c r="AT193" s="25">
        <v>3.326555127839699E-2</v>
      </c>
      <c r="AU193" s="25">
        <v>0</v>
      </c>
      <c r="AV193" s="25">
        <v>0.32906373868704536</v>
      </c>
      <c r="AW193" s="25">
        <v>0.23765590451912311</v>
      </c>
      <c r="AX193" s="25">
        <v>0</v>
      </c>
      <c r="AY193" s="25">
        <v>0</v>
      </c>
      <c r="AZ193" s="25">
        <v>0</v>
      </c>
      <c r="BA193" s="25">
        <v>0</v>
      </c>
      <c r="BB193" s="25">
        <v>0.2637494076333351</v>
      </c>
      <c r="BC193" s="25">
        <v>0.8496368847174145</v>
      </c>
      <c r="BD193" s="25">
        <v>1.0794264092383181</v>
      </c>
      <c r="BE193" s="25">
        <v>0.47392932848288966</v>
      </c>
      <c r="BF193" s="25">
        <v>0.52802907931560339</v>
      </c>
      <c r="BG193" s="25">
        <v>0</v>
      </c>
      <c r="BH193" s="25">
        <v>0</v>
      </c>
      <c r="BI193" s="25">
        <v>5.4347788780369939</v>
      </c>
      <c r="BJ193" s="25">
        <v>0</v>
      </c>
      <c r="BK193" s="25">
        <v>0.149229912135561</v>
      </c>
      <c r="BL193" s="25">
        <v>18.108488246206779</v>
      </c>
      <c r="BM193" s="25">
        <v>4.0142948047729909</v>
      </c>
      <c r="BN193" s="25">
        <v>0</v>
      </c>
      <c r="BO193" s="25">
        <v>0</v>
      </c>
    </row>
    <row r="194" spans="1:67">
      <c r="A194">
        <v>2001</v>
      </c>
      <c r="B194" s="57" t="s">
        <v>182</v>
      </c>
      <c r="C194" s="61" t="s">
        <v>246</v>
      </c>
      <c r="D194" s="57" t="s">
        <v>134</v>
      </c>
      <c r="E194" s="25">
        <v>6.2611740055038876</v>
      </c>
      <c r="F194" s="25">
        <v>2.1627715312203448</v>
      </c>
      <c r="G194" s="25">
        <v>1.1876572309913567</v>
      </c>
      <c r="H194" s="25">
        <v>3.7226499745800825</v>
      </c>
      <c r="I194" s="25">
        <v>5.6028036654503834</v>
      </c>
      <c r="J194" s="25">
        <v>7.3086989023578965</v>
      </c>
      <c r="K194" s="25">
        <v>2.6384579668219157</v>
      </c>
      <c r="L194" s="25">
        <v>3.1563341890287266</v>
      </c>
      <c r="M194" s="25">
        <v>0.1071407836184203</v>
      </c>
      <c r="N194" s="25">
        <v>3.1919710741444889</v>
      </c>
      <c r="O194" s="25">
        <v>1.9414542793902252</v>
      </c>
      <c r="P194" s="25">
        <v>0.73970910004431378</v>
      </c>
      <c r="Q194" s="25">
        <v>8.7895730040907409</v>
      </c>
      <c r="R194" s="25">
        <v>3.3377587715006687</v>
      </c>
      <c r="S194" s="25">
        <v>12.114605652349175</v>
      </c>
      <c r="T194" s="25">
        <v>87.491563976578334</v>
      </c>
      <c r="U194" s="25">
        <v>41.813586016987792</v>
      </c>
      <c r="V194" s="25">
        <v>30.701751424142813</v>
      </c>
      <c r="W194" s="25">
        <v>32.578839166249928</v>
      </c>
      <c r="X194" s="25">
        <v>32.049794543317532</v>
      </c>
      <c r="Y194" s="25">
        <v>6.2653352816158669</v>
      </c>
      <c r="Z194" s="25">
        <v>17.556087406862073</v>
      </c>
      <c r="AA194" s="25">
        <v>0</v>
      </c>
      <c r="AB194" s="25">
        <v>0.94707151387197164</v>
      </c>
      <c r="AC194" s="25">
        <v>8.2792122971255391E-2</v>
      </c>
      <c r="AD194" s="25">
        <v>0</v>
      </c>
      <c r="AE194" s="25">
        <v>537.4734365332157</v>
      </c>
      <c r="AF194" s="25">
        <v>21.267565750189497</v>
      </c>
      <c r="AG194" s="25">
        <v>1.5560595170351852</v>
      </c>
      <c r="AH194" s="25">
        <v>0.91860741524029998</v>
      </c>
      <c r="AI194" s="25">
        <v>2.617948755125723</v>
      </c>
      <c r="AJ194" s="25">
        <v>8.4243573668343323</v>
      </c>
      <c r="AK194" s="25">
        <v>4.4216821125550725</v>
      </c>
      <c r="AL194" s="25">
        <v>0.54077083239555024</v>
      </c>
      <c r="AM194" s="25">
        <v>1.9019917945549802E-2</v>
      </c>
      <c r="AN194" s="25">
        <v>0.9094255671707846</v>
      </c>
      <c r="AO194" s="25">
        <v>0.11188367164290867</v>
      </c>
      <c r="AP194" s="25">
        <v>0.12352123532849027</v>
      </c>
      <c r="AQ194" s="25">
        <v>1.4753281552733193</v>
      </c>
      <c r="AR194" s="25">
        <v>9.6036462836340097E-2</v>
      </c>
      <c r="AS194" s="25">
        <v>0.20475856661751057</v>
      </c>
      <c r="AT194" s="25">
        <v>0.12119143049770222</v>
      </c>
      <c r="AU194" s="25">
        <v>0</v>
      </c>
      <c r="AV194" s="25">
        <v>2.5875321197575158</v>
      </c>
      <c r="AW194" s="25">
        <v>2.6047460374808362</v>
      </c>
      <c r="AX194" s="25">
        <v>0</v>
      </c>
      <c r="AY194" s="25">
        <v>0</v>
      </c>
      <c r="AZ194" s="25">
        <v>0</v>
      </c>
      <c r="BA194" s="25">
        <v>0</v>
      </c>
      <c r="BB194" s="25">
        <v>2.9710554539960121</v>
      </c>
      <c r="BC194" s="25">
        <v>7.6359584618049805</v>
      </c>
      <c r="BD194" s="25">
        <v>2.1973359544505291</v>
      </c>
      <c r="BE194" s="25">
        <v>0.26030755873479788</v>
      </c>
      <c r="BF194" s="25">
        <v>2.3972883425417537</v>
      </c>
      <c r="BG194" s="25">
        <v>0</v>
      </c>
      <c r="BH194" s="25">
        <v>0</v>
      </c>
      <c r="BI194" s="25">
        <v>48.259470523611164</v>
      </c>
      <c r="BJ194" s="25">
        <v>0</v>
      </c>
      <c r="BK194" s="25">
        <v>8.8799857893553061E-2</v>
      </c>
      <c r="BL194" s="25">
        <v>360.42020250027667</v>
      </c>
      <c r="BM194" s="25">
        <v>51.403428029191993</v>
      </c>
      <c r="BN194" s="25">
        <v>0</v>
      </c>
      <c r="BO194" s="25">
        <v>0</v>
      </c>
    </row>
    <row r="195" spans="1:67">
      <c r="A195">
        <v>2001</v>
      </c>
      <c r="B195" s="57" t="s">
        <v>183</v>
      </c>
      <c r="C195" s="61" t="s">
        <v>247</v>
      </c>
      <c r="D195" s="57" t="s">
        <v>134</v>
      </c>
      <c r="E195" s="25">
        <v>1.2052580258141536</v>
      </c>
      <c r="F195" s="25">
        <v>0.34632979926235469</v>
      </c>
      <c r="G195" s="25">
        <v>0.20930273286476303</v>
      </c>
      <c r="H195" s="25">
        <v>3.3858535885276129</v>
      </c>
      <c r="I195" s="25">
        <v>1.0699923998509431</v>
      </c>
      <c r="J195" s="25">
        <v>2.7516826554685982</v>
      </c>
      <c r="K195" s="25">
        <v>1.5056338458400012</v>
      </c>
      <c r="L195" s="25">
        <v>0.93707633153236469</v>
      </c>
      <c r="M195" s="25">
        <v>2.8607981564892689E-2</v>
      </c>
      <c r="N195" s="25">
        <v>0.33179550862741486</v>
      </c>
      <c r="O195" s="25">
        <v>2.2071590832736874</v>
      </c>
      <c r="P195" s="25">
        <v>0.77142771764874074</v>
      </c>
      <c r="Q195" s="25">
        <v>3.178749467193132</v>
      </c>
      <c r="R195" s="25">
        <v>0.82418752872776757</v>
      </c>
      <c r="S195" s="25">
        <v>1.3906438801431891</v>
      </c>
      <c r="T195" s="25">
        <v>3.008365139771354</v>
      </c>
      <c r="U195" s="25">
        <v>354.70211123331285</v>
      </c>
      <c r="V195" s="25">
        <v>22.015826618563771</v>
      </c>
      <c r="W195" s="25">
        <v>18.078413213342344</v>
      </c>
      <c r="X195" s="25">
        <v>13.573233953779539</v>
      </c>
      <c r="Y195" s="25">
        <v>2.8175281770449416</v>
      </c>
      <c r="Z195" s="25">
        <v>2.4864110848095606</v>
      </c>
      <c r="AA195" s="25">
        <v>0</v>
      </c>
      <c r="AB195" s="25">
        <v>1.651439509417048</v>
      </c>
      <c r="AC195" s="25">
        <v>3.3445908985104647E-2</v>
      </c>
      <c r="AD195" s="25">
        <v>0</v>
      </c>
      <c r="AE195" s="25">
        <v>27.853930483917015</v>
      </c>
      <c r="AF195" s="25">
        <v>49.696793895247922</v>
      </c>
      <c r="AG195" s="25">
        <v>2.9113122695109701</v>
      </c>
      <c r="AH195" s="25">
        <v>1.6916216620211921</v>
      </c>
      <c r="AI195" s="25">
        <v>2.1191892511726524</v>
      </c>
      <c r="AJ195" s="25">
        <v>2.107682407707641</v>
      </c>
      <c r="AK195" s="25">
        <v>2.4870595529966084</v>
      </c>
      <c r="AL195" s="25">
        <v>4.2829566496991767</v>
      </c>
      <c r="AM195" s="25">
        <v>1.6187515428880295E-2</v>
      </c>
      <c r="AN195" s="25">
        <v>0.42180242189479922</v>
      </c>
      <c r="AO195" s="25">
        <v>9.5904086231452801E-2</v>
      </c>
      <c r="AP195" s="25">
        <v>4.2577093302063185</v>
      </c>
      <c r="AQ195" s="25">
        <v>1.2552299526597221</v>
      </c>
      <c r="AR195" s="25">
        <v>8.665593891051801E-2</v>
      </c>
      <c r="AS195" s="25">
        <v>0.71485568135768462</v>
      </c>
      <c r="AT195" s="25">
        <v>0.17644618269873583</v>
      </c>
      <c r="AU195" s="25">
        <v>0</v>
      </c>
      <c r="AV195" s="25">
        <v>2.1873442594500263</v>
      </c>
      <c r="AW195" s="25">
        <v>1.1229934748438712</v>
      </c>
      <c r="AX195" s="25">
        <v>0</v>
      </c>
      <c r="AY195" s="25">
        <v>0</v>
      </c>
      <c r="AZ195" s="25">
        <v>0</v>
      </c>
      <c r="BA195" s="25">
        <v>0</v>
      </c>
      <c r="BB195" s="25">
        <v>1.2311263863380804</v>
      </c>
      <c r="BC195" s="25">
        <v>5.7411006497385237</v>
      </c>
      <c r="BD195" s="25">
        <v>9.2564551470718701</v>
      </c>
      <c r="BE195" s="25">
        <v>0.5108922320204079</v>
      </c>
      <c r="BF195" s="25">
        <v>5.357667220131308</v>
      </c>
      <c r="BG195" s="25">
        <v>0</v>
      </c>
      <c r="BH195" s="25">
        <v>0</v>
      </c>
      <c r="BI195" s="25">
        <v>175.512181849223</v>
      </c>
      <c r="BJ195" s="25">
        <v>0</v>
      </c>
      <c r="BK195" s="25">
        <v>1.2934048934020415</v>
      </c>
      <c r="BL195" s="25">
        <v>862.62697067442843</v>
      </c>
      <c r="BM195" s="25">
        <v>238.14572517343933</v>
      </c>
      <c r="BN195" s="25">
        <v>0</v>
      </c>
      <c r="BO195" s="25">
        <v>0</v>
      </c>
    </row>
    <row r="196" spans="1:67">
      <c r="A196">
        <v>2001</v>
      </c>
      <c r="B196" s="57" t="s">
        <v>184</v>
      </c>
      <c r="C196" s="61" t="s">
        <v>248</v>
      </c>
      <c r="D196" s="57" t="s">
        <v>134</v>
      </c>
      <c r="E196" s="25">
        <v>0.59022796977163872</v>
      </c>
      <c r="F196" s="25">
        <v>0.44605392702548008</v>
      </c>
      <c r="G196" s="25">
        <v>0.16330171023721954</v>
      </c>
      <c r="H196" s="25">
        <v>6.4440125388940999</v>
      </c>
      <c r="I196" s="25">
        <v>0.9855946301288443</v>
      </c>
      <c r="J196" s="25">
        <v>2.3735179175466303</v>
      </c>
      <c r="K196" s="25">
        <v>2.3641162000101499</v>
      </c>
      <c r="L196" s="25">
        <v>0.86265189155740774</v>
      </c>
      <c r="M196" s="25">
        <v>2.5277698680863575E-2</v>
      </c>
      <c r="N196" s="25">
        <v>0.92819300155890283</v>
      </c>
      <c r="O196" s="25">
        <v>1.0796320643333395</v>
      </c>
      <c r="P196" s="25">
        <v>0.50742397461138589</v>
      </c>
      <c r="Q196" s="25">
        <v>2.4459482045667564</v>
      </c>
      <c r="R196" s="25">
        <v>0.93317748271054701</v>
      </c>
      <c r="S196" s="25">
        <v>2.4034756018624277</v>
      </c>
      <c r="T196" s="25">
        <v>4.680531519047638</v>
      </c>
      <c r="U196" s="25">
        <v>169.11713115087286</v>
      </c>
      <c r="V196" s="25">
        <v>161.31344609735527</v>
      </c>
      <c r="W196" s="25">
        <v>23.330575306355559</v>
      </c>
      <c r="X196" s="25">
        <v>40.119053884716138</v>
      </c>
      <c r="Y196" s="25">
        <v>3.0131158328432535</v>
      </c>
      <c r="Z196" s="25">
        <v>2.5506290038625208</v>
      </c>
      <c r="AA196" s="25">
        <v>0</v>
      </c>
      <c r="AB196" s="25">
        <v>26.821312238995997</v>
      </c>
      <c r="AC196" s="25">
        <v>6.7208529901164674E-2</v>
      </c>
      <c r="AD196" s="25">
        <v>0</v>
      </c>
      <c r="AE196" s="25">
        <v>43.390876473534448</v>
      </c>
      <c r="AF196" s="25">
        <v>16.943274638416217</v>
      </c>
      <c r="AG196" s="25">
        <v>9.24479307086483</v>
      </c>
      <c r="AH196" s="25">
        <v>5.4135802623312781</v>
      </c>
      <c r="AI196" s="25">
        <v>13.371119432003754</v>
      </c>
      <c r="AJ196" s="25">
        <v>2.3329758115063202</v>
      </c>
      <c r="AK196" s="25">
        <v>1.4361381167467275</v>
      </c>
      <c r="AL196" s="25">
        <v>1.3638664438239891</v>
      </c>
      <c r="AM196" s="25">
        <v>1.0081710102231092E-2</v>
      </c>
      <c r="AN196" s="25">
        <v>0.6160381063274678</v>
      </c>
      <c r="AO196" s="25">
        <v>5.946791860504215E-2</v>
      </c>
      <c r="AP196" s="25">
        <v>0.64161031145822478</v>
      </c>
      <c r="AQ196" s="25">
        <v>0.78210938983024858</v>
      </c>
      <c r="AR196" s="25">
        <v>5.1270761141243591E-2</v>
      </c>
      <c r="AS196" s="25">
        <v>1.0771329632161073</v>
      </c>
      <c r="AT196" s="25">
        <v>8.5816628389861135E-2</v>
      </c>
      <c r="AU196" s="25">
        <v>0</v>
      </c>
      <c r="AV196" s="25">
        <v>1.5024158563865484</v>
      </c>
      <c r="AW196" s="25">
        <v>2.1446309616746664</v>
      </c>
      <c r="AX196" s="25">
        <v>0</v>
      </c>
      <c r="AY196" s="25">
        <v>0</v>
      </c>
      <c r="AZ196" s="25">
        <v>0</v>
      </c>
      <c r="BA196" s="25">
        <v>0</v>
      </c>
      <c r="BB196" s="25">
        <v>2.4470165429081709</v>
      </c>
      <c r="BC196" s="25">
        <v>12.862516490143388</v>
      </c>
      <c r="BD196" s="25">
        <v>3.8956924576724754</v>
      </c>
      <c r="BE196" s="25">
        <v>0.32637826411692694</v>
      </c>
      <c r="BF196" s="25">
        <v>2.0521417460002573</v>
      </c>
      <c r="BG196" s="25">
        <v>0</v>
      </c>
      <c r="BH196" s="25">
        <v>0</v>
      </c>
      <c r="BI196" s="25">
        <v>73.3275621023176</v>
      </c>
      <c r="BJ196" s="25">
        <v>0</v>
      </c>
      <c r="BK196" s="25">
        <v>0.20334917302606215</v>
      </c>
      <c r="BL196" s="25">
        <v>284.85893893224653</v>
      </c>
      <c r="BM196" s="25">
        <v>41.088464624375888</v>
      </c>
      <c r="BN196" s="25">
        <v>0</v>
      </c>
      <c r="BO196" s="25">
        <v>0</v>
      </c>
    </row>
    <row r="197" spans="1:67">
      <c r="A197">
        <v>2001</v>
      </c>
      <c r="B197" s="57" t="s">
        <v>185</v>
      </c>
      <c r="C197" s="61" t="s">
        <v>249</v>
      </c>
      <c r="D197" s="57" t="s">
        <v>134</v>
      </c>
      <c r="E197" s="25">
        <v>9.3194974527553267</v>
      </c>
      <c r="F197" s="25">
        <v>17.117435169364519</v>
      </c>
      <c r="G197" s="25">
        <v>2.5797567124803291</v>
      </c>
      <c r="H197" s="25">
        <v>126.10073985796794</v>
      </c>
      <c r="I197" s="25">
        <v>14.227421976074131</v>
      </c>
      <c r="J197" s="25">
        <v>30.236695146255592</v>
      </c>
      <c r="K197" s="25">
        <v>26.162926320966889</v>
      </c>
      <c r="L197" s="25">
        <v>8.4565819316344122</v>
      </c>
      <c r="M197" s="25">
        <v>6.2193219373391485E-2</v>
      </c>
      <c r="N197" s="25">
        <v>5.762505136518187</v>
      </c>
      <c r="O197" s="25">
        <v>10.055915841310775</v>
      </c>
      <c r="P197" s="25">
        <v>1.3586968431109856</v>
      </c>
      <c r="Q197" s="25">
        <v>20.348204712881472</v>
      </c>
      <c r="R197" s="25">
        <v>11.625027794569966</v>
      </c>
      <c r="S197" s="25">
        <v>17.332714103592995</v>
      </c>
      <c r="T197" s="25">
        <v>9.382748699376366</v>
      </c>
      <c r="U197" s="25">
        <v>59.085239786238944</v>
      </c>
      <c r="V197" s="25">
        <v>54.083759381989829</v>
      </c>
      <c r="W197" s="25">
        <v>887.74895198596403</v>
      </c>
      <c r="X197" s="25">
        <v>13.784451677563641</v>
      </c>
      <c r="Y197" s="25">
        <v>5.3053231244100987</v>
      </c>
      <c r="Z197" s="25">
        <v>6.0237126132755163</v>
      </c>
      <c r="AA197" s="25">
        <v>0</v>
      </c>
      <c r="AB197" s="25">
        <v>12.55527845127947</v>
      </c>
      <c r="AC197" s="25">
        <v>0.75758939113050738</v>
      </c>
      <c r="AD197" s="25">
        <v>0</v>
      </c>
      <c r="AE197" s="25">
        <v>215.22100761478103</v>
      </c>
      <c r="AF197" s="25">
        <v>22.041944276616817</v>
      </c>
      <c r="AG197" s="25">
        <v>1.4032143942244877</v>
      </c>
      <c r="AH197" s="25">
        <v>0.82256150897201519</v>
      </c>
      <c r="AI197" s="25">
        <v>7.8548367546737525</v>
      </c>
      <c r="AJ197" s="25">
        <v>10.661865649857234</v>
      </c>
      <c r="AK197" s="25">
        <v>6.6775212448483998</v>
      </c>
      <c r="AL197" s="25">
        <v>3.0479829935074307</v>
      </c>
      <c r="AM197" s="25">
        <v>1.6174669058814782E-2</v>
      </c>
      <c r="AN197" s="25">
        <v>1.3113929276988476</v>
      </c>
      <c r="AO197" s="25">
        <v>9.5199591023172173E-2</v>
      </c>
      <c r="AP197" s="25">
        <v>0.52507505743798</v>
      </c>
      <c r="AQ197" s="25">
        <v>1.2548537063996894</v>
      </c>
      <c r="AR197" s="25">
        <v>8.2239490348530925E-2</v>
      </c>
      <c r="AS197" s="25">
        <v>1.0606092803646729</v>
      </c>
      <c r="AT197" s="25">
        <v>1.1507585125929238</v>
      </c>
      <c r="AU197" s="25">
        <v>0</v>
      </c>
      <c r="AV197" s="25">
        <v>62.933776356929833</v>
      </c>
      <c r="AW197" s="25">
        <v>26.732415238987777</v>
      </c>
      <c r="AX197" s="25">
        <v>0</v>
      </c>
      <c r="AY197" s="25">
        <v>0</v>
      </c>
      <c r="AZ197" s="25">
        <v>0</v>
      </c>
      <c r="BA197" s="25">
        <v>0</v>
      </c>
      <c r="BB197" s="25">
        <v>30.503421278662799</v>
      </c>
      <c r="BC197" s="25">
        <v>23.776659054476085</v>
      </c>
      <c r="BD197" s="25">
        <v>1.0684683144998643</v>
      </c>
      <c r="BE197" s="25">
        <v>0.24194350274124504</v>
      </c>
      <c r="BF197" s="25">
        <v>5.2125758801626274</v>
      </c>
      <c r="BG197" s="25">
        <v>0</v>
      </c>
      <c r="BH197" s="25">
        <v>0</v>
      </c>
      <c r="BI197" s="25">
        <v>14.30063806815733</v>
      </c>
      <c r="BJ197" s="25">
        <v>0</v>
      </c>
      <c r="BK197" s="25">
        <v>0.3175761976929149</v>
      </c>
      <c r="BL197" s="25">
        <v>2766.9928330927114</v>
      </c>
      <c r="BM197" s="25">
        <v>176.57696399728934</v>
      </c>
      <c r="BN197" s="25">
        <v>0</v>
      </c>
      <c r="BO197" s="25">
        <v>0</v>
      </c>
    </row>
    <row r="198" spans="1:67">
      <c r="A198">
        <v>2001</v>
      </c>
      <c r="B198" s="57" t="s">
        <v>186</v>
      </c>
      <c r="C198" s="61" t="s">
        <v>250</v>
      </c>
      <c r="D198" s="57" t="s">
        <v>134</v>
      </c>
      <c r="E198" s="25">
        <v>0.50956431557253634</v>
      </c>
      <c r="F198" s="25">
        <v>0.39828020866898689</v>
      </c>
      <c r="G198" s="25">
        <v>0.93785595728250171</v>
      </c>
      <c r="H198" s="25">
        <v>2.7731010360243786</v>
      </c>
      <c r="I198" s="25">
        <v>0.64571076725010312</v>
      </c>
      <c r="J198" s="25">
        <v>1.6112784720367359</v>
      </c>
      <c r="K198" s="25">
        <v>0.70573376720276659</v>
      </c>
      <c r="L198" s="25">
        <v>0.54132758999039976</v>
      </c>
      <c r="M198" s="25">
        <v>1.1612410324742421E-2</v>
      </c>
      <c r="N198" s="25">
        <v>0.19464754052678193</v>
      </c>
      <c r="O198" s="25">
        <v>1.1018011913897252</v>
      </c>
      <c r="P198" s="25">
        <v>0.23450180159464307</v>
      </c>
      <c r="Q198" s="25">
        <v>1.211703018652081</v>
      </c>
      <c r="R198" s="25">
        <v>0.37977319412437416</v>
      </c>
      <c r="S198" s="25">
        <v>1.3432927335291966</v>
      </c>
      <c r="T198" s="25">
        <v>1.7238258603321566</v>
      </c>
      <c r="U198" s="25">
        <v>4.3540206933966381</v>
      </c>
      <c r="V198" s="25">
        <v>3.227632475063178</v>
      </c>
      <c r="W198" s="25">
        <v>18.467721814186103</v>
      </c>
      <c r="X198" s="25">
        <v>1212.3786669464794</v>
      </c>
      <c r="Y198" s="25">
        <v>2.6770834706640199</v>
      </c>
      <c r="Z198" s="25">
        <v>0.56025839425022073</v>
      </c>
      <c r="AA198" s="25">
        <v>0</v>
      </c>
      <c r="AB198" s="25">
        <v>0.57364160160654931</v>
      </c>
      <c r="AC198" s="25">
        <v>2.183654891173396E-2</v>
      </c>
      <c r="AD198" s="25">
        <v>0</v>
      </c>
      <c r="AE198" s="25">
        <v>9.9783884647178951</v>
      </c>
      <c r="AF198" s="25">
        <v>870.53373465887717</v>
      </c>
      <c r="AG198" s="25">
        <v>0.85330780161005271</v>
      </c>
      <c r="AH198" s="25">
        <v>0.48760884404637972</v>
      </c>
      <c r="AI198" s="25">
        <v>146.53322668749854</v>
      </c>
      <c r="AJ198" s="25">
        <v>9.0401934742401568</v>
      </c>
      <c r="AK198" s="25">
        <v>4.674137976077664</v>
      </c>
      <c r="AL198" s="25">
        <v>22.802237198139942</v>
      </c>
      <c r="AM198" s="25">
        <v>1.0091971532876821E-3</v>
      </c>
      <c r="AN198" s="25">
        <v>0.24491389537109745</v>
      </c>
      <c r="AO198" s="25">
        <v>5.9483440512593851E-3</v>
      </c>
      <c r="AP198" s="25">
        <v>4.3845427764112134E-2</v>
      </c>
      <c r="AQ198" s="25">
        <v>7.8302287819225908E-2</v>
      </c>
      <c r="AR198" s="25">
        <v>5.4680172798639926E-3</v>
      </c>
      <c r="AS198" s="25">
        <v>0.23270696900223592</v>
      </c>
      <c r="AT198" s="25">
        <v>7.3955248993976014E-2</v>
      </c>
      <c r="AU198" s="25">
        <v>0</v>
      </c>
      <c r="AV198" s="25">
        <v>1.4001054718194388</v>
      </c>
      <c r="AW198" s="25">
        <v>0.76611781481675445</v>
      </c>
      <c r="AX198" s="25">
        <v>0</v>
      </c>
      <c r="AY198" s="25">
        <v>0</v>
      </c>
      <c r="AZ198" s="25">
        <v>0</v>
      </c>
      <c r="BA198" s="25">
        <v>0</v>
      </c>
      <c r="BB198" s="25">
        <v>0.86469818605098081</v>
      </c>
      <c r="BC198" s="25">
        <v>13.755349405515719</v>
      </c>
      <c r="BD198" s="25">
        <v>0.4001910205213991</v>
      </c>
      <c r="BE198" s="25">
        <v>7.9527093687595238E-2</v>
      </c>
      <c r="BF198" s="25">
        <v>43.000790912569691</v>
      </c>
      <c r="BG198" s="25">
        <v>0</v>
      </c>
      <c r="BH198" s="25">
        <v>0</v>
      </c>
      <c r="BI198" s="25">
        <v>191.13291481082803</v>
      </c>
      <c r="BJ198" s="25">
        <v>0</v>
      </c>
      <c r="BK198" s="25">
        <v>0.37854024626058758</v>
      </c>
      <c r="BL198" s="25">
        <v>603.15628213387924</v>
      </c>
      <c r="BM198" s="25">
        <v>18.465476919537327</v>
      </c>
      <c r="BN198" s="25">
        <v>0</v>
      </c>
      <c r="BO198" s="25">
        <v>0</v>
      </c>
    </row>
    <row r="199" spans="1:67">
      <c r="A199">
        <v>2001</v>
      </c>
      <c r="B199" s="57" t="s">
        <v>187</v>
      </c>
      <c r="C199" s="61" t="s">
        <v>251</v>
      </c>
      <c r="D199" s="57" t="s">
        <v>134</v>
      </c>
      <c r="E199" s="25">
        <v>0.24287760726005789</v>
      </c>
      <c r="F199" s="25">
        <v>0.15891537545395013</v>
      </c>
      <c r="G199" s="25">
        <v>44.376673431529269</v>
      </c>
      <c r="H199" s="25">
        <v>1.1238248037301184</v>
      </c>
      <c r="I199" s="25">
        <v>0.31170675154389244</v>
      </c>
      <c r="J199" s="25">
        <v>0.75562351715200338</v>
      </c>
      <c r="K199" s="25">
        <v>0.27315626302335405</v>
      </c>
      <c r="L199" s="25">
        <v>0.1443957277905441</v>
      </c>
      <c r="M199" s="25">
        <v>3.0883096295837948E-3</v>
      </c>
      <c r="N199" s="25">
        <v>1.052919469635937</v>
      </c>
      <c r="O199" s="25">
        <v>0.22792785302833102</v>
      </c>
      <c r="P199" s="25">
        <v>7.3681008105165646E-2</v>
      </c>
      <c r="Q199" s="25">
        <v>0.4679948344263325</v>
      </c>
      <c r="R199" s="25">
        <v>0.15686564380256784</v>
      </c>
      <c r="S199" s="25">
        <v>0.37218996011557415</v>
      </c>
      <c r="T199" s="25">
        <v>2.3142433409375149</v>
      </c>
      <c r="U199" s="25">
        <v>1.6637068840564586</v>
      </c>
      <c r="V199" s="25">
        <v>1.2134979476427736</v>
      </c>
      <c r="W199" s="25">
        <v>7.0404442932461384</v>
      </c>
      <c r="X199" s="25">
        <v>1.9085395786818558</v>
      </c>
      <c r="Y199" s="25">
        <v>126.14489996131745</v>
      </c>
      <c r="Z199" s="25">
        <v>0.29448310968729996</v>
      </c>
      <c r="AA199" s="25">
        <v>0</v>
      </c>
      <c r="AB199" s="25">
        <v>0.19779718831685536</v>
      </c>
      <c r="AC199" s="25">
        <v>8.1788591634154428E-3</v>
      </c>
      <c r="AD199" s="25">
        <v>0</v>
      </c>
      <c r="AE199" s="25">
        <v>7.1145457933716534</v>
      </c>
      <c r="AF199" s="25">
        <v>27.752303204996814</v>
      </c>
      <c r="AG199" s="25">
        <v>0.28728630535403599</v>
      </c>
      <c r="AH199" s="25">
        <v>0.16262771191134673</v>
      </c>
      <c r="AI199" s="25">
        <v>76.543896515901778</v>
      </c>
      <c r="AJ199" s="25">
        <v>443.24228004280388</v>
      </c>
      <c r="AK199" s="25">
        <v>221.57559083431272</v>
      </c>
      <c r="AL199" s="25">
        <v>1.8298787662195768</v>
      </c>
      <c r="AM199" s="25">
        <v>5.3108514717243726E-4</v>
      </c>
      <c r="AN199" s="25">
        <v>7.1802408183477109</v>
      </c>
      <c r="AO199" s="25">
        <v>3.1338993840325066E-3</v>
      </c>
      <c r="AP199" s="25">
        <v>1.656104633926337E-2</v>
      </c>
      <c r="AQ199" s="25">
        <v>4.120856364728756E-2</v>
      </c>
      <c r="AR199" s="25">
        <v>3.1171722049164988E-3</v>
      </c>
      <c r="AS199" s="25">
        <v>8.2782466306662583E-2</v>
      </c>
      <c r="AT199" s="25">
        <v>3.2696018215775252E-2</v>
      </c>
      <c r="AU199" s="25">
        <v>0</v>
      </c>
      <c r="AV199" s="25">
        <v>0.53134103330709714</v>
      </c>
      <c r="AW199" s="25">
        <v>4.7928891439074377</v>
      </c>
      <c r="AX199" s="25">
        <v>0</v>
      </c>
      <c r="AY199" s="25">
        <v>0</v>
      </c>
      <c r="AZ199" s="25">
        <v>0</v>
      </c>
      <c r="BA199" s="25">
        <v>0</v>
      </c>
      <c r="BB199" s="25">
        <v>5.4637049833312279</v>
      </c>
      <c r="BC199" s="25">
        <v>48.037043763129525</v>
      </c>
      <c r="BD199" s="25">
        <v>0.15317414646657052</v>
      </c>
      <c r="BE199" s="25">
        <v>2.8960901924098392E-2</v>
      </c>
      <c r="BF199" s="25">
        <v>1.5846268098620482</v>
      </c>
      <c r="BG199" s="25">
        <v>0</v>
      </c>
      <c r="BH199" s="25">
        <v>0</v>
      </c>
      <c r="BI199" s="25">
        <v>71.52513460870793</v>
      </c>
      <c r="BJ199" s="25">
        <v>0</v>
      </c>
      <c r="BK199" s="25">
        <v>0.17571688391269019</v>
      </c>
      <c r="BL199" s="25">
        <v>1270.1476266358702</v>
      </c>
      <c r="BM199" s="25">
        <v>30.582631055630493</v>
      </c>
      <c r="BN199" s="25">
        <v>0</v>
      </c>
      <c r="BO199" s="25">
        <v>0</v>
      </c>
    </row>
    <row r="200" spans="1:67">
      <c r="A200">
        <v>2001</v>
      </c>
      <c r="B200" s="57" t="s">
        <v>188</v>
      </c>
      <c r="C200" s="61" t="s">
        <v>252</v>
      </c>
      <c r="D200" s="57" t="s">
        <v>134</v>
      </c>
      <c r="E200" s="25">
        <v>1.0826897324538116</v>
      </c>
      <c r="F200" s="25">
        <v>0.32950707155286318</v>
      </c>
      <c r="G200" s="25">
        <v>2.6756424207399294</v>
      </c>
      <c r="H200" s="25">
        <v>0.6431996115218932</v>
      </c>
      <c r="I200" s="25">
        <v>1.553724469892106</v>
      </c>
      <c r="J200" s="25">
        <v>4.8431331538846099</v>
      </c>
      <c r="K200" s="25">
        <v>1.2717265900128667</v>
      </c>
      <c r="L200" s="25">
        <v>1.0028486973275128</v>
      </c>
      <c r="M200" s="25">
        <v>3.0435605387517314E-2</v>
      </c>
      <c r="N200" s="25">
        <v>0.19189549061544658</v>
      </c>
      <c r="O200" s="25">
        <v>1.7586237799427273</v>
      </c>
      <c r="P200" s="25">
        <v>0.7067744065136119</v>
      </c>
      <c r="Q200" s="25">
        <v>2.5076824136010156</v>
      </c>
      <c r="R200" s="25">
        <v>0.76132091553435366</v>
      </c>
      <c r="S200" s="25">
        <v>0.94543798631478326</v>
      </c>
      <c r="T200" s="25">
        <v>2.0857378855214259</v>
      </c>
      <c r="U200" s="25">
        <v>3.1867135298804494</v>
      </c>
      <c r="V200" s="25">
        <v>2.1459376238516561</v>
      </c>
      <c r="W200" s="25">
        <v>2.8105649168492692</v>
      </c>
      <c r="X200" s="25">
        <v>2.3972540716896877</v>
      </c>
      <c r="Y200" s="25">
        <v>7.5503174037846996</v>
      </c>
      <c r="Z200" s="25">
        <v>13.902820989788953</v>
      </c>
      <c r="AA200" s="25">
        <v>0</v>
      </c>
      <c r="AB200" s="25">
        <v>0.31983924874989683</v>
      </c>
      <c r="AC200" s="25">
        <v>2.0711639869102693E-2</v>
      </c>
      <c r="AD200" s="25">
        <v>0</v>
      </c>
      <c r="AE200" s="25">
        <v>6.8158018016732269</v>
      </c>
      <c r="AF200" s="25">
        <v>4.1602134744000097</v>
      </c>
      <c r="AG200" s="25">
        <v>3.7600167982890973</v>
      </c>
      <c r="AH200" s="25">
        <v>2.1929871389187117</v>
      </c>
      <c r="AI200" s="25">
        <v>5.475795592986735</v>
      </c>
      <c r="AJ200" s="25">
        <v>26.55134633243291</v>
      </c>
      <c r="AK200" s="25">
        <v>13.321626329760717</v>
      </c>
      <c r="AL200" s="25">
        <v>0.23785948836592546</v>
      </c>
      <c r="AM200" s="25">
        <v>2.1061420321468829E-3</v>
      </c>
      <c r="AN200" s="25">
        <v>0.71137352589657343</v>
      </c>
      <c r="AO200" s="25">
        <v>1.2430911954332796E-2</v>
      </c>
      <c r="AP200" s="25">
        <v>0.14247968810770181</v>
      </c>
      <c r="AQ200" s="25">
        <v>0.16325736305982824</v>
      </c>
      <c r="AR200" s="25">
        <v>1.0938837313652781E-2</v>
      </c>
      <c r="AS200" s="25">
        <v>0.39168578170474544</v>
      </c>
      <c r="AT200" s="25">
        <v>0.18821691916802241</v>
      </c>
      <c r="AU200" s="25">
        <v>0</v>
      </c>
      <c r="AV200" s="25">
        <v>0.79919635875997508</v>
      </c>
      <c r="AW200" s="25">
        <v>0.82729046764043301</v>
      </c>
      <c r="AX200" s="25">
        <v>0</v>
      </c>
      <c r="AY200" s="25">
        <v>0</v>
      </c>
      <c r="AZ200" s="25">
        <v>0</v>
      </c>
      <c r="BA200" s="25">
        <v>0</v>
      </c>
      <c r="BB200" s="25">
        <v>0.94558383312233951</v>
      </c>
      <c r="BC200" s="25">
        <v>9.2565433475019887</v>
      </c>
      <c r="BD200" s="25">
        <v>12.940181842308592</v>
      </c>
      <c r="BE200" s="25">
        <v>0.32134986165007162</v>
      </c>
      <c r="BF200" s="25">
        <v>0.9886678801898604</v>
      </c>
      <c r="BG200" s="25">
        <v>0</v>
      </c>
      <c r="BH200" s="25">
        <v>0</v>
      </c>
      <c r="BI200" s="25">
        <v>118.40064358602588</v>
      </c>
      <c r="BJ200" s="25">
        <v>0</v>
      </c>
      <c r="BK200" s="25">
        <v>0.16930966692550098</v>
      </c>
      <c r="BL200" s="25">
        <v>73.952160148516242</v>
      </c>
      <c r="BM200" s="25">
        <v>3.4240502200826892</v>
      </c>
      <c r="BN200" s="25">
        <v>0</v>
      </c>
      <c r="BO200" s="25">
        <v>0</v>
      </c>
    </row>
    <row r="201" spans="1:67">
      <c r="A201">
        <v>2001</v>
      </c>
      <c r="B201" s="57" t="s">
        <v>189</v>
      </c>
      <c r="C201" s="61" t="s">
        <v>253</v>
      </c>
      <c r="D201" s="57" t="s">
        <v>134</v>
      </c>
      <c r="E201" s="25">
        <v>3.9140233208619521E-2</v>
      </c>
      <c r="F201" s="25">
        <v>4.9263221645935842E-2</v>
      </c>
      <c r="G201" s="25">
        <v>8.5224601376592227E-2</v>
      </c>
      <c r="H201" s="25">
        <v>0.35940303257834327</v>
      </c>
      <c r="I201" s="25">
        <v>7.8102842997984687E-2</v>
      </c>
      <c r="J201" s="25">
        <v>0.12297203665627751</v>
      </c>
      <c r="K201" s="25">
        <v>8.4901675803650073E-2</v>
      </c>
      <c r="L201" s="25">
        <v>8.7336254906683494E-2</v>
      </c>
      <c r="M201" s="25">
        <v>1.7161155973587914E-3</v>
      </c>
      <c r="N201" s="25">
        <v>4.6276034411073419E-2</v>
      </c>
      <c r="O201" s="25">
        <v>4.9290524071364542E-2</v>
      </c>
      <c r="P201" s="25">
        <v>1.063669407183917E-2</v>
      </c>
      <c r="Q201" s="25">
        <v>7.3656160471637588E-2</v>
      </c>
      <c r="R201" s="25">
        <v>4.2724873251122328E-2</v>
      </c>
      <c r="S201" s="25">
        <v>8.746769112856688E-2</v>
      </c>
      <c r="T201" s="25">
        <v>7.5276388598559105E-2</v>
      </c>
      <c r="U201" s="25">
        <v>0.33723118366327293</v>
      </c>
      <c r="V201" s="25">
        <v>0.25245209084452036</v>
      </c>
      <c r="W201" s="25">
        <v>2.3479884775845412</v>
      </c>
      <c r="X201" s="25">
        <v>0.11696334057937735</v>
      </c>
      <c r="Y201" s="25">
        <v>0.23607949021072808</v>
      </c>
      <c r="Z201" s="25">
        <v>3.3181640292096866E-2</v>
      </c>
      <c r="AA201" s="25">
        <v>0</v>
      </c>
      <c r="AB201" s="25">
        <v>6.1603648187179574E-2</v>
      </c>
      <c r="AC201" s="25">
        <v>2.3058837327292994E-3</v>
      </c>
      <c r="AD201" s="25">
        <v>0</v>
      </c>
      <c r="AE201" s="25">
        <v>0.77051238508314179</v>
      </c>
      <c r="AF201" s="25">
        <v>0.17632857463202695</v>
      </c>
      <c r="AG201" s="25">
        <v>0.11145027796286659</v>
      </c>
      <c r="AH201" s="25">
        <v>6.2449850546161534E-2</v>
      </c>
      <c r="AI201" s="25">
        <v>0.19844401736217468</v>
      </c>
      <c r="AJ201" s="25">
        <v>0.81684914373414286</v>
      </c>
      <c r="AK201" s="25">
        <v>0.45731210922833743</v>
      </c>
      <c r="AL201" s="25">
        <v>2.0617545967535789E-2</v>
      </c>
      <c r="AM201" s="25">
        <v>1.2222051385647227E-4</v>
      </c>
      <c r="AN201" s="25">
        <v>3.019701190205994E-2</v>
      </c>
      <c r="AO201" s="25">
        <v>7.2598791549740443E-4</v>
      </c>
      <c r="AP201" s="25">
        <v>4.5644102661137123E-3</v>
      </c>
      <c r="AQ201" s="25">
        <v>9.4821924462345619E-3</v>
      </c>
      <c r="AR201" s="25">
        <v>8.1311081245473275E-4</v>
      </c>
      <c r="AS201" s="25">
        <v>3.1328877675426289E-2</v>
      </c>
      <c r="AT201" s="25">
        <v>1.2213070447319608E-2</v>
      </c>
      <c r="AU201" s="25">
        <v>0</v>
      </c>
      <c r="AV201" s="25">
        <v>0.17684629423003079</v>
      </c>
      <c r="AW201" s="25">
        <v>8.7808358459633279E-2</v>
      </c>
      <c r="AX201" s="25">
        <v>0</v>
      </c>
      <c r="AY201" s="25">
        <v>0</v>
      </c>
      <c r="AZ201" s="25">
        <v>0</v>
      </c>
      <c r="BA201" s="25">
        <v>0</v>
      </c>
      <c r="BB201" s="25">
        <v>0.10275969299292215</v>
      </c>
      <c r="BC201" s="25">
        <v>0.24065408680376388</v>
      </c>
      <c r="BD201" s="25">
        <v>3.553862023787567E-2</v>
      </c>
      <c r="BE201" s="25">
        <v>3.8759838528790507E-3</v>
      </c>
      <c r="BF201" s="25">
        <v>3.0492828755970591E-2</v>
      </c>
      <c r="BG201" s="25">
        <v>0</v>
      </c>
      <c r="BH201" s="25">
        <v>0</v>
      </c>
      <c r="BI201" s="25">
        <v>0.42995315670861178</v>
      </c>
      <c r="BJ201" s="25">
        <v>0</v>
      </c>
      <c r="BK201" s="25">
        <v>6.9631834987902666E-2</v>
      </c>
      <c r="BL201" s="25">
        <v>55.909615202775868</v>
      </c>
      <c r="BM201" s="25">
        <v>1.7314732197448783</v>
      </c>
      <c r="BN201" s="25">
        <v>0</v>
      </c>
      <c r="BO201" s="25">
        <v>0</v>
      </c>
    </row>
    <row r="202" spans="1:67">
      <c r="A202">
        <v>2001</v>
      </c>
      <c r="B202" s="57" t="s">
        <v>190</v>
      </c>
      <c r="C202" s="61" t="s">
        <v>254</v>
      </c>
      <c r="D202" s="57" t="s">
        <v>134</v>
      </c>
      <c r="E202" s="25">
        <v>0.17428611182040055</v>
      </c>
      <c r="F202" s="25">
        <v>2.07159873659713E-2</v>
      </c>
      <c r="G202" s="25">
        <v>1.6365458533454579E-2</v>
      </c>
      <c r="H202" s="25">
        <v>1.4537170462796287</v>
      </c>
      <c r="I202" s="25">
        <v>0.30532915866076438</v>
      </c>
      <c r="J202" s="25">
        <v>0.30639733766866217</v>
      </c>
      <c r="K202" s="25">
        <v>0.10397661617533149</v>
      </c>
      <c r="L202" s="25">
        <v>0.14453144827837924</v>
      </c>
      <c r="M202" s="25">
        <v>3.4312077812686283E-3</v>
      </c>
      <c r="N202" s="25">
        <v>4.8387906530760603</v>
      </c>
      <c r="O202" s="25">
        <v>1.7023330407190373</v>
      </c>
      <c r="P202" s="25">
        <v>0.13027092160280473</v>
      </c>
      <c r="Q202" s="25">
        <v>0.34712893307843762</v>
      </c>
      <c r="R202" s="25">
        <v>0.60024236025450617</v>
      </c>
      <c r="S202" s="25">
        <v>2.371180083294651</v>
      </c>
      <c r="T202" s="25">
        <v>0.77371103686297515</v>
      </c>
      <c r="U202" s="25">
        <v>0.31667298147625239</v>
      </c>
      <c r="V202" s="25">
        <v>0.29238958581426278</v>
      </c>
      <c r="W202" s="25">
        <v>0.32570417862169643</v>
      </c>
      <c r="X202" s="25">
        <v>0.24132110612740781</v>
      </c>
      <c r="Y202" s="25">
        <v>3.1766794853616651E-2</v>
      </c>
      <c r="Z202" s="25">
        <v>0.19240088681769288</v>
      </c>
      <c r="AA202" s="25">
        <v>0</v>
      </c>
      <c r="AB202" s="25">
        <v>1.3652708559610434</v>
      </c>
      <c r="AC202" s="25">
        <v>2.698359250618326E-3</v>
      </c>
      <c r="AD202" s="25">
        <v>0</v>
      </c>
      <c r="AE202" s="25">
        <v>2.0398928571525827</v>
      </c>
      <c r="AF202" s="25">
        <v>0.21348977492167742</v>
      </c>
      <c r="AG202" s="25">
        <v>0.43053836532303746</v>
      </c>
      <c r="AH202" s="25">
        <v>0.24411557446234761</v>
      </c>
      <c r="AI202" s="25">
        <v>0.23398919273326541</v>
      </c>
      <c r="AJ202" s="25">
        <v>0.10727669664280017</v>
      </c>
      <c r="AK202" s="25">
        <v>0.14677374527263307</v>
      </c>
      <c r="AL202" s="25">
        <v>3.5081449457752309E-2</v>
      </c>
      <c r="AM202" s="25">
        <v>3.2679994351660687E-4</v>
      </c>
      <c r="AN202" s="25">
        <v>0.12153253141969383</v>
      </c>
      <c r="AO202" s="25">
        <v>2.0229376329846489E-3</v>
      </c>
      <c r="AP202" s="25">
        <v>1.2593513090423223E-2</v>
      </c>
      <c r="AQ202" s="25">
        <v>2.5615335029449439E-2</v>
      </c>
      <c r="AR202" s="25">
        <v>2.1048805188400906E-3</v>
      </c>
      <c r="AS202" s="25">
        <v>0.14531401608449132</v>
      </c>
      <c r="AT202" s="25">
        <v>5.1671267650590089E-2</v>
      </c>
      <c r="AU202" s="25">
        <v>0</v>
      </c>
      <c r="AV202" s="25">
        <v>8.4295357170636603E-2</v>
      </c>
      <c r="AW202" s="25">
        <v>4.8377985989424624E-2</v>
      </c>
      <c r="AX202" s="25">
        <v>0</v>
      </c>
      <c r="AY202" s="25">
        <v>0</v>
      </c>
      <c r="AZ202" s="25">
        <v>0</v>
      </c>
      <c r="BA202" s="25">
        <v>0</v>
      </c>
      <c r="BB202" s="25">
        <v>5.1385306850970217E-2</v>
      </c>
      <c r="BC202" s="25">
        <v>0.15873590513136757</v>
      </c>
      <c r="BD202" s="25">
        <v>0.18209944178886578</v>
      </c>
      <c r="BE202" s="25">
        <v>3.7412318802628353E-2</v>
      </c>
      <c r="BF202" s="25">
        <v>6.9152542346311519E-2</v>
      </c>
      <c r="BG202" s="25">
        <v>0</v>
      </c>
      <c r="BH202" s="25">
        <v>0</v>
      </c>
      <c r="BI202" s="25">
        <v>1.3835617945675662</v>
      </c>
      <c r="BJ202" s="25">
        <v>0</v>
      </c>
      <c r="BK202" s="25">
        <v>0.46760551009167012</v>
      </c>
      <c r="BL202" s="25">
        <v>1.3312923702114403</v>
      </c>
      <c r="BM202" s="25">
        <v>0.84811642453494707</v>
      </c>
      <c r="BN202" s="25">
        <v>0</v>
      </c>
      <c r="BO202" s="25">
        <v>0</v>
      </c>
    </row>
    <row r="203" spans="1:67">
      <c r="A203">
        <v>2001</v>
      </c>
      <c r="B203" s="57" t="s">
        <v>191</v>
      </c>
      <c r="C203" s="61" t="s">
        <v>255</v>
      </c>
      <c r="D203" s="57" t="s">
        <v>134</v>
      </c>
      <c r="E203" s="25">
        <v>2.9802501453576657E-2</v>
      </c>
      <c r="F203" s="25">
        <v>1.5497965682290053E-2</v>
      </c>
      <c r="G203" s="25">
        <v>3.7218164383491584E-2</v>
      </c>
      <c r="H203" s="25">
        <v>0.21864439736735355</v>
      </c>
      <c r="I203" s="25">
        <v>6.0912614669891146E-2</v>
      </c>
      <c r="J203" s="25">
        <v>0.13067020242824728</v>
      </c>
      <c r="K203" s="25">
        <v>6.261735932575814E-2</v>
      </c>
      <c r="L203" s="25">
        <v>7.6397183832177751E-2</v>
      </c>
      <c r="M203" s="25">
        <v>1.6125010661646704E-3</v>
      </c>
      <c r="N203" s="25">
        <v>0.66412802609468169</v>
      </c>
      <c r="O203" s="25">
        <v>0.2304167752846068</v>
      </c>
      <c r="P203" s="25">
        <v>1.6035817960546341E-2</v>
      </c>
      <c r="Q203" s="25">
        <v>7.2953881795734615E-2</v>
      </c>
      <c r="R203" s="25">
        <v>0.15219494400719619</v>
      </c>
      <c r="S203" s="25">
        <v>0.27946300637235855</v>
      </c>
      <c r="T203" s="25">
        <v>7.147691252348351E-2</v>
      </c>
      <c r="U203" s="25">
        <v>3.213284063661552E-2</v>
      </c>
      <c r="V203" s="25">
        <v>3.0104154323971656E-2</v>
      </c>
      <c r="W203" s="25">
        <v>2.7081411412002966E-2</v>
      </c>
      <c r="X203" s="25">
        <v>1.5244531275679988E-2</v>
      </c>
      <c r="Y203" s="25">
        <v>2.7407000561407158E-3</v>
      </c>
      <c r="Z203" s="25">
        <v>1.2960661032927416E-2</v>
      </c>
      <c r="AA203" s="25">
        <v>0</v>
      </c>
      <c r="AB203" s="25">
        <v>0.53373405375775484</v>
      </c>
      <c r="AC203" s="25">
        <v>5.3409060600415059E-4</v>
      </c>
      <c r="AD203" s="25">
        <v>0</v>
      </c>
      <c r="AE203" s="25">
        <v>0.6120005926635701</v>
      </c>
      <c r="AF203" s="25">
        <v>1.5831931616720106E-2</v>
      </c>
      <c r="AG203" s="25">
        <v>0.15377876909718724</v>
      </c>
      <c r="AH203" s="25">
        <v>8.9579809630293106E-2</v>
      </c>
      <c r="AI203" s="25">
        <v>0.38977822619596225</v>
      </c>
      <c r="AJ203" s="25">
        <v>0.2588639865479041</v>
      </c>
      <c r="AK203" s="25">
        <v>0.1262102808022002</v>
      </c>
      <c r="AL203" s="25">
        <v>2.506031347263403E-2</v>
      </c>
      <c r="AM203" s="25">
        <v>6.7174013478832827E-5</v>
      </c>
      <c r="AN203" s="25">
        <v>1.8203078817121476E-2</v>
      </c>
      <c r="AO203" s="25">
        <v>3.9770609313778644E-4</v>
      </c>
      <c r="AP203" s="25">
        <v>1.9273567773742024E-3</v>
      </c>
      <c r="AQ203" s="25">
        <v>5.2106182580124276E-3</v>
      </c>
      <c r="AR203" s="25">
        <v>3.9074052524605237E-4</v>
      </c>
      <c r="AS203" s="25">
        <v>1.2600174355166572E-2</v>
      </c>
      <c r="AT203" s="25">
        <v>5.5492641276210942E-3</v>
      </c>
      <c r="AU203" s="25">
        <v>0</v>
      </c>
      <c r="AV203" s="25">
        <v>1.6036702423339572E-2</v>
      </c>
      <c r="AW203" s="25">
        <v>1.3808167415368607E-2</v>
      </c>
      <c r="AX203" s="25">
        <v>0</v>
      </c>
      <c r="AY203" s="25">
        <v>0</v>
      </c>
      <c r="AZ203" s="25">
        <v>0</v>
      </c>
      <c r="BA203" s="25">
        <v>0</v>
      </c>
      <c r="BB203" s="25">
        <v>1.5694963274481739E-2</v>
      </c>
      <c r="BC203" s="25">
        <v>7.4280494888321752E-2</v>
      </c>
      <c r="BD203" s="25">
        <v>3.5192504280165085E-2</v>
      </c>
      <c r="BE203" s="25">
        <v>4.1630080772853701E-3</v>
      </c>
      <c r="BF203" s="25">
        <v>5.1669635496988248E-3</v>
      </c>
      <c r="BG203" s="25">
        <v>0</v>
      </c>
      <c r="BH203" s="25">
        <v>0</v>
      </c>
      <c r="BI203" s="25">
        <v>0.9831374267701225</v>
      </c>
      <c r="BJ203" s="25">
        <v>0</v>
      </c>
      <c r="BK203" s="25">
        <v>2.0771338028979763E-2</v>
      </c>
      <c r="BL203" s="25">
        <v>9.0870362681647401E-2</v>
      </c>
      <c r="BM203" s="25">
        <v>9.0885742147475065E-2</v>
      </c>
      <c r="BN203" s="25">
        <v>0</v>
      </c>
      <c r="BO203" s="25">
        <v>0</v>
      </c>
    </row>
    <row r="204" spans="1:67">
      <c r="A204">
        <v>2001</v>
      </c>
      <c r="B204" s="57" t="s">
        <v>192</v>
      </c>
      <c r="C204" s="61" t="s">
        <v>256</v>
      </c>
      <c r="D204" s="57" t="s">
        <v>134</v>
      </c>
      <c r="E204" s="25">
        <v>0.26888277383989179</v>
      </c>
      <c r="F204" s="25">
        <v>5.3432313080614309E-3</v>
      </c>
      <c r="G204" s="25">
        <v>1.1872842965858567E-2</v>
      </c>
      <c r="H204" s="25">
        <v>0.13550845562280547</v>
      </c>
      <c r="I204" s="25">
        <v>0.26047622263689613</v>
      </c>
      <c r="J204" s="25">
        <v>0.39357453144946386</v>
      </c>
      <c r="K204" s="25">
        <v>7.7830845951440811E-2</v>
      </c>
      <c r="L204" s="25">
        <v>0.12688404246721924</v>
      </c>
      <c r="M204" s="25">
        <v>3.6594115833094654E-3</v>
      </c>
      <c r="N204" s="25">
        <v>0.29384326066558936</v>
      </c>
      <c r="O204" s="25">
        <v>0.45927930008918694</v>
      </c>
      <c r="P204" s="25">
        <v>0.15839079402079081</v>
      </c>
      <c r="Q204" s="25">
        <v>0.41366233528974861</v>
      </c>
      <c r="R204" s="25">
        <v>0.10945123407410119</v>
      </c>
      <c r="S204" s="25">
        <v>0.51075470026884495</v>
      </c>
      <c r="T204" s="25">
        <v>0.41901047578759343</v>
      </c>
      <c r="U204" s="25">
        <v>0.14402907526708475</v>
      </c>
      <c r="V204" s="25">
        <v>0.20141547023183917</v>
      </c>
      <c r="W204" s="25">
        <v>5.3303458869651682E-2</v>
      </c>
      <c r="X204" s="25">
        <v>9.4943470125412752E-2</v>
      </c>
      <c r="Y204" s="25">
        <v>1.0065371324762751E-2</v>
      </c>
      <c r="Z204" s="25">
        <v>0.10392997775957774</v>
      </c>
      <c r="AA204" s="25">
        <v>0</v>
      </c>
      <c r="AB204" s="25">
        <v>0.12908654842712602</v>
      </c>
      <c r="AC204" s="25">
        <v>3.7106161331198683E-3</v>
      </c>
      <c r="AD204" s="25">
        <v>0</v>
      </c>
      <c r="AE204" s="25">
        <v>0.60569394911482544</v>
      </c>
      <c r="AF204" s="25">
        <v>0.11101277509037244</v>
      </c>
      <c r="AG204" s="25">
        <v>0.1146177268644674</v>
      </c>
      <c r="AH204" s="25">
        <v>6.5373654074380144E-2</v>
      </c>
      <c r="AI204" s="25">
        <v>7.5086043313266987E-2</v>
      </c>
      <c r="AJ204" s="25">
        <v>5.3238114129039865E-2</v>
      </c>
      <c r="AK204" s="25">
        <v>4.0692511336275064E-2</v>
      </c>
      <c r="AL204" s="25">
        <v>1.0017919804813282E-2</v>
      </c>
      <c r="AM204" s="25">
        <v>6.9441612948761681E-5</v>
      </c>
      <c r="AN204" s="25">
        <v>0.11068502727324611</v>
      </c>
      <c r="AO204" s="25">
        <v>4.7640272540334472E-4</v>
      </c>
      <c r="AP204" s="25">
        <v>7.3112244426149376E-3</v>
      </c>
      <c r="AQ204" s="25">
        <v>5.3828707781792516E-3</v>
      </c>
      <c r="AR204" s="25">
        <v>3.8218252382994856E-4</v>
      </c>
      <c r="AS204" s="25">
        <v>2.5721881555655725E-2</v>
      </c>
      <c r="AT204" s="25">
        <v>9.6212522935699152E-3</v>
      </c>
      <c r="AU204" s="25">
        <v>0</v>
      </c>
      <c r="AV204" s="25">
        <v>1.6470666964040984E-2</v>
      </c>
      <c r="AW204" s="25">
        <v>1.162895874137497E-2</v>
      </c>
      <c r="AX204" s="25">
        <v>0</v>
      </c>
      <c r="AY204" s="25">
        <v>0</v>
      </c>
      <c r="AZ204" s="25">
        <v>0</v>
      </c>
      <c r="BA204" s="25">
        <v>0</v>
      </c>
      <c r="BB204" s="25">
        <v>1.5150675408445839E-2</v>
      </c>
      <c r="BC204" s="25">
        <v>7.1544659217323767E-2</v>
      </c>
      <c r="BD204" s="25">
        <v>0.13005810827057471</v>
      </c>
      <c r="BE204" s="25">
        <v>6.6037988355567762E-2</v>
      </c>
      <c r="BF204" s="25">
        <v>2.2223165247458394E-2</v>
      </c>
      <c r="BG204" s="25">
        <v>0</v>
      </c>
      <c r="BH204" s="25">
        <v>0</v>
      </c>
      <c r="BI204" s="25">
        <v>0.75488284671502737</v>
      </c>
      <c r="BJ204" s="25">
        <v>0</v>
      </c>
      <c r="BK204" s="25">
        <v>7.6999873550002915E-2</v>
      </c>
      <c r="BL204" s="25">
        <v>0.15282230507321382</v>
      </c>
      <c r="BM204" s="25">
        <v>6.8774810985127402E-2</v>
      </c>
      <c r="BN204" s="25">
        <v>0</v>
      </c>
      <c r="BO204" s="25">
        <v>0</v>
      </c>
    </row>
    <row r="205" spans="1:67">
      <c r="A205">
        <v>2001</v>
      </c>
      <c r="B205" s="57" t="s">
        <v>193</v>
      </c>
      <c r="C205" s="61" t="s">
        <v>257</v>
      </c>
      <c r="D205" s="57" t="s">
        <v>134</v>
      </c>
      <c r="E205" s="25">
        <v>0.19440119839111841</v>
      </c>
      <c r="F205" s="25">
        <v>6.2663221159849708E-2</v>
      </c>
      <c r="G205" s="25">
        <v>1.3710008963831235E-2</v>
      </c>
      <c r="H205" s="25">
        <v>0.99736206829111607</v>
      </c>
      <c r="I205" s="25">
        <v>0.68593851973316311</v>
      </c>
      <c r="J205" s="25">
        <v>0.30654947623302076</v>
      </c>
      <c r="K205" s="25">
        <v>0.1600282290122983</v>
      </c>
      <c r="L205" s="25">
        <v>8.8214699670479735E-2</v>
      </c>
      <c r="M205" s="25">
        <v>1.8621296691787685E-3</v>
      </c>
      <c r="N205" s="25">
        <v>2.2369236609593743</v>
      </c>
      <c r="O205" s="25">
        <v>0.82684096859425571</v>
      </c>
      <c r="P205" s="25">
        <v>7.9267170854723151E-2</v>
      </c>
      <c r="Q205" s="25">
        <v>0.24615609908135816</v>
      </c>
      <c r="R205" s="25">
        <v>0.35063777620872016</v>
      </c>
      <c r="S205" s="25">
        <v>0.85260344269324162</v>
      </c>
      <c r="T205" s="25">
        <v>0.20369996356700029</v>
      </c>
      <c r="U205" s="25">
        <v>0.41556674885857459</v>
      </c>
      <c r="V205" s="25">
        <v>0.34598830031249539</v>
      </c>
      <c r="W205" s="25">
        <v>2.0438633029823148</v>
      </c>
      <c r="X205" s="25">
        <v>0.21942809808927555</v>
      </c>
      <c r="Y205" s="25">
        <v>1.4434661832198992E-2</v>
      </c>
      <c r="Z205" s="25">
        <v>0.10277740570924067</v>
      </c>
      <c r="AA205" s="25">
        <v>0</v>
      </c>
      <c r="AB205" s="25">
        <v>0.68858999996645831</v>
      </c>
      <c r="AC205" s="25">
        <v>3.8193514523460394E-3</v>
      </c>
      <c r="AD205" s="25">
        <v>0</v>
      </c>
      <c r="AE205" s="25">
        <v>2.3184206132655838</v>
      </c>
      <c r="AF205" s="25">
        <v>0.32125449059835243</v>
      </c>
      <c r="AG205" s="25">
        <v>0.57053905092581925</v>
      </c>
      <c r="AH205" s="25">
        <v>0.31725098299723031</v>
      </c>
      <c r="AI205" s="25">
        <v>0.18778846007609923</v>
      </c>
      <c r="AJ205" s="25">
        <v>7.9220996645965325E-2</v>
      </c>
      <c r="AK205" s="25">
        <v>0.2142344056841855</v>
      </c>
      <c r="AL205" s="25">
        <v>6.3304546659445321E-2</v>
      </c>
      <c r="AM205" s="25">
        <v>4.9828686485591596E-4</v>
      </c>
      <c r="AN205" s="25">
        <v>0.15543897855427419</v>
      </c>
      <c r="AO205" s="25">
        <v>2.944174363831654E-3</v>
      </c>
      <c r="AP205" s="25">
        <v>1.9481308520620355E-2</v>
      </c>
      <c r="AQ205" s="25">
        <v>4.0874385546810811E-2</v>
      </c>
      <c r="AR205" s="25">
        <v>2.766913717502064E-3</v>
      </c>
      <c r="AS205" s="25">
        <v>0.20632688226434354</v>
      </c>
      <c r="AT205" s="25">
        <v>7.6082988385136205E-2</v>
      </c>
      <c r="AU205" s="25">
        <v>0</v>
      </c>
      <c r="AV205" s="25">
        <v>0.21883474582521861</v>
      </c>
      <c r="AW205" s="25">
        <v>0.11057351312722125</v>
      </c>
      <c r="AX205" s="25">
        <v>0</v>
      </c>
      <c r="AY205" s="25">
        <v>0</v>
      </c>
      <c r="AZ205" s="25">
        <v>0</v>
      </c>
      <c r="BA205" s="25">
        <v>0</v>
      </c>
      <c r="BB205" s="25">
        <v>0.1072852936238054</v>
      </c>
      <c r="BC205" s="25">
        <v>0.31797829621120088</v>
      </c>
      <c r="BD205" s="25">
        <v>0.19001349539453016</v>
      </c>
      <c r="BE205" s="25">
        <v>3.6295113891438018E-2</v>
      </c>
      <c r="BF205" s="25">
        <v>0.10025900037300819</v>
      </c>
      <c r="BG205" s="25">
        <v>0</v>
      </c>
      <c r="BH205" s="25">
        <v>0</v>
      </c>
      <c r="BI205" s="25">
        <v>1.1680390703790251</v>
      </c>
      <c r="BJ205" s="25">
        <v>0</v>
      </c>
      <c r="BK205" s="25">
        <v>0.70700766131690895</v>
      </c>
      <c r="BL205" s="25">
        <v>8.5585654055080038</v>
      </c>
      <c r="BM205" s="25">
        <v>0.97006836074375835</v>
      </c>
      <c r="BN205" s="25">
        <v>0</v>
      </c>
      <c r="BO205" s="25">
        <v>0</v>
      </c>
    </row>
    <row r="206" spans="1:67">
      <c r="A206">
        <v>2001</v>
      </c>
      <c r="B206" s="57" t="s">
        <v>194</v>
      </c>
      <c r="C206" s="61" t="s">
        <v>258</v>
      </c>
      <c r="D206" s="57" t="s">
        <v>134</v>
      </c>
      <c r="E206" s="25">
        <v>1.0807157039593389</v>
      </c>
      <c r="F206" s="25">
        <v>0.40022254847567895</v>
      </c>
      <c r="G206" s="25">
        <v>6.2172642503621922E-2</v>
      </c>
      <c r="H206" s="25">
        <v>1.0395602500650125</v>
      </c>
      <c r="I206" s="25">
        <v>1.8763765321704975</v>
      </c>
      <c r="J206" s="25">
        <v>1.8947586737377384</v>
      </c>
      <c r="K206" s="25">
        <v>0.74722014604601117</v>
      </c>
      <c r="L206" s="25">
        <v>0.83373628271926936</v>
      </c>
      <c r="M206" s="25">
        <v>2.3519325679565731E-2</v>
      </c>
      <c r="N206" s="25">
        <v>0.25458541825484504</v>
      </c>
      <c r="O206" s="25">
        <v>0.60632008240556245</v>
      </c>
      <c r="P206" s="25">
        <v>0.22506058935553427</v>
      </c>
      <c r="Q206" s="25">
        <v>0.59441544182622497</v>
      </c>
      <c r="R206" s="25">
        <v>0.38657056265619771</v>
      </c>
      <c r="S206" s="25">
        <v>0.47590978687694951</v>
      </c>
      <c r="T206" s="25">
        <v>0.57201884297332428</v>
      </c>
      <c r="U206" s="25">
        <v>1.5068677633512104</v>
      </c>
      <c r="V206" s="25">
        <v>0.51884884939186005</v>
      </c>
      <c r="W206" s="25">
        <v>0.36717962958115558</v>
      </c>
      <c r="X206" s="25">
        <v>1.8048708720414819</v>
      </c>
      <c r="Y206" s="25">
        <v>2.5610233597912646E-2</v>
      </c>
      <c r="Z206" s="25">
        <v>0.17928060925938175</v>
      </c>
      <c r="AA206" s="25">
        <v>0</v>
      </c>
      <c r="AB206" s="25">
        <v>0.62356468083754812</v>
      </c>
      <c r="AC206" s="25">
        <v>2.6582491691636415E-2</v>
      </c>
      <c r="AD206" s="25">
        <v>0</v>
      </c>
      <c r="AE206" s="25">
        <v>1.8240363232353816</v>
      </c>
      <c r="AF206" s="25">
        <v>1.8160189055591824</v>
      </c>
      <c r="AG206" s="25">
        <v>4.1564630835330014</v>
      </c>
      <c r="AH206" s="25">
        <v>2.4022603277063199</v>
      </c>
      <c r="AI206" s="25">
        <v>6.4044077845739702</v>
      </c>
      <c r="AJ206" s="25">
        <v>0.89529859936768452</v>
      </c>
      <c r="AK206" s="25">
        <v>0.33798888392575099</v>
      </c>
      <c r="AL206" s="25">
        <v>1.4495179176203337</v>
      </c>
      <c r="AM206" s="25">
        <v>2.9445004856093185E-3</v>
      </c>
      <c r="AN206" s="25">
        <v>0.54099738587392798</v>
      </c>
      <c r="AO206" s="25">
        <v>1.6595903119236664E-2</v>
      </c>
      <c r="AP206" s="25">
        <v>5.5921451075706161E-2</v>
      </c>
      <c r="AQ206" s="25">
        <v>0.21893350544020307</v>
      </c>
      <c r="AR206" s="25">
        <v>1.518011545924175E-2</v>
      </c>
      <c r="AS206" s="25">
        <v>1.8006574020998749</v>
      </c>
      <c r="AT206" s="25">
        <v>0.21953086559209342</v>
      </c>
      <c r="AU206" s="25">
        <v>0</v>
      </c>
      <c r="AV206" s="25">
        <v>0.98371301902178376</v>
      </c>
      <c r="AW206" s="25">
        <v>1.2399619479339055</v>
      </c>
      <c r="AX206" s="25">
        <v>0</v>
      </c>
      <c r="AY206" s="25">
        <v>0</v>
      </c>
      <c r="AZ206" s="25">
        <v>0</v>
      </c>
      <c r="BA206" s="25">
        <v>0</v>
      </c>
      <c r="BB206" s="25">
        <v>1.4383326706347817</v>
      </c>
      <c r="BC206" s="25">
        <v>4.9788986886542554</v>
      </c>
      <c r="BD206" s="25">
        <v>1.1341550506436282</v>
      </c>
      <c r="BE206" s="25">
        <v>0.18288606596026261</v>
      </c>
      <c r="BF206" s="25">
        <v>0.36851948141833785</v>
      </c>
      <c r="BG206" s="25">
        <v>0</v>
      </c>
      <c r="BH206" s="25">
        <v>0</v>
      </c>
      <c r="BI206" s="25">
        <v>15.137872950886205</v>
      </c>
      <c r="BJ206" s="25">
        <v>0</v>
      </c>
      <c r="BK206" s="25">
        <v>0.52934916811744992</v>
      </c>
      <c r="BL206" s="25">
        <v>2.7741480059464476</v>
      </c>
      <c r="BM206" s="25">
        <v>0.36864142232147623</v>
      </c>
      <c r="BN206" s="25">
        <v>0</v>
      </c>
      <c r="BO206" s="25">
        <v>0</v>
      </c>
    </row>
    <row r="207" spans="1:67">
      <c r="A207">
        <v>2001</v>
      </c>
      <c r="B207" s="57" t="s">
        <v>195</v>
      </c>
      <c r="C207" s="61" t="s">
        <v>259</v>
      </c>
      <c r="D207" s="57" t="s">
        <v>134</v>
      </c>
      <c r="E207" s="25">
        <v>17.359939512225353</v>
      </c>
      <c r="F207" s="25">
        <v>0.68243687709922185</v>
      </c>
      <c r="G207" s="25">
        <v>1.1117499007215776</v>
      </c>
      <c r="H207" s="25">
        <v>12.604476423284183</v>
      </c>
      <c r="I207" s="25">
        <v>54.505664918792782</v>
      </c>
      <c r="J207" s="25">
        <v>41.539333625461232</v>
      </c>
      <c r="K207" s="25">
        <v>3.738883383549565</v>
      </c>
      <c r="L207" s="25">
        <v>9.6237821758674311</v>
      </c>
      <c r="M207" s="25">
        <v>0.24434405751371427</v>
      </c>
      <c r="N207" s="25">
        <v>32.846975368425547</v>
      </c>
      <c r="O207" s="25">
        <v>21.790466128058576</v>
      </c>
      <c r="P207" s="25">
        <v>6.6135561895572206</v>
      </c>
      <c r="Q207" s="25">
        <v>16.495032886383726</v>
      </c>
      <c r="R207" s="25">
        <v>6.683520617411296</v>
      </c>
      <c r="S207" s="25">
        <v>17.858929380135869</v>
      </c>
      <c r="T207" s="25">
        <v>8.7954464679302156</v>
      </c>
      <c r="U207" s="25">
        <v>8.9162571307429097</v>
      </c>
      <c r="V207" s="25">
        <v>7.9216319674147648</v>
      </c>
      <c r="W207" s="25">
        <v>12.959227772236808</v>
      </c>
      <c r="X207" s="25">
        <v>6.7848018921444497</v>
      </c>
      <c r="Y207" s="25">
        <v>0.56767836412895301</v>
      </c>
      <c r="Z207" s="25">
        <v>3.8009390102272604</v>
      </c>
      <c r="AA207" s="25">
        <v>0</v>
      </c>
      <c r="AB207" s="25">
        <v>12.077692345495068</v>
      </c>
      <c r="AC207" s="25">
        <v>0.12095990646949299</v>
      </c>
      <c r="AD207" s="25">
        <v>0</v>
      </c>
      <c r="AE207" s="25">
        <v>30.19993961298189</v>
      </c>
      <c r="AF207" s="25">
        <v>13.797582660137703</v>
      </c>
      <c r="AG207" s="25">
        <v>6.4142383168932833</v>
      </c>
      <c r="AH207" s="25">
        <v>3.7467753676118809</v>
      </c>
      <c r="AI207" s="25">
        <v>7.4179435666792584</v>
      </c>
      <c r="AJ207" s="25">
        <v>5.1091363051110816</v>
      </c>
      <c r="AK207" s="25">
        <v>3.0869633431007397</v>
      </c>
      <c r="AL207" s="25">
        <v>1.0868613597289536</v>
      </c>
      <c r="AM207" s="25">
        <v>5.1289625496027027E-3</v>
      </c>
      <c r="AN207" s="25">
        <v>13.743423558856751</v>
      </c>
      <c r="AO207" s="25">
        <v>3.1425069644241105E-2</v>
      </c>
      <c r="AP207" s="25">
        <v>1.1045066929141174</v>
      </c>
      <c r="AQ207" s="25">
        <v>0.39663118982973178</v>
      </c>
      <c r="AR207" s="25">
        <v>3.2046345779401533E-2</v>
      </c>
      <c r="AS207" s="25">
        <v>1.0903363770900749</v>
      </c>
      <c r="AT207" s="25">
        <v>0.47677315665006315</v>
      </c>
      <c r="AU207" s="25">
        <v>0</v>
      </c>
      <c r="AV207" s="25">
        <v>2.0179614597887481</v>
      </c>
      <c r="AW207" s="25">
        <v>1.1662894367317176</v>
      </c>
      <c r="AX207" s="25">
        <v>0</v>
      </c>
      <c r="AY207" s="25">
        <v>0</v>
      </c>
      <c r="AZ207" s="25">
        <v>0</v>
      </c>
      <c r="BA207" s="25">
        <v>0</v>
      </c>
      <c r="BB207" s="25">
        <v>1.4045313043766736</v>
      </c>
      <c r="BC207" s="25">
        <v>3.7748747661995354</v>
      </c>
      <c r="BD207" s="25">
        <v>6.8788099118448152</v>
      </c>
      <c r="BE207" s="25">
        <v>3.6711085817710067</v>
      </c>
      <c r="BF207" s="25">
        <v>2.317700121369362</v>
      </c>
      <c r="BG207" s="25">
        <v>0</v>
      </c>
      <c r="BH207" s="25">
        <v>0</v>
      </c>
      <c r="BI207" s="25">
        <v>58.325136870414219</v>
      </c>
      <c r="BJ207" s="25">
        <v>0</v>
      </c>
      <c r="BK207" s="25">
        <v>2.5220022786691603</v>
      </c>
      <c r="BL207" s="25">
        <v>64.854349538985488</v>
      </c>
      <c r="BM207" s="25">
        <v>12.244237340286137</v>
      </c>
      <c r="BN207" s="25">
        <v>0</v>
      </c>
      <c r="BO207" s="25">
        <v>0</v>
      </c>
    </row>
    <row r="208" spans="1:67">
      <c r="A208">
        <v>2001</v>
      </c>
      <c r="B208" s="57" t="s">
        <v>196</v>
      </c>
      <c r="C208" s="61" t="s">
        <v>260</v>
      </c>
      <c r="D208" s="57" t="s">
        <v>134</v>
      </c>
      <c r="E208" s="25">
        <v>6.6355988793892688</v>
      </c>
      <c r="F208" s="25">
        <v>0.29302522198271341</v>
      </c>
      <c r="G208" s="25">
        <v>0.56832879142347981</v>
      </c>
      <c r="H208" s="25">
        <v>1.3037229817314828</v>
      </c>
      <c r="I208" s="25">
        <v>21.79083543338017</v>
      </c>
      <c r="J208" s="25">
        <v>14.478178983560142</v>
      </c>
      <c r="K208" s="25">
        <v>1.4019346054105899</v>
      </c>
      <c r="L208" s="25">
        <v>2.8094033088697468</v>
      </c>
      <c r="M208" s="25">
        <v>7.0756113055935183E-2</v>
      </c>
      <c r="N208" s="25">
        <v>0.70115470431033322</v>
      </c>
      <c r="O208" s="25">
        <v>3.040380732506446</v>
      </c>
      <c r="P208" s="25">
        <v>1.7165339836884439</v>
      </c>
      <c r="Q208" s="25">
        <v>4.0460082404755271</v>
      </c>
      <c r="R208" s="25">
        <v>1.0160920413493209</v>
      </c>
      <c r="S208" s="25">
        <v>1.7468311254168007</v>
      </c>
      <c r="T208" s="25">
        <v>1.968693833930633</v>
      </c>
      <c r="U208" s="25">
        <v>3.8389582173562782</v>
      </c>
      <c r="V208" s="25">
        <v>2.073554031429619</v>
      </c>
      <c r="W208" s="25">
        <v>2.3110054910594986</v>
      </c>
      <c r="X208" s="25">
        <v>1.6981295335914648</v>
      </c>
      <c r="Y208" s="25">
        <v>0.2493774848927908</v>
      </c>
      <c r="Z208" s="25">
        <v>1.0291114775462964</v>
      </c>
      <c r="AA208" s="25">
        <v>0</v>
      </c>
      <c r="AB208" s="25">
        <v>0.92178176867060169</v>
      </c>
      <c r="AC208" s="25">
        <v>3.1032097800275726E-2</v>
      </c>
      <c r="AD208" s="25">
        <v>0</v>
      </c>
      <c r="AE208" s="25">
        <v>7.769326129787741</v>
      </c>
      <c r="AF208" s="25">
        <v>6.299339011556202</v>
      </c>
      <c r="AG208" s="25">
        <v>5.6512814296133591</v>
      </c>
      <c r="AH208" s="25">
        <v>3.1956826941033278</v>
      </c>
      <c r="AI208" s="25">
        <v>2.6031795090007743</v>
      </c>
      <c r="AJ208" s="25">
        <v>2.2447983397624105</v>
      </c>
      <c r="AK208" s="25">
        <v>2.392395748494065</v>
      </c>
      <c r="AL208" s="25">
        <v>0.50698676451753399</v>
      </c>
      <c r="AM208" s="25">
        <v>2.9913194644267628E-3</v>
      </c>
      <c r="AN208" s="25">
        <v>7.6295968977443893</v>
      </c>
      <c r="AO208" s="25">
        <v>1.5664303701722119E-2</v>
      </c>
      <c r="AP208" s="25">
        <v>0.44347174895874114</v>
      </c>
      <c r="AQ208" s="25">
        <v>0.2071344774650653</v>
      </c>
      <c r="AR208" s="25">
        <v>1.4569745948546112E-2</v>
      </c>
      <c r="AS208" s="25">
        <v>0.74247591202499175</v>
      </c>
      <c r="AT208" s="25">
        <v>0.31431636118380862</v>
      </c>
      <c r="AU208" s="25">
        <v>0</v>
      </c>
      <c r="AV208" s="25">
        <v>0.67531646467883433</v>
      </c>
      <c r="AW208" s="25">
        <v>0.61720847114309252</v>
      </c>
      <c r="AX208" s="25">
        <v>0</v>
      </c>
      <c r="AY208" s="25">
        <v>0</v>
      </c>
      <c r="AZ208" s="25">
        <v>0</v>
      </c>
      <c r="BA208" s="25">
        <v>0</v>
      </c>
      <c r="BB208" s="25">
        <v>0.72762641954734986</v>
      </c>
      <c r="BC208" s="25">
        <v>5.9352476109620369</v>
      </c>
      <c r="BD208" s="25">
        <v>2.4859874169920091</v>
      </c>
      <c r="BE208" s="25">
        <v>1.3249793159160057</v>
      </c>
      <c r="BF208" s="25">
        <v>0.94230097811866909</v>
      </c>
      <c r="BG208" s="25">
        <v>0</v>
      </c>
      <c r="BH208" s="25">
        <v>0</v>
      </c>
      <c r="BI208" s="25">
        <v>36.059529294423797</v>
      </c>
      <c r="BJ208" s="25">
        <v>0</v>
      </c>
      <c r="BK208" s="25">
        <v>1.42266682195729</v>
      </c>
      <c r="BL208" s="25">
        <v>14.610085901389406</v>
      </c>
      <c r="BM208" s="25">
        <v>2.1550643180320628</v>
      </c>
      <c r="BN208" s="25">
        <v>0</v>
      </c>
      <c r="BO208" s="25">
        <v>0</v>
      </c>
    </row>
    <row r="209" spans="1:67">
      <c r="A209">
        <v>2001</v>
      </c>
      <c r="B209" s="57" t="s">
        <v>197</v>
      </c>
      <c r="C209" s="61" t="s">
        <v>261</v>
      </c>
      <c r="D209" s="57" t="s">
        <v>134</v>
      </c>
      <c r="E209" s="25">
        <v>30.838942716858668</v>
      </c>
      <c r="F209" s="25">
        <v>2.3843520848871584</v>
      </c>
      <c r="G209" s="25">
        <v>3.956920500266266</v>
      </c>
      <c r="H209" s="25">
        <v>26.610117179163254</v>
      </c>
      <c r="I209" s="25">
        <v>114.70235707810187</v>
      </c>
      <c r="J209" s="25">
        <v>52.942056946538976</v>
      </c>
      <c r="K209" s="25">
        <v>24.556616390542253</v>
      </c>
      <c r="L209" s="25">
        <v>20.65898478924953</v>
      </c>
      <c r="M209" s="25">
        <v>0.39804917266434825</v>
      </c>
      <c r="N209" s="25">
        <v>29.343645874213085</v>
      </c>
      <c r="O209" s="25">
        <v>23.090889689252446</v>
      </c>
      <c r="P209" s="25">
        <v>7.86883813534926</v>
      </c>
      <c r="Q209" s="25">
        <v>23.222451106973047</v>
      </c>
      <c r="R209" s="25">
        <v>15.006531734123852</v>
      </c>
      <c r="S209" s="25">
        <v>23.534505582364297</v>
      </c>
      <c r="T209" s="25">
        <v>15.537978940340233</v>
      </c>
      <c r="U209" s="25">
        <v>32.661579835030771</v>
      </c>
      <c r="V209" s="25">
        <v>12.113396710826656</v>
      </c>
      <c r="W209" s="25">
        <v>13.187620195384991</v>
      </c>
      <c r="X209" s="25">
        <v>14.03826170880161</v>
      </c>
      <c r="Y209" s="25">
        <v>5.3223657274301761</v>
      </c>
      <c r="Z209" s="25">
        <v>17.166309237226589</v>
      </c>
      <c r="AA209" s="25">
        <v>0</v>
      </c>
      <c r="AB209" s="25">
        <v>11.793742148407581</v>
      </c>
      <c r="AC209" s="25">
        <v>0.14019266822340229</v>
      </c>
      <c r="AD209" s="25">
        <v>0</v>
      </c>
      <c r="AE209" s="25">
        <v>44.179288940189473</v>
      </c>
      <c r="AF209" s="25">
        <v>25.658957251369237</v>
      </c>
      <c r="AG209" s="25">
        <v>58.335032801053075</v>
      </c>
      <c r="AH209" s="25">
        <v>35.199373782171492</v>
      </c>
      <c r="AI209" s="25">
        <v>23.284514357082124</v>
      </c>
      <c r="AJ209" s="25">
        <v>21.431219715500589</v>
      </c>
      <c r="AK209" s="25">
        <v>12.545693343112445</v>
      </c>
      <c r="AL209" s="25">
        <v>2.8855541609707585</v>
      </c>
      <c r="AM209" s="25">
        <v>1.8730826673209872E-2</v>
      </c>
      <c r="AN209" s="25">
        <v>24.808547788055524</v>
      </c>
      <c r="AO209" s="25">
        <v>0.10799588875487347</v>
      </c>
      <c r="AP209" s="25">
        <v>1.5610593507391468</v>
      </c>
      <c r="AQ209" s="25">
        <v>1.4295672595782427</v>
      </c>
      <c r="AR209" s="25">
        <v>9.2435309924712133E-2</v>
      </c>
      <c r="AS209" s="25">
        <v>5.3782742465017979</v>
      </c>
      <c r="AT209" s="25">
        <v>3.3682643631698728</v>
      </c>
      <c r="AU209" s="25">
        <v>0</v>
      </c>
      <c r="AV209" s="25">
        <v>5.1047164480192544</v>
      </c>
      <c r="AW209" s="25">
        <v>4.9689293123488598</v>
      </c>
      <c r="AX209" s="25">
        <v>0</v>
      </c>
      <c r="AY209" s="25">
        <v>0</v>
      </c>
      <c r="AZ209" s="25">
        <v>0</v>
      </c>
      <c r="BA209" s="25">
        <v>0</v>
      </c>
      <c r="BB209" s="25">
        <v>5.6848631416962796</v>
      </c>
      <c r="BC209" s="25">
        <v>19.756010704014109</v>
      </c>
      <c r="BD209" s="25">
        <v>12.704573143561223</v>
      </c>
      <c r="BE209" s="25">
        <v>4.9440405747325435</v>
      </c>
      <c r="BF209" s="25">
        <v>3.9643012838906033</v>
      </c>
      <c r="BG209" s="25">
        <v>0</v>
      </c>
      <c r="BH209" s="25">
        <v>0</v>
      </c>
      <c r="BI209" s="25">
        <v>242.41589523900797</v>
      </c>
      <c r="BJ209" s="25">
        <v>0</v>
      </c>
      <c r="BK209" s="25">
        <v>0.40450931707478549</v>
      </c>
      <c r="BL209" s="25">
        <v>23.864131084523006</v>
      </c>
      <c r="BM209" s="25">
        <v>5.5083119664048992</v>
      </c>
      <c r="BN209" s="25">
        <v>0</v>
      </c>
      <c r="BO209" s="25">
        <v>0</v>
      </c>
    </row>
    <row r="210" spans="1:67">
      <c r="A210">
        <v>2001</v>
      </c>
      <c r="B210" s="57" t="s">
        <v>198</v>
      </c>
      <c r="C210" s="61" t="s">
        <v>262</v>
      </c>
      <c r="D210" s="57" t="s">
        <v>134</v>
      </c>
      <c r="E210" s="25">
        <v>8.9090118041269086</v>
      </c>
      <c r="F210" s="25">
        <v>1.1505192601065475</v>
      </c>
      <c r="G210" s="25">
        <v>1.346137001559836</v>
      </c>
      <c r="H210" s="25">
        <v>7.1245215818495087</v>
      </c>
      <c r="I210" s="25">
        <v>37.199267728159093</v>
      </c>
      <c r="J210" s="25">
        <v>21.909570091908741</v>
      </c>
      <c r="K210" s="25">
        <v>9.8299263520475435</v>
      </c>
      <c r="L210" s="25">
        <v>5.7540788044244442</v>
      </c>
      <c r="M210" s="25">
        <v>0.16092197813210507</v>
      </c>
      <c r="N210" s="25">
        <v>4.0025728151517939</v>
      </c>
      <c r="O210" s="25">
        <v>5.6827018282958468</v>
      </c>
      <c r="P210" s="25">
        <v>2.8297700197913218</v>
      </c>
      <c r="Q210" s="25">
        <v>7.1919684875450356</v>
      </c>
      <c r="R210" s="25">
        <v>4.7315241537936554</v>
      </c>
      <c r="S210" s="25">
        <v>5.087493663276768</v>
      </c>
      <c r="T210" s="25">
        <v>4.5476535623475502</v>
      </c>
      <c r="U210" s="25">
        <v>11.536854256250988</v>
      </c>
      <c r="V210" s="25">
        <v>4.8269037857520045</v>
      </c>
      <c r="W210" s="25">
        <v>4.0169406149757094</v>
      </c>
      <c r="X210" s="25">
        <v>4.5849391313701542</v>
      </c>
      <c r="Y210" s="25">
        <v>0.53589856930951851</v>
      </c>
      <c r="Z210" s="25">
        <v>7.0275410666626508</v>
      </c>
      <c r="AA210" s="25">
        <v>0</v>
      </c>
      <c r="AB210" s="25">
        <v>3.1799005343148052</v>
      </c>
      <c r="AC210" s="25">
        <v>8.8059668033276445E-2</v>
      </c>
      <c r="AD210" s="25">
        <v>0</v>
      </c>
      <c r="AE210" s="25">
        <v>19.344120613911926</v>
      </c>
      <c r="AF210" s="25">
        <v>11.936821538648058</v>
      </c>
      <c r="AG210" s="25">
        <v>23.351649607396681</v>
      </c>
      <c r="AH210" s="25">
        <v>14.023348473819954</v>
      </c>
      <c r="AI210" s="25">
        <v>11.248684406908872</v>
      </c>
      <c r="AJ210" s="25">
        <v>16.318136970954271</v>
      </c>
      <c r="AK210" s="25">
        <v>2.780582885810039</v>
      </c>
      <c r="AL210" s="25">
        <v>1.4393788032374135</v>
      </c>
      <c r="AM210" s="25">
        <v>2.7423948829039022E-2</v>
      </c>
      <c r="AN210" s="25">
        <v>10.201411109003381</v>
      </c>
      <c r="AO210" s="25">
        <v>0.16060840259148507</v>
      </c>
      <c r="AP210" s="25">
        <v>0.82468245545972274</v>
      </c>
      <c r="AQ210" s="25">
        <v>2.1182775810229568</v>
      </c>
      <c r="AR210" s="25">
        <v>0.13764485091020501</v>
      </c>
      <c r="AS210" s="25">
        <v>0.94535702649493136</v>
      </c>
      <c r="AT210" s="25">
        <v>1.6787899491266531</v>
      </c>
      <c r="AU210" s="25">
        <v>0</v>
      </c>
      <c r="AV210" s="25">
        <v>7.876599517564955</v>
      </c>
      <c r="AW210" s="25">
        <v>5.7038345735812879</v>
      </c>
      <c r="AX210" s="25">
        <v>0</v>
      </c>
      <c r="AY210" s="25">
        <v>0</v>
      </c>
      <c r="AZ210" s="25">
        <v>0</v>
      </c>
      <c r="BA210" s="25">
        <v>0</v>
      </c>
      <c r="BB210" s="25">
        <v>6.5201633745684635</v>
      </c>
      <c r="BC210" s="25">
        <v>10.129800400251817</v>
      </c>
      <c r="BD210" s="25">
        <v>5.7039386373183456</v>
      </c>
      <c r="BE210" s="25">
        <v>1.8754001669388543</v>
      </c>
      <c r="BF210" s="25">
        <v>1.2065558222603401</v>
      </c>
      <c r="BG210" s="25">
        <v>0</v>
      </c>
      <c r="BH210" s="25">
        <v>0</v>
      </c>
      <c r="BI210" s="25">
        <v>120.87816623484653</v>
      </c>
      <c r="BJ210" s="25">
        <v>0</v>
      </c>
      <c r="BK210" s="25">
        <v>0.20214070102407647</v>
      </c>
      <c r="BL210" s="25">
        <v>0.53001465095734557</v>
      </c>
      <c r="BM210" s="25">
        <v>5.0098959564616088E-2</v>
      </c>
      <c r="BN210" s="25">
        <v>0</v>
      </c>
      <c r="BO210" s="25">
        <v>0</v>
      </c>
    </row>
    <row r="211" spans="1:67">
      <c r="A211">
        <v>2001</v>
      </c>
      <c r="B211" s="57" t="s">
        <v>199</v>
      </c>
      <c r="C211" s="61" t="s">
        <v>263</v>
      </c>
      <c r="D211" s="57" t="s">
        <v>134</v>
      </c>
      <c r="E211" s="25">
        <v>10.405887680692027</v>
      </c>
      <c r="F211" s="25">
        <v>3.9136435553261859</v>
      </c>
      <c r="G211" s="25">
        <v>1.3887939969673206</v>
      </c>
      <c r="H211" s="25">
        <v>27.946515837372338</v>
      </c>
      <c r="I211" s="25">
        <v>45.610883130843177</v>
      </c>
      <c r="J211" s="25">
        <v>30.360382159812676</v>
      </c>
      <c r="K211" s="25">
        <v>15.12032185569246</v>
      </c>
      <c r="L211" s="25">
        <v>7.0410835130761678</v>
      </c>
      <c r="M211" s="25">
        <v>0.19736477757500998</v>
      </c>
      <c r="N211" s="25">
        <v>4.6040172105459485</v>
      </c>
      <c r="O211" s="25">
        <v>9.740271836939824</v>
      </c>
      <c r="P211" s="25">
        <v>3.5181280738193199</v>
      </c>
      <c r="Q211" s="25">
        <v>11.011217527427977</v>
      </c>
      <c r="R211" s="25">
        <v>7.2231172122057004</v>
      </c>
      <c r="S211" s="25">
        <v>13.270396920748375</v>
      </c>
      <c r="T211" s="25">
        <v>9.8206902228977171</v>
      </c>
      <c r="U211" s="25">
        <v>18.00535050267418</v>
      </c>
      <c r="V211" s="25">
        <v>10.864826836420498</v>
      </c>
      <c r="W211" s="25">
        <v>5.0284604454158073</v>
      </c>
      <c r="X211" s="25">
        <v>5.7503614729385708</v>
      </c>
      <c r="Y211" s="25">
        <v>1.0204594341808721</v>
      </c>
      <c r="Z211" s="25">
        <v>6.9757152483511735</v>
      </c>
      <c r="AA211" s="25">
        <v>0</v>
      </c>
      <c r="AB211" s="25">
        <v>4.1621889552966351</v>
      </c>
      <c r="AC211" s="25">
        <v>0.16533289910390048</v>
      </c>
      <c r="AD211" s="25">
        <v>0</v>
      </c>
      <c r="AE211" s="25">
        <v>28.703277151601448</v>
      </c>
      <c r="AF211" s="25">
        <v>9.8651534897263939</v>
      </c>
      <c r="AG211" s="25">
        <v>73.488304521847297</v>
      </c>
      <c r="AH211" s="25">
        <v>40.938473748418517</v>
      </c>
      <c r="AI211" s="25">
        <v>89.534509875985293</v>
      </c>
      <c r="AJ211" s="25">
        <v>69.549461696377136</v>
      </c>
      <c r="AK211" s="25">
        <v>156.74744420591529</v>
      </c>
      <c r="AL211" s="25">
        <v>4.9370535578141723</v>
      </c>
      <c r="AM211" s="25">
        <v>9.6420978233371563E-2</v>
      </c>
      <c r="AN211" s="25">
        <v>11.88743851359405</v>
      </c>
      <c r="AO211" s="25">
        <v>0.56713481161295187</v>
      </c>
      <c r="AP211" s="25">
        <v>1.4987531376373919</v>
      </c>
      <c r="AQ211" s="25">
        <v>7.4797725406409858</v>
      </c>
      <c r="AR211" s="25">
        <v>0.48620923655901327</v>
      </c>
      <c r="AS211" s="25">
        <v>24.583944830627082</v>
      </c>
      <c r="AT211" s="25">
        <v>6.1146285219591885</v>
      </c>
      <c r="AU211" s="25">
        <v>0</v>
      </c>
      <c r="AV211" s="25">
        <v>11.004794309595246</v>
      </c>
      <c r="AW211" s="25">
        <v>14.499926336895937</v>
      </c>
      <c r="AX211" s="25">
        <v>0</v>
      </c>
      <c r="AY211" s="25">
        <v>0</v>
      </c>
      <c r="AZ211" s="25">
        <v>0</v>
      </c>
      <c r="BA211" s="25">
        <v>0</v>
      </c>
      <c r="BB211" s="25">
        <v>16.550422664123179</v>
      </c>
      <c r="BC211" s="25">
        <v>116.10328756281544</v>
      </c>
      <c r="BD211" s="25">
        <v>14.633760127852227</v>
      </c>
      <c r="BE211" s="25">
        <v>2.2879211296965041</v>
      </c>
      <c r="BF211" s="25">
        <v>2.7974192220619405</v>
      </c>
      <c r="BG211" s="25">
        <v>0</v>
      </c>
      <c r="BH211" s="25">
        <v>0</v>
      </c>
      <c r="BI211" s="25">
        <v>364.12420559029158</v>
      </c>
      <c r="BJ211" s="25">
        <v>0</v>
      </c>
      <c r="BK211" s="25">
        <v>0.29888951114545959</v>
      </c>
      <c r="BL211" s="25">
        <v>2.1795878021366297</v>
      </c>
      <c r="BM211" s="25">
        <v>6.1705274347027363E-2</v>
      </c>
      <c r="BN211" s="25">
        <v>0</v>
      </c>
      <c r="BO211" s="25">
        <v>0</v>
      </c>
    </row>
    <row r="212" spans="1:67">
      <c r="A212">
        <v>2001</v>
      </c>
      <c r="B212" s="57" t="s">
        <v>200</v>
      </c>
      <c r="C212" s="61" t="s">
        <v>264</v>
      </c>
      <c r="D212" s="57" t="s">
        <v>134</v>
      </c>
      <c r="E212" s="25">
        <v>5.3893534199900541</v>
      </c>
      <c r="F212" s="25">
        <v>0.40624314693104657</v>
      </c>
      <c r="G212" s="25">
        <v>0.81420960138735587</v>
      </c>
      <c r="H212" s="25">
        <v>3.889948360752908</v>
      </c>
      <c r="I212" s="25">
        <v>24.942461455877698</v>
      </c>
      <c r="J212" s="25">
        <v>16.594223809962951</v>
      </c>
      <c r="K212" s="25">
        <v>9.2069514010484887</v>
      </c>
      <c r="L212" s="25">
        <v>4.6294974472257433</v>
      </c>
      <c r="M212" s="25">
        <v>0.1197096444996022</v>
      </c>
      <c r="N212" s="25">
        <v>2.2627123024254803</v>
      </c>
      <c r="O212" s="25">
        <v>5.8055759659627526</v>
      </c>
      <c r="P212" s="25">
        <v>3.3350354439497822</v>
      </c>
      <c r="Q212" s="25">
        <v>6.2688069446572561</v>
      </c>
      <c r="R212" s="25">
        <v>5.2370304437057955</v>
      </c>
      <c r="S212" s="25">
        <v>6.643509756125451</v>
      </c>
      <c r="T212" s="25">
        <v>5.1679319817306073</v>
      </c>
      <c r="U212" s="25">
        <v>9.2662566970708458</v>
      </c>
      <c r="V212" s="25">
        <v>5.8550107963206193</v>
      </c>
      <c r="W212" s="25">
        <v>2.8642057394574532</v>
      </c>
      <c r="X212" s="25">
        <v>3.3189060032071978</v>
      </c>
      <c r="Y212" s="25">
        <v>0.40144794016296542</v>
      </c>
      <c r="Z212" s="25">
        <v>3.5750561609929417</v>
      </c>
      <c r="AA212" s="25">
        <v>0</v>
      </c>
      <c r="AB212" s="25">
        <v>2.0507346461785776</v>
      </c>
      <c r="AC212" s="25">
        <v>4.0056729490014278E-2</v>
      </c>
      <c r="AD212" s="25">
        <v>0</v>
      </c>
      <c r="AE212" s="25">
        <v>15.401358955589586</v>
      </c>
      <c r="AF212" s="25">
        <v>6.543833247667358</v>
      </c>
      <c r="AG212" s="25">
        <v>27.445969295623552</v>
      </c>
      <c r="AH212" s="25">
        <v>17.505253827051931</v>
      </c>
      <c r="AI212" s="25">
        <v>27.666660508996276</v>
      </c>
      <c r="AJ212" s="25">
        <v>39.64684711734489</v>
      </c>
      <c r="AK212" s="25">
        <v>43.932367459204322</v>
      </c>
      <c r="AL212" s="25">
        <v>22.349853386505046</v>
      </c>
      <c r="AM212" s="25">
        <v>4.8108601060835601E-2</v>
      </c>
      <c r="AN212" s="25">
        <v>6.8972164816790151</v>
      </c>
      <c r="AO212" s="25">
        <v>0.27564531825752903</v>
      </c>
      <c r="AP212" s="25">
        <v>1.4596616224910401</v>
      </c>
      <c r="AQ212" s="25">
        <v>3.6358944638082797</v>
      </c>
      <c r="AR212" s="25">
        <v>0.23645707331459462</v>
      </c>
      <c r="AS212" s="25">
        <v>1.8263148164268164</v>
      </c>
      <c r="AT212" s="25">
        <v>2.2023609868514376</v>
      </c>
      <c r="AU212" s="25">
        <v>0</v>
      </c>
      <c r="AV212" s="25">
        <v>5.8539915835206342</v>
      </c>
      <c r="AW212" s="25">
        <v>1.5874010528883169</v>
      </c>
      <c r="AX212" s="25">
        <v>0</v>
      </c>
      <c r="AY212" s="25">
        <v>0</v>
      </c>
      <c r="AZ212" s="25">
        <v>0</v>
      </c>
      <c r="BA212" s="25">
        <v>0</v>
      </c>
      <c r="BB212" s="25">
        <v>1.8186593817020955</v>
      </c>
      <c r="BC212" s="25">
        <v>8.2557788524405247</v>
      </c>
      <c r="BD212" s="25">
        <v>4.8917153078048896</v>
      </c>
      <c r="BE212" s="25">
        <v>1.1349921614086407</v>
      </c>
      <c r="BF212" s="25">
        <v>3.5360216375342519</v>
      </c>
      <c r="BG212" s="25">
        <v>0</v>
      </c>
      <c r="BH212" s="25">
        <v>0</v>
      </c>
      <c r="BI212" s="25">
        <v>139.88002329935412</v>
      </c>
      <c r="BJ212" s="25">
        <v>0</v>
      </c>
      <c r="BK212" s="25">
        <v>0.34240965762084474</v>
      </c>
      <c r="BL212" s="25">
        <v>2.3598053510077666</v>
      </c>
      <c r="BM212" s="25">
        <v>0.14948187867889876</v>
      </c>
      <c r="BN212" s="25">
        <v>0</v>
      </c>
      <c r="BO212" s="25">
        <v>0</v>
      </c>
    </row>
    <row r="213" spans="1:67">
      <c r="A213">
        <v>2001</v>
      </c>
      <c r="B213" s="57" t="s">
        <v>201</v>
      </c>
      <c r="C213" s="61" t="s">
        <v>265</v>
      </c>
      <c r="D213" s="57" t="s">
        <v>134</v>
      </c>
      <c r="E213" s="25">
        <v>0.13266262280208899</v>
      </c>
      <c r="F213" s="25">
        <v>1.4482666833194081E-2</v>
      </c>
      <c r="G213" s="25">
        <v>1.6170585494685984E-2</v>
      </c>
      <c r="H213" s="25">
        <v>9.7910885233898487E-2</v>
      </c>
      <c r="I213" s="25">
        <v>0.35408962732261456</v>
      </c>
      <c r="J213" s="25">
        <v>0.29208299638813878</v>
      </c>
      <c r="K213" s="25">
        <v>0.15298607064286759</v>
      </c>
      <c r="L213" s="25">
        <v>0.11239825113756489</v>
      </c>
      <c r="M213" s="25">
        <v>2.0110248579416875E-3</v>
      </c>
      <c r="N213" s="25">
        <v>3.6320310468807904E-2</v>
      </c>
      <c r="O213" s="25">
        <v>0.10102200039878012</v>
      </c>
      <c r="P213" s="25">
        <v>3.8183102512025099E-2</v>
      </c>
      <c r="Q213" s="25">
        <v>0.10762333141560548</v>
      </c>
      <c r="R213" s="25">
        <v>9.0577529339424076E-2</v>
      </c>
      <c r="S213" s="25">
        <v>0.10974278844063254</v>
      </c>
      <c r="T213" s="25">
        <v>0.10063635743270236</v>
      </c>
      <c r="U213" s="25">
        <v>0.1744423018710739</v>
      </c>
      <c r="V213" s="25">
        <v>9.8831584434462008E-2</v>
      </c>
      <c r="W213" s="25">
        <v>5.770417910731955E-2</v>
      </c>
      <c r="X213" s="25">
        <v>7.0508164298947851E-2</v>
      </c>
      <c r="Y213" s="25">
        <v>6.3103408264731358E-3</v>
      </c>
      <c r="Z213" s="25">
        <v>7.022521633879629E-2</v>
      </c>
      <c r="AA213" s="25">
        <v>0</v>
      </c>
      <c r="AB213" s="25">
        <v>5.2394766078028093E-2</v>
      </c>
      <c r="AC213" s="25">
        <v>1.0105906838250736E-3</v>
      </c>
      <c r="AD213" s="25">
        <v>0</v>
      </c>
      <c r="AE213" s="25">
        <v>0.34007911397529056</v>
      </c>
      <c r="AF213" s="25">
        <v>0.10974087453388802</v>
      </c>
      <c r="AG213" s="25">
        <v>0.80479616154013167</v>
      </c>
      <c r="AH213" s="25">
        <v>0.47958551232857383</v>
      </c>
      <c r="AI213" s="25">
        <v>0.32986022044397134</v>
      </c>
      <c r="AJ213" s="25">
        <v>0.35545833746669242</v>
      </c>
      <c r="AK213" s="25">
        <v>0.43300692688833897</v>
      </c>
      <c r="AL213" s="25">
        <v>0.21247140483301447</v>
      </c>
      <c r="AM213" s="25">
        <v>6.7537660835365013E-2</v>
      </c>
      <c r="AN213" s="25">
        <v>8.6568541816789288E-2</v>
      </c>
      <c r="AO213" s="25">
        <v>3.5601629046237582E-3</v>
      </c>
      <c r="AP213" s="25">
        <v>1.8055933613976692E-2</v>
      </c>
      <c r="AQ213" s="25">
        <v>4.6883076558028897E-2</v>
      </c>
      <c r="AR213" s="25">
        <v>3.2216718262806738E-3</v>
      </c>
      <c r="AS213" s="25">
        <v>0.27606171909977706</v>
      </c>
      <c r="AT213" s="25">
        <v>7.2335806526427807E-2</v>
      </c>
      <c r="AU213" s="25">
        <v>0</v>
      </c>
      <c r="AV213" s="25">
        <v>0.12753341895001741</v>
      </c>
      <c r="AW213" s="25">
        <v>7.7558498632418482E-2</v>
      </c>
      <c r="AX213" s="25">
        <v>0</v>
      </c>
      <c r="AY213" s="25">
        <v>0</v>
      </c>
      <c r="AZ213" s="25">
        <v>0</v>
      </c>
      <c r="BA213" s="25">
        <v>0</v>
      </c>
      <c r="BB213" s="25">
        <v>9.1053935084134507E-2</v>
      </c>
      <c r="BC213" s="25">
        <v>0.21963238101412585</v>
      </c>
      <c r="BD213" s="25">
        <v>0.12963348176463163</v>
      </c>
      <c r="BE213" s="25">
        <v>1.6480519186918705E-2</v>
      </c>
      <c r="BF213" s="25">
        <v>4.5879491035353333E-2</v>
      </c>
      <c r="BG213" s="25">
        <v>0</v>
      </c>
      <c r="BH213" s="25">
        <v>0</v>
      </c>
      <c r="BI213" s="25">
        <v>2.4250174156349429</v>
      </c>
      <c r="BJ213" s="25">
        <v>0</v>
      </c>
      <c r="BK213" s="25">
        <v>6.5744341772467976E-2</v>
      </c>
      <c r="BL213" s="25">
        <v>0.13617262105170777</v>
      </c>
      <c r="BM213" s="25">
        <v>9.0819915086717551E-3</v>
      </c>
      <c r="BN213" s="25">
        <v>0</v>
      </c>
      <c r="BO213" s="25">
        <v>0</v>
      </c>
    </row>
    <row r="214" spans="1:67">
      <c r="A214">
        <v>2001</v>
      </c>
      <c r="B214" s="57" t="s">
        <v>202</v>
      </c>
      <c r="C214" s="61" t="s">
        <v>266</v>
      </c>
      <c r="D214" s="57" t="s">
        <v>134</v>
      </c>
      <c r="E214" s="25">
        <v>5.9942369212433331</v>
      </c>
      <c r="F214" s="25">
        <v>6.283691200674328</v>
      </c>
      <c r="G214" s="25">
        <v>2.9199596530627621</v>
      </c>
      <c r="H214" s="25">
        <v>13.217024389505186</v>
      </c>
      <c r="I214" s="25">
        <v>28.320439901702208</v>
      </c>
      <c r="J214" s="25">
        <v>17.868293960174814</v>
      </c>
      <c r="K214" s="25">
        <v>27.06553231751495</v>
      </c>
      <c r="L214" s="25">
        <v>8.53622436034121</v>
      </c>
      <c r="M214" s="25">
        <v>0.25852486347036391</v>
      </c>
      <c r="N214" s="25">
        <v>5.1674074267463075</v>
      </c>
      <c r="O214" s="25">
        <v>7.0253453067739056</v>
      </c>
      <c r="P214" s="25">
        <v>1.3378430046213325</v>
      </c>
      <c r="Q214" s="25">
        <v>10.2650709615925</v>
      </c>
      <c r="R214" s="25">
        <v>10.310934733234085</v>
      </c>
      <c r="S214" s="25">
        <v>14.831896264301609</v>
      </c>
      <c r="T214" s="25">
        <v>9.1328484771952159</v>
      </c>
      <c r="U214" s="25">
        <v>8.8112968416967945</v>
      </c>
      <c r="V214" s="25">
        <v>2.958086149585156</v>
      </c>
      <c r="W214" s="25">
        <v>1.0579398669943445</v>
      </c>
      <c r="X214" s="25">
        <v>11.079372368659579</v>
      </c>
      <c r="Y214" s="25">
        <v>0.83900330736808393</v>
      </c>
      <c r="Z214" s="25">
        <v>4.0177888175784116</v>
      </c>
      <c r="AA214" s="25">
        <v>0</v>
      </c>
      <c r="AB214" s="25">
        <v>1.3894493027867987</v>
      </c>
      <c r="AC214" s="25">
        <v>0.12490939391007068</v>
      </c>
      <c r="AD214" s="25">
        <v>0</v>
      </c>
      <c r="AE214" s="25">
        <v>57.463228241875861</v>
      </c>
      <c r="AF214" s="25">
        <v>28.803788176539346</v>
      </c>
      <c r="AG214" s="25">
        <v>172.89769518883236</v>
      </c>
      <c r="AH214" s="25">
        <v>96.113830710211261</v>
      </c>
      <c r="AI214" s="25">
        <v>28.074148663588794</v>
      </c>
      <c r="AJ214" s="25">
        <v>5.3582634214363107</v>
      </c>
      <c r="AK214" s="25">
        <v>62.0037867944841</v>
      </c>
      <c r="AL214" s="25">
        <v>5.9595302881018632</v>
      </c>
      <c r="AM214" s="25">
        <v>3.6474104373549046E-2</v>
      </c>
      <c r="AN214" s="25">
        <v>6.9641052020253147</v>
      </c>
      <c r="AO214" s="25">
        <v>0.21452565819272654</v>
      </c>
      <c r="AP214" s="25">
        <v>3.9477274750176523</v>
      </c>
      <c r="AQ214" s="25">
        <v>2.830199361299119</v>
      </c>
      <c r="AR214" s="25">
        <v>0.18391415988075238</v>
      </c>
      <c r="AS214" s="25">
        <v>10.847954515931358</v>
      </c>
      <c r="AT214" s="25">
        <v>5.2819233876956178</v>
      </c>
      <c r="AU214" s="25">
        <v>0</v>
      </c>
      <c r="AV214" s="25">
        <v>6.0536533291160817</v>
      </c>
      <c r="AW214" s="25">
        <v>15.831856994361548</v>
      </c>
      <c r="AX214" s="25">
        <v>0</v>
      </c>
      <c r="AY214" s="25">
        <v>0</v>
      </c>
      <c r="AZ214" s="25">
        <v>0</v>
      </c>
      <c r="BA214" s="25">
        <v>0</v>
      </c>
      <c r="BB214" s="25">
        <v>18.065027817278398</v>
      </c>
      <c r="BC214" s="25">
        <v>247.84625379886992</v>
      </c>
      <c r="BD214" s="25">
        <v>12.837596250119784</v>
      </c>
      <c r="BE214" s="25">
        <v>1.4506240920910618</v>
      </c>
      <c r="BF214" s="25">
        <v>8.4618725033633098</v>
      </c>
      <c r="BG214" s="25">
        <v>0</v>
      </c>
      <c r="BH214" s="25">
        <v>0</v>
      </c>
      <c r="BI214" s="25">
        <v>386.14349160301947</v>
      </c>
      <c r="BJ214" s="25">
        <v>0</v>
      </c>
      <c r="BK214" s="25">
        <v>0.20083157137647206</v>
      </c>
      <c r="BL214" s="25">
        <v>0.23859552851696475</v>
      </c>
      <c r="BM214" s="25">
        <v>1.3503283873209964E-2</v>
      </c>
      <c r="BN214" s="25">
        <v>0</v>
      </c>
      <c r="BO214" s="25">
        <v>0</v>
      </c>
    </row>
    <row r="215" spans="1:67">
      <c r="A215">
        <v>2001</v>
      </c>
      <c r="B215" s="57" t="s">
        <v>203</v>
      </c>
      <c r="C215" s="61" t="s">
        <v>267</v>
      </c>
      <c r="D215" s="57" t="s">
        <v>134</v>
      </c>
      <c r="E215" s="25">
        <v>0.12079404169272163</v>
      </c>
      <c r="F215" s="25">
        <v>1.5960142797113972E-2</v>
      </c>
      <c r="G215" s="25">
        <v>5.9700491886680654E-3</v>
      </c>
      <c r="H215" s="25">
        <v>0.11007386214211834</v>
      </c>
      <c r="I215" s="25">
        <v>0.24067426405593767</v>
      </c>
      <c r="J215" s="25">
        <v>0.17412451714137783</v>
      </c>
      <c r="K215" s="25">
        <v>6.4895238256922144E-2</v>
      </c>
      <c r="L215" s="25">
        <v>0.374710877289129</v>
      </c>
      <c r="M215" s="25">
        <v>8.426209689178633E-3</v>
      </c>
      <c r="N215" s="25">
        <v>2.9877979934763245E-2</v>
      </c>
      <c r="O215" s="25">
        <v>9.0600661988976164E-2</v>
      </c>
      <c r="P215" s="25">
        <v>3.6484503996097831E-2</v>
      </c>
      <c r="Q215" s="25">
        <v>9.6869863989875002E-2</v>
      </c>
      <c r="R215" s="25">
        <v>7.156714086045568E-2</v>
      </c>
      <c r="S215" s="25">
        <v>6.1866657638915364E-2</v>
      </c>
      <c r="T215" s="25">
        <v>9.9637724818523704E-2</v>
      </c>
      <c r="U215" s="25">
        <v>0.15334786852257362</v>
      </c>
      <c r="V215" s="25">
        <v>0.10121564939844199</v>
      </c>
      <c r="W215" s="25">
        <v>7.4355653067679481E-2</v>
      </c>
      <c r="X215" s="25">
        <v>7.1035777835336933E-2</v>
      </c>
      <c r="Y215" s="25">
        <v>4.0913163008983889E-3</v>
      </c>
      <c r="Z215" s="25">
        <v>4.8528164758900011E-2</v>
      </c>
      <c r="AA215" s="25">
        <v>0</v>
      </c>
      <c r="AB215" s="25">
        <v>7.8754103979647563E-2</v>
      </c>
      <c r="AC215" s="25">
        <v>1.4298757383659031E-3</v>
      </c>
      <c r="AD215" s="25">
        <v>0</v>
      </c>
      <c r="AE215" s="25">
        <v>0.41291893113514766</v>
      </c>
      <c r="AF215" s="25">
        <v>0.11263213240338374</v>
      </c>
      <c r="AG215" s="25">
        <v>0.96031037279783193</v>
      </c>
      <c r="AH215" s="25">
        <v>0.55915745103219017</v>
      </c>
      <c r="AI215" s="25">
        <v>0.12472165819618848</v>
      </c>
      <c r="AJ215" s="25">
        <v>9.2020596595672077E-2</v>
      </c>
      <c r="AK215" s="25">
        <v>0.1702050437389041</v>
      </c>
      <c r="AL215" s="25">
        <v>0.10566246964681719</v>
      </c>
      <c r="AM215" s="25">
        <v>3.170844952769576E-4</v>
      </c>
      <c r="AN215" s="25">
        <v>6.1302093868470783E-2</v>
      </c>
      <c r="AO215" s="25">
        <v>0.21240015723002231</v>
      </c>
      <c r="AP215" s="25">
        <v>3.5584992219394478E-2</v>
      </c>
      <c r="AQ215" s="25">
        <v>2.4675708785727092E-2</v>
      </c>
      <c r="AR215" s="25">
        <v>9.8326127983524615E-3</v>
      </c>
      <c r="AS215" s="25">
        <v>0.28181423437527697</v>
      </c>
      <c r="AT215" s="25">
        <v>0.1090678296347638</v>
      </c>
      <c r="AU215" s="25">
        <v>0</v>
      </c>
      <c r="AV215" s="25">
        <v>0.13010845832013521</v>
      </c>
      <c r="AW215" s="25">
        <v>8.1949274755534235E-2</v>
      </c>
      <c r="AX215" s="25">
        <v>0</v>
      </c>
      <c r="AY215" s="25">
        <v>0</v>
      </c>
      <c r="AZ215" s="25">
        <v>0</v>
      </c>
      <c r="BA215" s="25">
        <v>0</v>
      </c>
      <c r="BB215" s="25">
        <v>8.0408696574084601E-2</v>
      </c>
      <c r="BC215" s="25">
        <v>0.2021232318159934</v>
      </c>
      <c r="BD215" s="25">
        <v>0.29559356539606496</v>
      </c>
      <c r="BE215" s="25">
        <v>1.7039536652145304E-2</v>
      </c>
      <c r="BF215" s="25">
        <v>7.8699414026158487E-2</v>
      </c>
      <c r="BG215" s="25">
        <v>0</v>
      </c>
      <c r="BH215" s="25">
        <v>0</v>
      </c>
      <c r="BI215" s="25">
        <v>3.6340416989995115</v>
      </c>
      <c r="BJ215" s="25">
        <v>0</v>
      </c>
      <c r="BK215" s="25">
        <v>0.43710513925521965</v>
      </c>
      <c r="BL215" s="25">
        <v>0.4136962703113819</v>
      </c>
      <c r="BM215" s="25">
        <v>4.4888694933245654E-2</v>
      </c>
      <c r="BN215" s="25">
        <v>0</v>
      </c>
      <c r="BO215" s="25">
        <v>0</v>
      </c>
    </row>
    <row r="216" spans="1:67">
      <c r="A216">
        <v>2001</v>
      </c>
      <c r="B216" s="57" t="s">
        <v>204</v>
      </c>
      <c r="C216" s="61" t="s">
        <v>268</v>
      </c>
      <c r="D216" s="57" t="s">
        <v>134</v>
      </c>
      <c r="E216" s="25">
        <v>5.1423962861887114E-2</v>
      </c>
      <c r="F216" s="25">
        <v>7.6236708868790389E-3</v>
      </c>
      <c r="G216" s="25">
        <v>4.3593579502852718E-3</v>
      </c>
      <c r="H216" s="25">
        <v>5.0304688066351716E-2</v>
      </c>
      <c r="I216" s="25">
        <v>38.073295932017594</v>
      </c>
      <c r="J216" s="25">
        <v>8.4513143435216946</v>
      </c>
      <c r="K216" s="25">
        <v>2.2957887975141242E-2</v>
      </c>
      <c r="L216" s="25">
        <v>0.19930867608624972</v>
      </c>
      <c r="M216" s="25">
        <v>0.60630432331191497</v>
      </c>
      <c r="N216" s="25">
        <v>0.96986034832899048</v>
      </c>
      <c r="O216" s="25">
        <v>9.0496424679788028</v>
      </c>
      <c r="P216" s="25">
        <v>34.18687565519437</v>
      </c>
      <c r="Q216" s="25">
        <v>3.6522114154988436</v>
      </c>
      <c r="R216" s="25">
        <v>0.12508350109128746</v>
      </c>
      <c r="S216" s="25">
        <v>3.6818757290309881E-2</v>
      </c>
      <c r="T216" s="25">
        <v>1.0820473001073398</v>
      </c>
      <c r="U216" s="25">
        <v>6.5252017656543888</v>
      </c>
      <c r="V216" s="25">
        <v>2.4501065148441104</v>
      </c>
      <c r="W216" s="25">
        <v>6.4382150598755489E-2</v>
      </c>
      <c r="X216" s="25">
        <v>5.8409336951875606</v>
      </c>
      <c r="Y216" s="25">
        <v>9.1749543695453531E-2</v>
      </c>
      <c r="Z216" s="25">
        <v>8.7071792845439582</v>
      </c>
      <c r="AA216" s="25">
        <v>0</v>
      </c>
      <c r="AB216" s="25">
        <v>0.5382415595153377</v>
      </c>
      <c r="AC216" s="25">
        <v>7.4868603379681174E-4</v>
      </c>
      <c r="AD216" s="25">
        <v>0</v>
      </c>
      <c r="AE216" s="25">
        <v>0.21161668933489786</v>
      </c>
      <c r="AF216" s="25">
        <v>1.3171843885972203</v>
      </c>
      <c r="AG216" s="25">
        <v>3.0556141397449381</v>
      </c>
      <c r="AH216" s="25">
        <v>2.0074866686300732</v>
      </c>
      <c r="AI216" s="25">
        <v>0.19617888108371456</v>
      </c>
      <c r="AJ216" s="25">
        <v>4.591043699859104</v>
      </c>
      <c r="AK216" s="25">
        <v>2.9069758389383238</v>
      </c>
      <c r="AL216" s="25">
        <v>7.2708037576955791</v>
      </c>
      <c r="AM216" s="25">
        <v>4.1608349075576929E-2</v>
      </c>
      <c r="AN216" s="25">
        <v>1.8895111354525671</v>
      </c>
      <c r="AO216" s="25">
        <v>0.24445283878708499</v>
      </c>
      <c r="AP216" s="25">
        <v>67.14966426686172</v>
      </c>
      <c r="AQ216" s="25">
        <v>3.2277310441197713</v>
      </c>
      <c r="AR216" s="25">
        <v>0.2095166743610638</v>
      </c>
      <c r="AS216" s="25">
        <v>2.6844261917466397</v>
      </c>
      <c r="AT216" s="25">
        <v>3.5687595192317847</v>
      </c>
      <c r="AU216" s="25">
        <v>0</v>
      </c>
      <c r="AV216" s="25">
        <v>14.552566196055613</v>
      </c>
      <c r="AW216" s="25">
        <v>10.881901822905236</v>
      </c>
      <c r="AX216" s="25">
        <v>0</v>
      </c>
      <c r="AY216" s="25">
        <v>0</v>
      </c>
      <c r="AZ216" s="25">
        <v>0</v>
      </c>
      <c r="BA216" s="25">
        <v>0</v>
      </c>
      <c r="BB216" s="25">
        <v>12.418483319900465</v>
      </c>
      <c r="BC216" s="25">
        <v>6.3494676745722275E-2</v>
      </c>
      <c r="BD216" s="25">
        <v>25.586494061002284</v>
      </c>
      <c r="BE216" s="25">
        <v>1.4097848254823986</v>
      </c>
      <c r="BF216" s="25">
        <v>10.024100212672687</v>
      </c>
      <c r="BG216" s="25">
        <v>0</v>
      </c>
      <c r="BH216" s="25">
        <v>0</v>
      </c>
      <c r="BI216" s="25">
        <v>127.30224801796038</v>
      </c>
      <c r="BJ216" s="25">
        <v>0</v>
      </c>
      <c r="BK216" s="25">
        <v>0.15309037012425203</v>
      </c>
      <c r="BL216" s="25">
        <v>0.5939337443385726</v>
      </c>
      <c r="BM216" s="25">
        <v>7.4778084646585766E-2</v>
      </c>
      <c r="BN216" s="25">
        <v>0</v>
      </c>
      <c r="BO216" s="25">
        <v>0</v>
      </c>
    </row>
    <row r="217" spans="1:67">
      <c r="A217">
        <v>2001</v>
      </c>
      <c r="B217" s="57" t="s">
        <v>205</v>
      </c>
      <c r="C217" s="61" t="s">
        <v>269</v>
      </c>
      <c r="D217" s="57" t="s">
        <v>134</v>
      </c>
      <c r="E217" s="25">
        <v>1.0308254478971242</v>
      </c>
      <c r="F217" s="25">
        <v>5.9624241998884317E-2</v>
      </c>
      <c r="G217" s="25">
        <v>4.6570599582751504E-2</v>
      </c>
      <c r="H217" s="25">
        <v>0.49895514167015559</v>
      </c>
      <c r="I217" s="25">
        <v>2.4984585047325103</v>
      </c>
      <c r="J217" s="25">
        <v>1.2385663460867102</v>
      </c>
      <c r="K217" s="25">
        <v>0.46155853247799655</v>
      </c>
      <c r="L217" s="25">
        <v>0.64269888073227255</v>
      </c>
      <c r="M217" s="25">
        <v>2.4056094208590381E-2</v>
      </c>
      <c r="N217" s="25">
        <v>0.21849219505858888</v>
      </c>
      <c r="O217" s="25">
        <v>0.7318868963032642</v>
      </c>
      <c r="P217" s="25">
        <v>0.92502656980528752</v>
      </c>
      <c r="Q217" s="25">
        <v>0.71244911279736978</v>
      </c>
      <c r="R217" s="25">
        <v>0.51774345390894905</v>
      </c>
      <c r="S217" s="25">
        <v>0.24707234037731846</v>
      </c>
      <c r="T217" s="25">
        <v>0.64338603567607888</v>
      </c>
      <c r="U217" s="25">
        <v>0.86047640962787419</v>
      </c>
      <c r="V217" s="25">
        <v>0.5283397794733885</v>
      </c>
      <c r="W217" s="25">
        <v>0.22675229703817279</v>
      </c>
      <c r="X217" s="25">
        <v>0.55114799468301046</v>
      </c>
      <c r="Y217" s="25">
        <v>2.7733685948989124E-2</v>
      </c>
      <c r="Z217" s="25">
        <v>0.51683823570430854</v>
      </c>
      <c r="AA217" s="25">
        <v>0</v>
      </c>
      <c r="AB217" s="25">
        <v>0.46738267968718827</v>
      </c>
      <c r="AC217" s="25">
        <v>5.0904866202436169E-3</v>
      </c>
      <c r="AD217" s="25">
        <v>0</v>
      </c>
      <c r="AE217" s="25">
        <v>1.7466515458321463</v>
      </c>
      <c r="AF217" s="25">
        <v>0.56529041561291749</v>
      </c>
      <c r="AG217" s="25">
        <v>7.0105446442201504</v>
      </c>
      <c r="AH217" s="25">
        <v>4.1650066108747641</v>
      </c>
      <c r="AI217" s="25">
        <v>0.53787064617618663</v>
      </c>
      <c r="AJ217" s="25">
        <v>0.60029131646758938</v>
      </c>
      <c r="AK217" s="25">
        <v>0.50188762976713908</v>
      </c>
      <c r="AL217" s="25">
        <v>1.0065590026707216</v>
      </c>
      <c r="AM217" s="25">
        <v>1.3610322097716661E-3</v>
      </c>
      <c r="AN217" s="25">
        <v>0.38233303706593025</v>
      </c>
      <c r="AO217" s="25">
        <v>8.0301235992703852E-3</v>
      </c>
      <c r="AP217" s="25">
        <v>1.7023592481631244</v>
      </c>
      <c r="AQ217" s="25">
        <v>5.0085934611329552</v>
      </c>
      <c r="AR217" s="25">
        <v>9.9775813856471558E-3</v>
      </c>
      <c r="AS217" s="25">
        <v>1.6907225606041556</v>
      </c>
      <c r="AT217" s="25">
        <v>0.77061066054698601</v>
      </c>
      <c r="AU217" s="25">
        <v>0</v>
      </c>
      <c r="AV217" s="25">
        <v>1.1573575688419648</v>
      </c>
      <c r="AW217" s="25">
        <v>0.73837086094194038</v>
      </c>
      <c r="AX217" s="25">
        <v>0</v>
      </c>
      <c r="AY217" s="25">
        <v>0</v>
      </c>
      <c r="AZ217" s="25">
        <v>0</v>
      </c>
      <c r="BA217" s="25">
        <v>0</v>
      </c>
      <c r="BB217" s="25">
        <v>0.84115059916664991</v>
      </c>
      <c r="BC217" s="25">
        <v>0.86891885894642695</v>
      </c>
      <c r="BD217" s="25">
        <v>1.5589818310620596</v>
      </c>
      <c r="BE217" s="25">
        <v>0.11096187626782886</v>
      </c>
      <c r="BF217" s="25">
        <v>0.46108594939382147</v>
      </c>
      <c r="BG217" s="25">
        <v>0</v>
      </c>
      <c r="BH217" s="25">
        <v>0</v>
      </c>
      <c r="BI217" s="25">
        <v>16.810844904346446</v>
      </c>
      <c r="BJ217" s="25">
        <v>0</v>
      </c>
      <c r="BK217" s="25">
        <v>0.60890696477740924</v>
      </c>
      <c r="BL217" s="25">
        <v>0.99460103451096393</v>
      </c>
      <c r="BM217" s="25">
        <v>0.13636026291708281</v>
      </c>
      <c r="BN217" s="25">
        <v>0</v>
      </c>
      <c r="BO217" s="25">
        <v>0</v>
      </c>
    </row>
    <row r="218" spans="1:67">
      <c r="A218">
        <v>2001</v>
      </c>
      <c r="B218" s="57" t="s">
        <v>206</v>
      </c>
      <c r="C218" s="61" t="s">
        <v>270</v>
      </c>
      <c r="D218" s="57" t="s">
        <v>134</v>
      </c>
      <c r="E218" s="25">
        <v>0.15524522099567162</v>
      </c>
      <c r="F218" s="25">
        <v>3.1970429360959306E-2</v>
      </c>
      <c r="G218" s="25">
        <v>7.9185806917725435E-3</v>
      </c>
      <c r="H218" s="25">
        <v>0.20031301828033291</v>
      </c>
      <c r="I218" s="25">
        <v>0.33124501512187599</v>
      </c>
      <c r="J218" s="25">
        <v>0.22760939709119871</v>
      </c>
      <c r="K218" s="25">
        <v>8.8186970871154985E-2</v>
      </c>
      <c r="L218" s="25">
        <v>0.14060684939883561</v>
      </c>
      <c r="M218" s="25">
        <v>3.1734065307796096E-3</v>
      </c>
      <c r="N218" s="25">
        <v>3.7666979454568456E-2</v>
      </c>
      <c r="O218" s="25">
        <v>0.11658071593533283</v>
      </c>
      <c r="P218" s="25">
        <v>5.1838667070391316E-2</v>
      </c>
      <c r="Q218" s="25">
        <v>0.11263538524635243</v>
      </c>
      <c r="R218" s="25">
        <v>8.8167583856658988E-2</v>
      </c>
      <c r="S218" s="25">
        <v>9.5763632795523135E-2</v>
      </c>
      <c r="T218" s="25">
        <v>0.15680645983335678</v>
      </c>
      <c r="U218" s="25">
        <v>0.35678633006386629</v>
      </c>
      <c r="V218" s="25">
        <v>0.17918737840685425</v>
      </c>
      <c r="W218" s="25">
        <v>0.16034046295713639</v>
      </c>
      <c r="X218" s="25">
        <v>0.12463983713719709</v>
      </c>
      <c r="Y218" s="25">
        <v>6.1595784429327735E-3</v>
      </c>
      <c r="Z218" s="25">
        <v>6.5395046049424962E-2</v>
      </c>
      <c r="AA218" s="25">
        <v>0</v>
      </c>
      <c r="AB218" s="25">
        <v>0.13956829873431542</v>
      </c>
      <c r="AC218" s="25">
        <v>2.6247207290887964E-3</v>
      </c>
      <c r="AD218" s="25">
        <v>0</v>
      </c>
      <c r="AE218" s="25">
        <v>0.80851604924029064</v>
      </c>
      <c r="AF218" s="25">
        <v>0.21953381380211051</v>
      </c>
      <c r="AG218" s="25">
        <v>1.3847820989952733</v>
      </c>
      <c r="AH218" s="25">
        <v>0.79512488997848796</v>
      </c>
      <c r="AI218" s="25">
        <v>0.21728043911905809</v>
      </c>
      <c r="AJ218" s="25">
        <v>0.11290773739352272</v>
      </c>
      <c r="AK218" s="25">
        <v>0.26459721450041807</v>
      </c>
      <c r="AL218" s="25">
        <v>0.15583779456107597</v>
      </c>
      <c r="AM218" s="25">
        <v>6.7312960585729994E-4</v>
      </c>
      <c r="AN218" s="25">
        <v>0.10743857206568209</v>
      </c>
      <c r="AO218" s="25">
        <v>1.4473675352989716E-2</v>
      </c>
      <c r="AP218" s="25">
        <v>7.3966953711540329E-2</v>
      </c>
      <c r="AQ218" s="25">
        <v>5.6734249633891905E-2</v>
      </c>
      <c r="AR218" s="25">
        <v>0.25638633888264445</v>
      </c>
      <c r="AS218" s="25">
        <v>0.47915102495769629</v>
      </c>
      <c r="AT218" s="25">
        <v>0.18272708378086638</v>
      </c>
      <c r="AU218" s="25">
        <v>0</v>
      </c>
      <c r="AV218" s="25">
        <v>0.20999199788943815</v>
      </c>
      <c r="AW218" s="25">
        <v>0.11180153841267204</v>
      </c>
      <c r="AX218" s="25">
        <v>0</v>
      </c>
      <c r="AY218" s="25">
        <v>0</v>
      </c>
      <c r="AZ218" s="25">
        <v>0</v>
      </c>
      <c r="BA218" s="25">
        <v>0</v>
      </c>
      <c r="BB218" s="25">
        <v>0.12977769082202617</v>
      </c>
      <c r="BC218" s="25">
        <v>0.25850024202264249</v>
      </c>
      <c r="BD218" s="25">
        <v>0.44340069674825855</v>
      </c>
      <c r="BE218" s="25">
        <v>2.5495455108848201E-2</v>
      </c>
      <c r="BF218" s="25">
        <v>0.16014580782455584</v>
      </c>
      <c r="BG218" s="25">
        <v>0</v>
      </c>
      <c r="BH218" s="25">
        <v>0</v>
      </c>
      <c r="BI218" s="25">
        <v>2.4303483995453075</v>
      </c>
      <c r="BJ218" s="25">
        <v>0</v>
      </c>
      <c r="BK218" s="25">
        <v>1.108528474876866</v>
      </c>
      <c r="BL218" s="25">
        <v>1.4843748125392799</v>
      </c>
      <c r="BM218" s="25">
        <v>0.22403570211549417</v>
      </c>
      <c r="BN218" s="25">
        <v>0</v>
      </c>
      <c r="BO218" s="25">
        <v>0</v>
      </c>
    </row>
    <row r="219" spans="1:67">
      <c r="A219">
        <v>2001</v>
      </c>
      <c r="B219" s="57" t="s">
        <v>207</v>
      </c>
      <c r="C219" s="61" t="s">
        <v>271</v>
      </c>
      <c r="D219" s="57" t="s">
        <v>134</v>
      </c>
      <c r="E219" s="25">
        <v>7.8079197186927853</v>
      </c>
      <c r="F219" s="25">
        <v>1.394440697444792</v>
      </c>
      <c r="G219" s="25">
        <v>1.9715148668858324</v>
      </c>
      <c r="H219" s="25">
        <v>3.672125405545656</v>
      </c>
      <c r="I219" s="25">
        <v>11.013193532681349</v>
      </c>
      <c r="J219" s="25">
        <v>18.408513816276319</v>
      </c>
      <c r="K219" s="25">
        <v>11.536801114674237</v>
      </c>
      <c r="L219" s="25">
        <v>6.9833122974054884</v>
      </c>
      <c r="M219" s="25">
        <v>2.9927155932677821E-2</v>
      </c>
      <c r="N219" s="25">
        <v>0.76494301166601431</v>
      </c>
      <c r="O219" s="25">
        <v>5.662761900700696</v>
      </c>
      <c r="P219" s="25">
        <v>0.91599324083480238</v>
      </c>
      <c r="Q219" s="25">
        <v>3.2607237882228119</v>
      </c>
      <c r="R219" s="25">
        <v>4.1572392868806904</v>
      </c>
      <c r="S219" s="25">
        <v>10.39822941788376</v>
      </c>
      <c r="T219" s="25">
        <v>4.9369402567295158</v>
      </c>
      <c r="U219" s="25">
        <v>13.320943247322599</v>
      </c>
      <c r="V219" s="25">
        <v>6.44879891116382</v>
      </c>
      <c r="W219" s="25">
        <v>0.85592034183034338</v>
      </c>
      <c r="X219" s="25">
        <v>4.5335701478887369</v>
      </c>
      <c r="Y219" s="25">
        <v>0.30416312321692601</v>
      </c>
      <c r="Z219" s="25">
        <v>3.7402709214712022</v>
      </c>
      <c r="AA219" s="25">
        <v>0</v>
      </c>
      <c r="AB219" s="25">
        <v>2.3765819372373387</v>
      </c>
      <c r="AC219" s="25">
        <v>8.228907924233321E-2</v>
      </c>
      <c r="AD219" s="25">
        <v>0</v>
      </c>
      <c r="AE219" s="25">
        <v>29.216885304802666</v>
      </c>
      <c r="AF219" s="25">
        <v>4.7077887620213001</v>
      </c>
      <c r="AG219" s="25">
        <v>55.1762195465068</v>
      </c>
      <c r="AH219" s="25">
        <v>30.956062660822369</v>
      </c>
      <c r="AI219" s="25">
        <v>16.985166827356551</v>
      </c>
      <c r="AJ219" s="25">
        <v>4.767517441711294</v>
      </c>
      <c r="AK219" s="25">
        <v>7.5104469098222566</v>
      </c>
      <c r="AL219" s="25">
        <v>2.261156548566658</v>
      </c>
      <c r="AM219" s="25">
        <v>6.6059945976651269E-2</v>
      </c>
      <c r="AN219" s="25">
        <v>1.1701198585600545</v>
      </c>
      <c r="AO219" s="25">
        <v>0.38871727112330623</v>
      </c>
      <c r="AP219" s="25">
        <v>0.58173419687718553</v>
      </c>
      <c r="AQ219" s="25">
        <v>5.1249957064501883</v>
      </c>
      <c r="AR219" s="25">
        <v>0.33580362716001322</v>
      </c>
      <c r="AS219" s="25">
        <v>58.903562822897413</v>
      </c>
      <c r="AT219" s="25">
        <v>5.2870223584996872</v>
      </c>
      <c r="AU219" s="25">
        <v>0</v>
      </c>
      <c r="AV219" s="25">
        <v>12.09930693303072</v>
      </c>
      <c r="AW219" s="25">
        <v>10.96164281350265</v>
      </c>
      <c r="AX219" s="25">
        <v>0</v>
      </c>
      <c r="AY219" s="25">
        <v>0</v>
      </c>
      <c r="AZ219" s="25">
        <v>0</v>
      </c>
      <c r="BA219" s="25">
        <v>0</v>
      </c>
      <c r="BB219" s="25">
        <v>12.805852457322093</v>
      </c>
      <c r="BC219" s="25">
        <v>9.3454194751694928</v>
      </c>
      <c r="BD219" s="25">
        <v>9.2937433015544535</v>
      </c>
      <c r="BE219" s="25">
        <v>0.36894811948747458</v>
      </c>
      <c r="BF219" s="25">
        <v>0.9775441997232126</v>
      </c>
      <c r="BG219" s="25">
        <v>0</v>
      </c>
      <c r="BH219" s="25">
        <v>0</v>
      </c>
      <c r="BI219" s="25">
        <v>148.37965628357452</v>
      </c>
      <c r="BJ219" s="25">
        <v>0</v>
      </c>
      <c r="BK219" s="25">
        <v>5.1273573550468621</v>
      </c>
      <c r="BL219" s="25">
        <v>0.63214751694271321</v>
      </c>
      <c r="BM219" s="25">
        <v>5.0538260649778503E-2</v>
      </c>
      <c r="BN219" s="25">
        <v>0</v>
      </c>
      <c r="BO219" s="25">
        <v>0</v>
      </c>
    </row>
    <row r="220" spans="1:67">
      <c r="A220">
        <v>2001</v>
      </c>
      <c r="B220" s="57" t="s">
        <v>208</v>
      </c>
      <c r="C220" s="61" t="s">
        <v>272</v>
      </c>
      <c r="D220" s="57" t="s">
        <v>134</v>
      </c>
      <c r="E220" s="25">
        <v>0.39267567163009764</v>
      </c>
      <c r="F220" s="25">
        <v>2.6476296110883903E-2</v>
      </c>
      <c r="G220" s="25">
        <v>4.9989144802542448E-2</v>
      </c>
      <c r="H220" s="25">
        <v>4.1101009548998046</v>
      </c>
      <c r="I220" s="25">
        <v>1.8789756880223158</v>
      </c>
      <c r="J220" s="25">
        <v>3.068076409324267</v>
      </c>
      <c r="K220" s="25">
        <v>0.43740271867813835</v>
      </c>
      <c r="L220" s="25">
        <v>1.2380621757584984</v>
      </c>
      <c r="M220" s="25">
        <v>2.5774370208166485E-2</v>
      </c>
      <c r="N220" s="25">
        <v>0.45926566405862701</v>
      </c>
      <c r="O220" s="25">
        <v>0.91319193890718431</v>
      </c>
      <c r="P220" s="25">
        <v>0.36264544728357118</v>
      </c>
      <c r="Q220" s="25">
        <v>1.2101276123949225</v>
      </c>
      <c r="R220" s="25">
        <v>0.66748124746268833</v>
      </c>
      <c r="S220" s="25">
        <v>1.4324632532195183</v>
      </c>
      <c r="T220" s="25">
        <v>1.1675568160059815</v>
      </c>
      <c r="U220" s="25">
        <v>2.3908566379743847</v>
      </c>
      <c r="V220" s="25">
        <v>0.44727547466147782</v>
      </c>
      <c r="W220" s="25">
        <v>0.53370222479935292</v>
      </c>
      <c r="X220" s="25">
        <v>0.24365012262221558</v>
      </c>
      <c r="Y220" s="25">
        <v>7.9008397046220424E-2</v>
      </c>
      <c r="Z220" s="25">
        <v>0.40501522683850616</v>
      </c>
      <c r="AA220" s="25">
        <v>0</v>
      </c>
      <c r="AB220" s="25">
        <v>0.78877670922938437</v>
      </c>
      <c r="AC220" s="25">
        <v>1.3900499633072709E-2</v>
      </c>
      <c r="AD220" s="25">
        <v>0</v>
      </c>
      <c r="AE220" s="25">
        <v>6.1566662097884377</v>
      </c>
      <c r="AF220" s="25">
        <v>3.4511028231032332</v>
      </c>
      <c r="AG220" s="25">
        <v>65.292215752899864</v>
      </c>
      <c r="AH220" s="25">
        <v>41.671880164345218</v>
      </c>
      <c r="AI220" s="25">
        <v>5.7046873349746612</v>
      </c>
      <c r="AJ220" s="25">
        <v>4.6567879368443101</v>
      </c>
      <c r="AK220" s="25">
        <v>6.4457295972170101</v>
      </c>
      <c r="AL220" s="25">
        <v>0.90310518394192263</v>
      </c>
      <c r="AM220" s="25">
        <v>1.8416660393567569E-2</v>
      </c>
      <c r="AN220" s="25">
        <v>0.67494306950127947</v>
      </c>
      <c r="AO220" s="25">
        <v>0.10837842757416498</v>
      </c>
      <c r="AP220" s="25">
        <v>0.54203125306986466</v>
      </c>
      <c r="AQ220" s="25">
        <v>1.4287888385726017</v>
      </c>
      <c r="AR220" s="25">
        <v>9.4779718905591337E-2</v>
      </c>
      <c r="AS220" s="25">
        <v>8.3626888605271397</v>
      </c>
      <c r="AT220" s="25">
        <v>2.991854123151509</v>
      </c>
      <c r="AU220" s="25">
        <v>0</v>
      </c>
      <c r="AV220" s="25">
        <v>5.087831032729067</v>
      </c>
      <c r="AW220" s="25">
        <v>1.2085479172553855</v>
      </c>
      <c r="AX220" s="25">
        <v>0</v>
      </c>
      <c r="AY220" s="25">
        <v>0</v>
      </c>
      <c r="AZ220" s="25">
        <v>0</v>
      </c>
      <c r="BA220" s="25">
        <v>0</v>
      </c>
      <c r="BB220" s="25">
        <v>1.3710825038349499</v>
      </c>
      <c r="BC220" s="25">
        <v>2.6526931902464166</v>
      </c>
      <c r="BD220" s="25">
        <v>2.580183999504051</v>
      </c>
      <c r="BE220" s="25">
        <v>0.25897371073527398</v>
      </c>
      <c r="BF220" s="25">
        <v>9.5526980917399644</v>
      </c>
      <c r="BG220" s="25">
        <v>0</v>
      </c>
      <c r="BH220" s="25">
        <v>0</v>
      </c>
      <c r="BI220" s="25">
        <v>72.664706627590633</v>
      </c>
      <c r="BJ220" s="25">
        <v>0</v>
      </c>
      <c r="BK220" s="25">
        <v>0.3347459598208341</v>
      </c>
      <c r="BL220" s="25">
        <v>0.54765058355707796</v>
      </c>
      <c r="BM220" s="25">
        <v>4.6815196533977914E-2</v>
      </c>
      <c r="BN220" s="25">
        <v>0</v>
      </c>
      <c r="BO220" s="25">
        <v>0</v>
      </c>
    </row>
    <row r="221" spans="1:67">
      <c r="A221">
        <v>2001</v>
      </c>
      <c r="B221" s="57" t="s">
        <v>209</v>
      </c>
      <c r="C221" s="61" t="s">
        <v>273</v>
      </c>
      <c r="D221" s="57" t="s">
        <v>134</v>
      </c>
      <c r="E221" s="25">
        <v>3.5825705287884146E-2</v>
      </c>
      <c r="F221" s="25">
        <v>9.1342897939901222E-3</v>
      </c>
      <c r="G221" s="25">
        <v>7.425135911927918E-3</v>
      </c>
      <c r="H221" s="25">
        <v>3.9894820505437009E-2</v>
      </c>
      <c r="I221" s="25">
        <v>7.2793596982599157E-2</v>
      </c>
      <c r="J221" s="25">
        <v>8.6231221090708049E-2</v>
      </c>
      <c r="K221" s="25">
        <v>4.6891412732244508E-2</v>
      </c>
      <c r="L221" s="25">
        <v>3.0065540637916201E-2</v>
      </c>
      <c r="M221" s="25">
        <v>2.5241917910969185E-4</v>
      </c>
      <c r="N221" s="25">
        <v>5.8159746285649091E-3</v>
      </c>
      <c r="O221" s="25">
        <v>2.7311014415301101E-2</v>
      </c>
      <c r="P221" s="25">
        <v>5.5100603695149748E-3</v>
      </c>
      <c r="Q221" s="25">
        <v>2.0427814254959972E-2</v>
      </c>
      <c r="R221" s="25">
        <v>1.9720524227340164E-2</v>
      </c>
      <c r="S221" s="25">
        <v>4.3371133134884471E-2</v>
      </c>
      <c r="T221" s="25">
        <v>3.2109337128115485E-2</v>
      </c>
      <c r="U221" s="25">
        <v>7.5764691789067043E-2</v>
      </c>
      <c r="V221" s="25">
        <v>4.1453884179392629E-2</v>
      </c>
      <c r="W221" s="25">
        <v>3.5782654577021733E-2</v>
      </c>
      <c r="X221" s="25">
        <v>2.6808208274366505E-2</v>
      </c>
      <c r="Y221" s="25">
        <v>1.5338980240938121E-3</v>
      </c>
      <c r="Z221" s="25">
        <v>1.7269726081197947E-2</v>
      </c>
      <c r="AA221" s="25">
        <v>0</v>
      </c>
      <c r="AB221" s="25">
        <v>2.244653090519674E-2</v>
      </c>
      <c r="AC221" s="25">
        <v>6.0199881872640088E-4</v>
      </c>
      <c r="AD221" s="25">
        <v>0</v>
      </c>
      <c r="AE221" s="25">
        <v>0.20144642190015433</v>
      </c>
      <c r="AF221" s="25">
        <v>4.4891922109727617E-2</v>
      </c>
      <c r="AG221" s="25">
        <v>0.34873229156142671</v>
      </c>
      <c r="AH221" s="25">
        <v>0.19909925237810733</v>
      </c>
      <c r="AI221" s="25">
        <v>8.1566110656067975E-2</v>
      </c>
      <c r="AJ221" s="25">
        <v>2.8853191069633348E-2</v>
      </c>
      <c r="AK221" s="25">
        <v>6.6891228448359763E-2</v>
      </c>
      <c r="AL221" s="25">
        <v>1.6836170493415688E-2</v>
      </c>
      <c r="AM221" s="25">
        <v>3.2356329446754656E-4</v>
      </c>
      <c r="AN221" s="25">
        <v>1.6695699216427346E-2</v>
      </c>
      <c r="AO221" s="25">
        <v>1.9101580836636029E-3</v>
      </c>
      <c r="AP221" s="25">
        <v>4.383153046713946E-3</v>
      </c>
      <c r="AQ221" s="25">
        <v>2.5106494191296187E-2</v>
      </c>
      <c r="AR221" s="25">
        <v>2.8237374875212029E-3</v>
      </c>
      <c r="AS221" s="25">
        <v>0.24828134813882469</v>
      </c>
      <c r="AT221" s="25">
        <v>3.5533311964560305E-2</v>
      </c>
      <c r="AU221" s="25">
        <v>0</v>
      </c>
      <c r="AV221" s="25">
        <v>6.0860155652944545E-2</v>
      </c>
      <c r="AW221" s="25">
        <v>4.3860648555989673E-2</v>
      </c>
      <c r="AX221" s="25">
        <v>0</v>
      </c>
      <c r="AY221" s="25">
        <v>0</v>
      </c>
      <c r="AZ221" s="25">
        <v>0</v>
      </c>
      <c r="BA221" s="25">
        <v>0</v>
      </c>
      <c r="BB221" s="25">
        <v>5.3322004220473979E-2</v>
      </c>
      <c r="BC221" s="25">
        <v>7.1908147359991861E-2</v>
      </c>
      <c r="BD221" s="25">
        <v>5.9680883286439626E-2</v>
      </c>
      <c r="BE221" s="25">
        <v>3.1764373579177534E-3</v>
      </c>
      <c r="BF221" s="25">
        <v>2.6804975048452952E-2</v>
      </c>
      <c r="BG221" s="25">
        <v>0</v>
      </c>
      <c r="BH221" s="25">
        <v>0</v>
      </c>
      <c r="BI221" s="25">
        <v>0.68245493007344538</v>
      </c>
      <c r="BJ221" s="25">
        <v>0</v>
      </c>
      <c r="BK221" s="25">
        <v>0.16919419960796092</v>
      </c>
      <c r="BL221" s="25">
        <v>0.18342153630700925</v>
      </c>
      <c r="BM221" s="25">
        <v>1.2426885747538275E-2</v>
      </c>
      <c r="BN221" s="25">
        <v>0</v>
      </c>
      <c r="BO221" s="25">
        <v>0</v>
      </c>
    </row>
    <row r="222" spans="1:67">
      <c r="A222">
        <v>2001</v>
      </c>
      <c r="B222" s="57" t="s">
        <v>210</v>
      </c>
      <c r="C222" s="61" t="s">
        <v>274</v>
      </c>
      <c r="D222" s="57" t="s">
        <v>134</v>
      </c>
      <c r="E222" s="25">
        <v>2.4679741211848162E-2</v>
      </c>
      <c r="F222" s="25">
        <v>6.1683351428807303E-3</v>
      </c>
      <c r="G222" s="25">
        <v>2.083607251534344E-3</v>
      </c>
      <c r="H222" s="25">
        <v>3.2661091493593947E-2</v>
      </c>
      <c r="I222" s="25">
        <v>8.5890465836521629E-2</v>
      </c>
      <c r="J222" s="25">
        <v>5.095085964725083E-2</v>
      </c>
      <c r="K222" s="25">
        <v>2.2159945629491858E-2</v>
      </c>
      <c r="L222" s="25">
        <v>4.6069537380801079E-2</v>
      </c>
      <c r="M222" s="25">
        <v>1.0645150032619264E-3</v>
      </c>
      <c r="N222" s="25">
        <v>6.3720184092007776E-3</v>
      </c>
      <c r="O222" s="25">
        <v>1.9641952059704017E-2</v>
      </c>
      <c r="P222" s="25">
        <v>8.4049275757546171E-3</v>
      </c>
      <c r="Q222" s="25">
        <v>2.1709383004395767E-2</v>
      </c>
      <c r="R222" s="25">
        <v>1.1018622008113446E-2</v>
      </c>
      <c r="S222" s="25">
        <v>1.9481174189684602E-2</v>
      </c>
      <c r="T222" s="25">
        <v>2.5555514329797017E-2</v>
      </c>
      <c r="U222" s="25">
        <v>5.0330058963349356E-2</v>
      </c>
      <c r="V222" s="25">
        <v>3.5591949991426723E-2</v>
      </c>
      <c r="W222" s="25">
        <v>3.5538556211704889E-2</v>
      </c>
      <c r="X222" s="25">
        <v>2.6888551340440138E-2</v>
      </c>
      <c r="Y222" s="25">
        <v>1.0182444249507811E-3</v>
      </c>
      <c r="Z222" s="25">
        <v>1.2484124501021961E-2</v>
      </c>
      <c r="AA222" s="25">
        <v>0</v>
      </c>
      <c r="AB222" s="25">
        <v>1.8594050859957061E-2</v>
      </c>
      <c r="AC222" s="25">
        <v>4.6341373481060015E-4</v>
      </c>
      <c r="AD222" s="25">
        <v>0</v>
      </c>
      <c r="AE222" s="25">
        <v>0.14073481283948455</v>
      </c>
      <c r="AF222" s="25">
        <v>4.5477282652126513E-2</v>
      </c>
      <c r="AG222" s="25">
        <v>0.15405242646015974</v>
      </c>
      <c r="AH222" s="25">
        <v>8.6056291650935104E-2</v>
      </c>
      <c r="AI222" s="25">
        <v>5.4303149905854387E-2</v>
      </c>
      <c r="AJ222" s="25">
        <v>2.4124073769478185E-2</v>
      </c>
      <c r="AK222" s="25">
        <v>5.8725186299529497E-2</v>
      </c>
      <c r="AL222" s="25">
        <v>1.7993179807152305E-2</v>
      </c>
      <c r="AM222" s="25">
        <v>1.4017458611444963E-4</v>
      </c>
      <c r="AN222" s="25">
        <v>2.3146243705643606E-2</v>
      </c>
      <c r="AO222" s="25">
        <v>8.700274678854101E-4</v>
      </c>
      <c r="AP222" s="25">
        <v>5.1084734788927836E-3</v>
      </c>
      <c r="AQ222" s="25">
        <v>1.0805389768808231E-2</v>
      </c>
      <c r="AR222" s="25">
        <v>7.976621186009216E-4</v>
      </c>
      <c r="AS222" s="25">
        <v>6.7731782850732919E-2</v>
      </c>
      <c r="AT222" s="25">
        <v>1.9849322844077668E-2</v>
      </c>
      <c r="AU222" s="25">
        <v>0</v>
      </c>
      <c r="AV222" s="25">
        <v>2.5741085066273935E-2</v>
      </c>
      <c r="AW222" s="25">
        <v>1.1584702411985276E-2</v>
      </c>
      <c r="AX222" s="25">
        <v>0</v>
      </c>
      <c r="AY222" s="25">
        <v>0</v>
      </c>
      <c r="AZ222" s="25">
        <v>0</v>
      </c>
      <c r="BA222" s="25">
        <v>0</v>
      </c>
      <c r="BB222" s="25">
        <v>1.9026330272769183E-2</v>
      </c>
      <c r="BC222" s="25">
        <v>6.0433374099971522E-2</v>
      </c>
      <c r="BD222" s="25">
        <v>4.250630438032918E-2</v>
      </c>
      <c r="BE222" s="25">
        <v>4.5228836611516674E-3</v>
      </c>
      <c r="BF222" s="25">
        <v>2.041249899434153E-2</v>
      </c>
      <c r="BG222" s="25">
        <v>0</v>
      </c>
      <c r="BH222" s="25">
        <v>0</v>
      </c>
      <c r="BI222" s="25">
        <v>0.28215145569890598</v>
      </c>
      <c r="BJ222" s="25">
        <v>0</v>
      </c>
      <c r="BK222" s="25">
        <v>0.17570347614109161</v>
      </c>
      <c r="BL222" s="25">
        <v>0.16519024638686444</v>
      </c>
      <c r="BM222" s="25">
        <v>1.3314721128287776E-2</v>
      </c>
      <c r="BN222" s="25">
        <v>0</v>
      </c>
      <c r="BO222" s="25">
        <v>0</v>
      </c>
    </row>
    <row r="223" spans="1:67">
      <c r="A223">
        <v>2001</v>
      </c>
      <c r="B223" s="57" t="s">
        <v>211</v>
      </c>
      <c r="C223" s="61" t="s">
        <v>275</v>
      </c>
      <c r="D223" s="57" t="s">
        <v>134</v>
      </c>
      <c r="E223" s="25">
        <v>2.020038483662058</v>
      </c>
      <c r="F223" s="25">
        <v>2.2334200608522821</v>
      </c>
      <c r="G223" s="25">
        <v>0.13499103782798144</v>
      </c>
      <c r="H223" s="25">
        <v>12.712262526655959</v>
      </c>
      <c r="I223" s="25">
        <v>4.6261699016406252</v>
      </c>
      <c r="J223" s="25">
        <v>7.9367124707039798</v>
      </c>
      <c r="K223" s="25">
        <v>2.5445518514688827</v>
      </c>
      <c r="L223" s="25">
        <v>1.5698993176742009</v>
      </c>
      <c r="M223" s="25">
        <v>3.6902494146487302E-2</v>
      </c>
      <c r="N223" s="25">
        <v>1.1113397498531801</v>
      </c>
      <c r="O223" s="25">
        <v>3.3089800153131264</v>
      </c>
      <c r="P223" s="25">
        <v>0.56699944679860947</v>
      </c>
      <c r="Q223" s="25">
        <v>2.39718186528627</v>
      </c>
      <c r="R223" s="25">
        <v>2.2613318856316269</v>
      </c>
      <c r="S223" s="25">
        <v>2.8720441276427575</v>
      </c>
      <c r="T223" s="25">
        <v>8.5772006779569416</v>
      </c>
      <c r="U223" s="25">
        <v>17.475349885223217</v>
      </c>
      <c r="V223" s="25">
        <v>11.811917811598573</v>
      </c>
      <c r="W223" s="25">
        <v>0.36278459187698059</v>
      </c>
      <c r="X223" s="25">
        <v>6.5277294615696411</v>
      </c>
      <c r="Y223" s="25">
        <v>0.14925381097547541</v>
      </c>
      <c r="Z223" s="25">
        <v>2.0339524837758134</v>
      </c>
      <c r="AA223" s="25">
        <v>0</v>
      </c>
      <c r="AB223" s="25">
        <v>9.152353254512132</v>
      </c>
      <c r="AC223" s="25">
        <v>0.18980952020760397</v>
      </c>
      <c r="AD223" s="25">
        <v>0</v>
      </c>
      <c r="AE223" s="25">
        <v>58.793225635664456</v>
      </c>
      <c r="AF223" s="25">
        <v>13.937390253378746</v>
      </c>
      <c r="AG223" s="25">
        <v>60.619029337334474</v>
      </c>
      <c r="AH223" s="25">
        <v>33.109020052631642</v>
      </c>
      <c r="AI223" s="25">
        <v>11.229427703366554</v>
      </c>
      <c r="AJ223" s="25">
        <v>5.3772410197054636</v>
      </c>
      <c r="AK223" s="25">
        <v>21.539247668532699</v>
      </c>
      <c r="AL223" s="25">
        <v>5.3051657891980719</v>
      </c>
      <c r="AM223" s="25">
        <v>5.8591665042300373E-2</v>
      </c>
      <c r="AN223" s="25">
        <v>5.1685463759216086</v>
      </c>
      <c r="AO223" s="25">
        <v>0.34476139026306207</v>
      </c>
      <c r="AP223" s="25">
        <v>0.91566960716767798</v>
      </c>
      <c r="AQ223" s="25">
        <v>4.5456717368669786</v>
      </c>
      <c r="AR223" s="25">
        <v>0.29956933055317136</v>
      </c>
      <c r="AS223" s="25">
        <v>29.955982052555907</v>
      </c>
      <c r="AT223" s="25">
        <v>10.318464511667889</v>
      </c>
      <c r="AU223" s="25">
        <v>0</v>
      </c>
      <c r="AV223" s="25">
        <v>8.9388068243786609</v>
      </c>
      <c r="AW223" s="25">
        <v>6.0718492130642288</v>
      </c>
      <c r="AX223" s="25">
        <v>0</v>
      </c>
      <c r="AY223" s="25">
        <v>0</v>
      </c>
      <c r="AZ223" s="25">
        <v>0</v>
      </c>
      <c r="BA223" s="25">
        <v>0</v>
      </c>
      <c r="BB223" s="25">
        <v>5.4320795186914052E-2</v>
      </c>
      <c r="BC223" s="25">
        <v>9.4925794321416639</v>
      </c>
      <c r="BD223" s="25">
        <v>16.849742333890127</v>
      </c>
      <c r="BE223" s="25">
        <v>0.39202318773492645</v>
      </c>
      <c r="BF223" s="25">
        <v>9.7554142395699941</v>
      </c>
      <c r="BG223" s="25">
        <v>0</v>
      </c>
      <c r="BH223" s="25">
        <v>0</v>
      </c>
      <c r="BI223" s="25">
        <v>47.454765938941158</v>
      </c>
      <c r="BJ223" s="25">
        <v>0</v>
      </c>
      <c r="BK223" s="25">
        <v>110.4393547635004</v>
      </c>
      <c r="BL223" s="25">
        <v>0.55089476100261925</v>
      </c>
      <c r="BM223" s="25">
        <v>5.1355633441146832E-2</v>
      </c>
      <c r="BN223" s="25">
        <v>0</v>
      </c>
      <c r="BO223" s="25">
        <v>0</v>
      </c>
    </row>
    <row r="224" spans="1:67">
      <c r="A224">
        <v>2001</v>
      </c>
      <c r="B224" s="57" t="s">
        <v>212</v>
      </c>
      <c r="C224" s="61" t="s">
        <v>276</v>
      </c>
      <c r="D224" s="57" t="s">
        <v>134</v>
      </c>
      <c r="E224" s="25">
        <v>2.3946512023675853E-2</v>
      </c>
      <c r="F224" s="25">
        <v>1.608418564006199E-2</v>
      </c>
      <c r="G224" s="25">
        <v>2.2701543096712456E-3</v>
      </c>
      <c r="H224" s="25">
        <v>0.10150252817569411</v>
      </c>
      <c r="I224" s="25">
        <v>4.6211269441916274E-2</v>
      </c>
      <c r="J224" s="25">
        <v>8.0307164720690452E-2</v>
      </c>
      <c r="K224" s="25">
        <v>2.8727667686322563E-2</v>
      </c>
      <c r="L224" s="25">
        <v>0.13187378247071271</v>
      </c>
      <c r="M224" s="25">
        <v>3.0469033079675643E-3</v>
      </c>
      <c r="N224" s="25">
        <v>2.9712844152332184E-2</v>
      </c>
      <c r="O224" s="25">
        <v>3.3463569026941378E-2</v>
      </c>
      <c r="P224" s="25">
        <v>9.7072605616403702E-3</v>
      </c>
      <c r="Q224" s="25">
        <v>3.3977928234017921E-2</v>
      </c>
      <c r="R224" s="25">
        <v>2.0663902506061916E-2</v>
      </c>
      <c r="S224" s="25">
        <v>3.3074130227398274E-2</v>
      </c>
      <c r="T224" s="25">
        <v>5.175637475672424E-2</v>
      </c>
      <c r="U224" s="25">
        <v>0.13988227013562299</v>
      </c>
      <c r="V224" s="25">
        <v>0.10203204275192455</v>
      </c>
      <c r="W224" s="25">
        <v>0.4532960102501295</v>
      </c>
      <c r="X224" s="25">
        <v>4.8860777112703271E-2</v>
      </c>
      <c r="Y224" s="25">
        <v>4.2975888217833408E-3</v>
      </c>
      <c r="Z224" s="25">
        <v>1.6839256313584374E-2</v>
      </c>
      <c r="AA224" s="25">
        <v>0</v>
      </c>
      <c r="AB224" s="25">
        <v>3.9407011084685341E-2</v>
      </c>
      <c r="AC224" s="25">
        <v>1.0249842708496926E-3</v>
      </c>
      <c r="AD224" s="25">
        <v>0</v>
      </c>
      <c r="AE224" s="25">
        <v>0.37594133939907581</v>
      </c>
      <c r="AF224" s="25">
        <v>6.2156054843086533E-2</v>
      </c>
      <c r="AG224" s="25">
        <v>0.17146803129259874</v>
      </c>
      <c r="AH224" s="25">
        <v>9.5689268136741001E-2</v>
      </c>
      <c r="AI224" s="25">
        <v>6.9494352626667075E-2</v>
      </c>
      <c r="AJ224" s="25">
        <v>2.0139728862509625E-2</v>
      </c>
      <c r="AK224" s="25">
        <v>4.7351847146431508E-2</v>
      </c>
      <c r="AL224" s="25">
        <v>2.1660285907563533E-2</v>
      </c>
      <c r="AM224" s="25">
        <v>1.4667606429869369E-4</v>
      </c>
      <c r="AN224" s="25">
        <v>1.6243586091826342E-2</v>
      </c>
      <c r="AO224" s="25">
        <v>9.2203831973372997E-4</v>
      </c>
      <c r="AP224" s="25">
        <v>3.4557810471299048E-3</v>
      </c>
      <c r="AQ224" s="25">
        <v>1.1374036841837083E-2</v>
      </c>
      <c r="AR224" s="25">
        <v>2.9430154066623334E-3</v>
      </c>
      <c r="AS224" s="25">
        <v>6.9862954159991941E-2</v>
      </c>
      <c r="AT224" s="25">
        <v>2.141242000076744E-2</v>
      </c>
      <c r="AU224" s="25">
        <v>0</v>
      </c>
      <c r="AV224" s="25">
        <v>5.679475293133536E-2</v>
      </c>
      <c r="AW224" s="25">
        <v>3.1156840116995647E-2</v>
      </c>
      <c r="AX224" s="25">
        <v>0</v>
      </c>
      <c r="AY224" s="25">
        <v>0</v>
      </c>
      <c r="AZ224" s="25">
        <v>0</v>
      </c>
      <c r="BA224" s="25">
        <v>0</v>
      </c>
      <c r="BB224" s="25">
        <v>3.405665977848845E-2</v>
      </c>
      <c r="BC224" s="25">
        <v>9.3431035961634573E-2</v>
      </c>
      <c r="BD224" s="25">
        <v>6.0416556835999731E-2</v>
      </c>
      <c r="BE224" s="25">
        <v>3.9486499493845981E-3</v>
      </c>
      <c r="BF224" s="25">
        <v>2.5359687311214092E-2</v>
      </c>
      <c r="BG224" s="25">
        <v>0</v>
      </c>
      <c r="BH224" s="25">
        <v>0</v>
      </c>
      <c r="BI224" s="25">
        <v>0.2686503285073053</v>
      </c>
      <c r="BJ224" s="25">
        <v>0</v>
      </c>
      <c r="BK224" s="25">
        <v>0.19688770711591408</v>
      </c>
      <c r="BL224" s="25">
        <v>1.8957328358322303</v>
      </c>
      <c r="BM224" s="25">
        <v>0.15301041507000049</v>
      </c>
      <c r="BN224" s="25">
        <v>0</v>
      </c>
      <c r="BO224" s="25">
        <v>0</v>
      </c>
    </row>
    <row r="225" spans="1:67">
      <c r="A225">
        <v>2001</v>
      </c>
      <c r="B225" s="57" t="s">
        <v>213</v>
      </c>
      <c r="C225" s="61" t="s">
        <v>277</v>
      </c>
      <c r="D225" s="57" t="s">
        <v>134</v>
      </c>
      <c r="E225" s="25">
        <v>4.1593096741273622E-2</v>
      </c>
      <c r="F225" s="25">
        <v>1.1038338584313492E-2</v>
      </c>
      <c r="G225" s="25">
        <v>1.6165470666820343E-3</v>
      </c>
      <c r="H225" s="25">
        <v>6.5278940177331199E-2</v>
      </c>
      <c r="I225" s="25">
        <v>4.1330046719243611E-2</v>
      </c>
      <c r="J225" s="25">
        <v>0.10190498229715655</v>
      </c>
      <c r="K225" s="25">
        <v>2.4643900924332003E-2</v>
      </c>
      <c r="L225" s="25">
        <v>9.8281034558031319E-2</v>
      </c>
      <c r="M225" s="25">
        <v>2.3833183571694504E-3</v>
      </c>
      <c r="N225" s="25">
        <v>9.7050949101499875E-3</v>
      </c>
      <c r="O225" s="25">
        <v>6.5606522772029954E-2</v>
      </c>
      <c r="P225" s="25">
        <v>3.1066893134116026E-2</v>
      </c>
      <c r="Q225" s="25">
        <v>6.6274330699854223E-2</v>
      </c>
      <c r="R225" s="25">
        <v>2.1111704751486229E-2</v>
      </c>
      <c r="S225" s="25">
        <v>3.0466708830545829E-2</v>
      </c>
      <c r="T225" s="25">
        <v>4.747786963998607E-2</v>
      </c>
      <c r="U225" s="25">
        <v>8.7633185910979239E-2</v>
      </c>
      <c r="V225" s="25">
        <v>6.549487470376833E-2</v>
      </c>
      <c r="W225" s="25">
        <v>0.138247376995939</v>
      </c>
      <c r="X225" s="25">
        <v>2.9563952942408191E-2</v>
      </c>
      <c r="Y225" s="25">
        <v>1.6065943416452419E-3</v>
      </c>
      <c r="Z225" s="25">
        <v>1.458081023466901E-2</v>
      </c>
      <c r="AA225" s="25">
        <v>0</v>
      </c>
      <c r="AB225" s="25">
        <v>3.4852071365725532E-2</v>
      </c>
      <c r="AC225" s="25">
        <v>1.25641672573675E-3</v>
      </c>
      <c r="AD225" s="25">
        <v>0</v>
      </c>
      <c r="AE225" s="25">
        <v>0.22455768129824943</v>
      </c>
      <c r="AF225" s="25">
        <v>5.9139095479284323E-2</v>
      </c>
      <c r="AG225" s="25">
        <v>0.20690971153308876</v>
      </c>
      <c r="AH225" s="25">
        <v>0.11460102882026217</v>
      </c>
      <c r="AI225" s="25">
        <v>6.9964846192327762E-2</v>
      </c>
      <c r="AJ225" s="25">
        <v>2.3742754857678773E-2</v>
      </c>
      <c r="AK225" s="25">
        <v>6.167757208581448E-2</v>
      </c>
      <c r="AL225" s="25">
        <v>2.3396157271656448E-2</v>
      </c>
      <c r="AM225" s="25">
        <v>1.8282812362980255E-4</v>
      </c>
      <c r="AN225" s="25">
        <v>2.0465959222678458E-2</v>
      </c>
      <c r="AO225" s="25">
        <v>1.086144166872886E-3</v>
      </c>
      <c r="AP225" s="25">
        <v>3.6721650539041956E-3</v>
      </c>
      <c r="AQ225" s="25">
        <v>1.4183402330577008E-2</v>
      </c>
      <c r="AR225" s="25">
        <v>2.3103753451394846E-3</v>
      </c>
      <c r="AS225" s="25">
        <v>9.2907281788396912E-2</v>
      </c>
      <c r="AT225" s="25">
        <v>2.984612180512751E-2</v>
      </c>
      <c r="AU225" s="25">
        <v>0</v>
      </c>
      <c r="AV225" s="25">
        <v>4.1341061139178875E-2</v>
      </c>
      <c r="AW225" s="25">
        <v>1.5294407533533986E-2</v>
      </c>
      <c r="AX225" s="25">
        <v>0</v>
      </c>
      <c r="AY225" s="25">
        <v>0</v>
      </c>
      <c r="AZ225" s="25">
        <v>0</v>
      </c>
      <c r="BA225" s="25">
        <v>0</v>
      </c>
      <c r="BB225" s="25">
        <v>3.0752914397156782E-2</v>
      </c>
      <c r="BC225" s="25">
        <v>6.8794718540144434E-2</v>
      </c>
      <c r="BD225" s="25">
        <v>8.2292100097526424E-2</v>
      </c>
      <c r="BE225" s="25">
        <v>1.0749647057144998E-2</v>
      </c>
      <c r="BF225" s="25">
        <v>4.0447736227926454E-2</v>
      </c>
      <c r="BG225" s="25">
        <v>0</v>
      </c>
      <c r="BH225" s="25">
        <v>0</v>
      </c>
      <c r="BI225" s="25">
        <v>0.32685634294914145</v>
      </c>
      <c r="BJ225" s="25">
        <v>0</v>
      </c>
      <c r="BK225" s="25">
        <v>0.30030702181852603</v>
      </c>
      <c r="BL225" s="25">
        <v>0.84565374002946003</v>
      </c>
      <c r="BM225" s="25">
        <v>6.7523625720602942E-2</v>
      </c>
      <c r="BN225" s="25">
        <v>0</v>
      </c>
      <c r="BO225" s="25">
        <v>0</v>
      </c>
    </row>
    <row r="226" spans="1:67">
      <c r="A226">
        <v>2001</v>
      </c>
      <c r="B226" s="57" t="s">
        <v>214</v>
      </c>
      <c r="C226" s="61" t="s">
        <v>278</v>
      </c>
      <c r="D226" s="57" t="s">
        <v>134</v>
      </c>
      <c r="E226" s="25">
        <v>1.6618460324710253E-2</v>
      </c>
      <c r="F226" s="25">
        <v>1.0375608505580593E-2</v>
      </c>
      <c r="G226" s="25">
        <v>1.1785874784111957E-3</v>
      </c>
      <c r="H226" s="25">
        <v>6.0874741523681788E-2</v>
      </c>
      <c r="I226" s="25">
        <v>0.10473178280897952</v>
      </c>
      <c r="J226" s="25">
        <v>6.4004062430474948E-2</v>
      </c>
      <c r="K226" s="25">
        <v>1.5552533979355545E-2</v>
      </c>
      <c r="L226" s="25">
        <v>2.644998570846703E-2</v>
      </c>
      <c r="M226" s="25">
        <v>1.7253758248390381E-3</v>
      </c>
      <c r="N226" s="25">
        <v>1.2649822612905145E-2</v>
      </c>
      <c r="O226" s="25">
        <v>3.8305086162943952E-2</v>
      </c>
      <c r="P226" s="25">
        <v>6.8864873120182676E-2</v>
      </c>
      <c r="Q226" s="25">
        <v>2.4217249700156339E-2</v>
      </c>
      <c r="R226" s="25">
        <v>1.4447663411174408E-2</v>
      </c>
      <c r="S226" s="25">
        <v>1.7444077529683757E-2</v>
      </c>
      <c r="T226" s="25">
        <v>4.4217559344806687E-2</v>
      </c>
      <c r="U226" s="25">
        <v>9.7011931967828119E-2</v>
      </c>
      <c r="V226" s="25">
        <v>6.1485636816214342E-2</v>
      </c>
      <c r="W226" s="25">
        <v>1.3748632640759616E-2</v>
      </c>
      <c r="X226" s="25">
        <v>4.2906040915070796E-2</v>
      </c>
      <c r="Y226" s="25">
        <v>1.3308758955947004E-3</v>
      </c>
      <c r="Z226" s="25">
        <v>2.8102186607035978E-2</v>
      </c>
      <c r="AA226" s="25">
        <v>0</v>
      </c>
      <c r="AB226" s="25">
        <v>4.4610216069281172E-2</v>
      </c>
      <c r="AC226" s="25">
        <v>8.8264340816266785E-4</v>
      </c>
      <c r="AD226" s="25">
        <v>0</v>
      </c>
      <c r="AE226" s="25">
        <v>0.27321438750089455</v>
      </c>
      <c r="AF226" s="25">
        <v>6.8771347597718024E-2</v>
      </c>
      <c r="AG226" s="25">
        <v>0.3100958835400473</v>
      </c>
      <c r="AH226" s="25">
        <v>0.17188271987199921</v>
      </c>
      <c r="AI226" s="25">
        <v>5.4754403105330487E-2</v>
      </c>
      <c r="AJ226" s="25">
        <v>3.5874875349993909E-2</v>
      </c>
      <c r="AK226" s="25">
        <v>0.10254570073732205</v>
      </c>
      <c r="AL226" s="25">
        <v>4.1244711353176561E-2</v>
      </c>
      <c r="AM226" s="25">
        <v>3.4077251905431855E-4</v>
      </c>
      <c r="AN226" s="25">
        <v>2.9379463916510175E-2</v>
      </c>
      <c r="AO226" s="25">
        <v>1.2410915586948243E-2</v>
      </c>
      <c r="AP226" s="25">
        <v>0.13119874460724468</v>
      </c>
      <c r="AQ226" s="25">
        <v>2.607534387492165E-2</v>
      </c>
      <c r="AR226" s="25">
        <v>2.6632377710638666E-3</v>
      </c>
      <c r="AS226" s="25">
        <v>0.14403869264164282</v>
      </c>
      <c r="AT226" s="25">
        <v>5.4856560888900688E-2</v>
      </c>
      <c r="AU226" s="25">
        <v>0</v>
      </c>
      <c r="AV226" s="25">
        <v>7.1592963902457174E-2</v>
      </c>
      <c r="AW226" s="25">
        <v>4.85540540201157E-2</v>
      </c>
      <c r="AX226" s="25">
        <v>0</v>
      </c>
      <c r="AY226" s="25">
        <v>0</v>
      </c>
      <c r="AZ226" s="25">
        <v>0</v>
      </c>
      <c r="BA226" s="25">
        <v>0</v>
      </c>
      <c r="BB226" s="25">
        <v>3.0302324384584349E-2</v>
      </c>
      <c r="BC226" s="25">
        <v>5.4643111482211473E-2</v>
      </c>
      <c r="BD226" s="25">
        <v>0.13011777655401219</v>
      </c>
      <c r="BE226" s="25">
        <v>5.3589636357779125E-3</v>
      </c>
      <c r="BF226" s="25">
        <v>6.3000687921780527E-2</v>
      </c>
      <c r="BG226" s="25">
        <v>0</v>
      </c>
      <c r="BH226" s="25">
        <v>0</v>
      </c>
      <c r="BI226" s="25">
        <v>0.63356079894794315</v>
      </c>
      <c r="BJ226" s="25">
        <v>0</v>
      </c>
      <c r="BK226" s="25">
        <v>0.47715699953664975</v>
      </c>
      <c r="BL226" s="25">
        <v>7.9467657926482471E-2</v>
      </c>
      <c r="BM226" s="25">
        <v>8.1136930563550543E-3</v>
      </c>
      <c r="BN226" s="25">
        <v>0</v>
      </c>
      <c r="BO226" s="25">
        <v>0</v>
      </c>
    </row>
    <row r="227" spans="1:67">
      <c r="A227">
        <v>2001</v>
      </c>
      <c r="B227" s="57" t="s">
        <v>215</v>
      </c>
      <c r="C227" s="61" t="s">
        <v>279</v>
      </c>
      <c r="D227" s="57" t="s">
        <v>134</v>
      </c>
      <c r="E227" s="25">
        <v>7.9011254933308628E-2</v>
      </c>
      <c r="F227" s="25">
        <v>1.2821875575631355E-2</v>
      </c>
      <c r="G227" s="25">
        <v>3.9650426197286853E-3</v>
      </c>
      <c r="H227" s="25">
        <v>0.1087701271636333</v>
      </c>
      <c r="I227" s="25">
        <v>0.21448934031516542</v>
      </c>
      <c r="J227" s="25">
        <v>0.12185968048130416</v>
      </c>
      <c r="K227" s="25">
        <v>4.1242509612453168E-2</v>
      </c>
      <c r="L227" s="25">
        <v>3.6007768139093316E-2</v>
      </c>
      <c r="M227" s="25">
        <v>2.2082179694799847E-3</v>
      </c>
      <c r="N227" s="25">
        <v>1.8424245876161632E-2</v>
      </c>
      <c r="O227" s="25">
        <v>7.1276763724820336E-2</v>
      </c>
      <c r="P227" s="25">
        <v>9.1773686003860128E-2</v>
      </c>
      <c r="Q227" s="25">
        <v>5.2788250858619018E-2</v>
      </c>
      <c r="R227" s="25">
        <v>2.8044615936090055E-2</v>
      </c>
      <c r="S227" s="25">
        <v>5.2645464445460297E-2</v>
      </c>
      <c r="T227" s="25">
        <v>5.0948105686005551E-2</v>
      </c>
      <c r="U227" s="25">
        <v>0.11478953249726162</v>
      </c>
      <c r="V227" s="25">
        <v>6.8264256837240189E-2</v>
      </c>
      <c r="W227" s="25">
        <v>6.0962490251707871E-2</v>
      </c>
      <c r="X227" s="25">
        <v>3.92319507841494E-2</v>
      </c>
      <c r="Y227" s="25">
        <v>1.7912218280807203E-3</v>
      </c>
      <c r="Z227" s="25">
        <v>3.3882800054251656E-2</v>
      </c>
      <c r="AA227" s="25">
        <v>0</v>
      </c>
      <c r="AB227" s="25">
        <v>3.281726827672897E-2</v>
      </c>
      <c r="AC227" s="25">
        <v>9.1071570019690337E-4</v>
      </c>
      <c r="AD227" s="25">
        <v>0</v>
      </c>
      <c r="AE227" s="25">
        <v>0.20406142761167367</v>
      </c>
      <c r="AF227" s="25">
        <v>7.6459524748087704E-2</v>
      </c>
      <c r="AG227" s="25">
        <v>0.30461314622345909</v>
      </c>
      <c r="AH227" s="25">
        <v>0.18029583656549128</v>
      </c>
      <c r="AI227" s="25">
        <v>0.50519750409926101</v>
      </c>
      <c r="AJ227" s="25">
        <v>7.2062563117963704E-2</v>
      </c>
      <c r="AK227" s="25">
        <v>0.12682503636791939</v>
      </c>
      <c r="AL227" s="25">
        <v>6.6460531379013671E-2</v>
      </c>
      <c r="AM227" s="25">
        <v>3.9869306857667541E-4</v>
      </c>
      <c r="AN227" s="25">
        <v>6.8173936702198235E-2</v>
      </c>
      <c r="AO227" s="25">
        <v>2.4841075149441374E-3</v>
      </c>
      <c r="AP227" s="25">
        <v>0.156132400616601</v>
      </c>
      <c r="AQ227" s="25">
        <v>3.0364108249361532E-2</v>
      </c>
      <c r="AR227" s="25">
        <v>3.2519063967080615E-3</v>
      </c>
      <c r="AS227" s="25">
        <v>9.9906279829455852E-2</v>
      </c>
      <c r="AT227" s="25">
        <v>4.8385544829818231E-2</v>
      </c>
      <c r="AU227" s="25">
        <v>0</v>
      </c>
      <c r="AV227" s="25">
        <v>0.12437337842293235</v>
      </c>
      <c r="AW227" s="25">
        <v>7.3251604345327681E-2</v>
      </c>
      <c r="AX227" s="25">
        <v>0</v>
      </c>
      <c r="AY227" s="25">
        <v>0</v>
      </c>
      <c r="AZ227" s="25">
        <v>0</v>
      </c>
      <c r="BA227" s="25">
        <v>0</v>
      </c>
      <c r="BB227" s="25">
        <v>9.7893809893720651E-2</v>
      </c>
      <c r="BC227" s="25">
        <v>8.8278700844142521E-2</v>
      </c>
      <c r="BD227" s="25">
        <v>0.13961600631780785</v>
      </c>
      <c r="BE227" s="25">
        <v>1.4869365900054329E-2</v>
      </c>
      <c r="BF227" s="25">
        <v>6.9898885293657134E-2</v>
      </c>
      <c r="BG227" s="25">
        <v>0</v>
      </c>
      <c r="BH227" s="25">
        <v>0</v>
      </c>
      <c r="BI227" s="25">
        <v>1.713791316975191</v>
      </c>
      <c r="BJ227" s="25">
        <v>0</v>
      </c>
      <c r="BK227" s="25">
        <v>0.28880090879685461</v>
      </c>
      <c r="BL227" s="25">
        <v>0.47443745875706439</v>
      </c>
      <c r="BM227" s="25">
        <v>2.14441311066863E-2</v>
      </c>
      <c r="BN227" s="25">
        <v>0</v>
      </c>
      <c r="BO227" s="25">
        <v>0</v>
      </c>
    </row>
    <row r="228" spans="1:67">
      <c r="A228">
        <v>2001</v>
      </c>
      <c r="B228" s="57" t="s">
        <v>216</v>
      </c>
      <c r="C228" s="61" t="s">
        <v>280</v>
      </c>
      <c r="D228" s="57" t="s">
        <v>134</v>
      </c>
      <c r="E228" s="25">
        <v>2.0337577893828014</v>
      </c>
      <c r="F228" s="25">
        <v>2.1297567884301856</v>
      </c>
      <c r="G228" s="25">
        <v>0.13361997083382798</v>
      </c>
      <c r="H228" s="25">
        <v>12.165691521710546</v>
      </c>
      <c r="I228" s="25">
        <v>4.2237809996984454</v>
      </c>
      <c r="J228" s="25">
        <v>7.8135372423939549</v>
      </c>
      <c r="K228" s="25">
        <v>2.5209797227905395</v>
      </c>
      <c r="L228" s="25">
        <v>1.6587252249766418</v>
      </c>
      <c r="M228" s="25">
        <v>3.9019117825008887E-2</v>
      </c>
      <c r="N228" s="25">
        <v>1.063691242783011</v>
      </c>
      <c r="O228" s="25">
        <v>3.3835453405901719</v>
      </c>
      <c r="P228" s="25">
        <v>0.62154141283683639</v>
      </c>
      <c r="Q228" s="25">
        <v>2.5148423499458916</v>
      </c>
      <c r="R228" s="25">
        <v>2.2177210381475492</v>
      </c>
      <c r="S228" s="25">
        <v>2.8129395717480477</v>
      </c>
      <c r="T228" s="25">
        <v>8.2434395069013728</v>
      </c>
      <c r="U228" s="25">
        <v>16.725650731184025</v>
      </c>
      <c r="V228" s="25">
        <v>11.336243748518619</v>
      </c>
      <c r="W228" s="25">
        <v>0.35040915628495783</v>
      </c>
      <c r="X228" s="25">
        <v>6.7067654365709322</v>
      </c>
      <c r="Y228" s="25">
        <v>0.14515082828442419</v>
      </c>
      <c r="Z228" s="25">
        <v>1.981727649268487</v>
      </c>
      <c r="AA228" s="25">
        <v>0</v>
      </c>
      <c r="AB228" s="25">
        <v>8.709000820475719</v>
      </c>
      <c r="AC228" s="25">
        <v>0.18284365726283133</v>
      </c>
      <c r="AD228" s="25">
        <v>0</v>
      </c>
      <c r="AE228" s="25">
        <v>55.955049128676997</v>
      </c>
      <c r="AF228" s="25">
        <v>13.608002902514492</v>
      </c>
      <c r="AG228" s="25">
        <v>57.848413000865158</v>
      </c>
      <c r="AH228" s="25">
        <v>31.60590437317591</v>
      </c>
      <c r="AI228" s="25">
        <v>10.897701534481312</v>
      </c>
      <c r="AJ228" s="25">
        <v>5.1759738482071604</v>
      </c>
      <c r="AK228" s="25">
        <v>20.600609226396603</v>
      </c>
      <c r="AL228" s="25">
        <v>5.0622836475971313</v>
      </c>
      <c r="AM228" s="25">
        <v>5.5816386021507902E-2</v>
      </c>
      <c r="AN228" s="25">
        <v>4.9085595621116207</v>
      </c>
      <c r="AO228" s="25">
        <v>0.3283766229814159</v>
      </c>
      <c r="AP228" s="25">
        <v>0.85342564274934141</v>
      </c>
      <c r="AQ228" s="25">
        <v>4.3300787299231853</v>
      </c>
      <c r="AR228" s="25">
        <v>0.28346710727965768</v>
      </c>
      <c r="AS228" s="25">
        <v>28.517938975826663</v>
      </c>
      <c r="AT228" s="25">
        <v>9.8176641561299913</v>
      </c>
      <c r="AU228" s="25">
        <v>0</v>
      </c>
      <c r="AV228" s="25">
        <v>8.5204949038176974</v>
      </c>
      <c r="AW228" s="25">
        <v>6.0915413295155457E-2</v>
      </c>
      <c r="AX228" s="25">
        <v>0</v>
      </c>
      <c r="AY228" s="25">
        <v>0</v>
      </c>
      <c r="AZ228" s="25">
        <v>0</v>
      </c>
      <c r="BA228" s="25">
        <v>0</v>
      </c>
      <c r="BB228" s="25">
        <v>6.5693286774566992</v>
      </c>
      <c r="BC228" s="25">
        <v>9.2192063103611517</v>
      </c>
      <c r="BD228" s="25">
        <v>16.093293618558413</v>
      </c>
      <c r="BE228" s="25">
        <v>0.40043957843222344</v>
      </c>
      <c r="BF228" s="25">
        <v>9.294111909207917</v>
      </c>
      <c r="BG228" s="25">
        <v>0</v>
      </c>
      <c r="BH228" s="25">
        <v>0</v>
      </c>
      <c r="BI228" s="25">
        <v>46.19884685165929</v>
      </c>
      <c r="BJ228" s="25">
        <v>0</v>
      </c>
      <c r="BK228" s="25">
        <v>105.12907830404819</v>
      </c>
      <c r="BL228" s="25">
        <v>0.6615466293750859</v>
      </c>
      <c r="BM228" s="25">
        <v>5.442444335178357E-2</v>
      </c>
      <c r="BN228" s="25">
        <v>0</v>
      </c>
      <c r="BO228" s="25">
        <v>0</v>
      </c>
    </row>
    <row r="229" spans="1:67">
      <c r="A229">
        <v>2001</v>
      </c>
      <c r="B229" s="57" t="s">
        <v>217</v>
      </c>
      <c r="C229" s="61" t="s">
        <v>281</v>
      </c>
      <c r="D229" s="57" t="s">
        <v>134</v>
      </c>
      <c r="E229" s="25">
        <v>0.71667642530641351</v>
      </c>
      <c r="F229" s="25">
        <v>0.1585139199526244</v>
      </c>
      <c r="G229" s="25">
        <v>0.10131250085355743</v>
      </c>
      <c r="H229" s="25">
        <v>0.97538795228395703</v>
      </c>
      <c r="I229" s="25">
        <v>2.9313289432186185</v>
      </c>
      <c r="J229" s="25">
        <v>2.0194025895507233</v>
      </c>
      <c r="K229" s="25">
        <v>1.1506171939352807</v>
      </c>
      <c r="L229" s="25">
        <v>2.102403509142948</v>
      </c>
      <c r="M229" s="25">
        <v>3.7820222321064599E-2</v>
      </c>
      <c r="N229" s="25">
        <v>0.833326560572759</v>
      </c>
      <c r="O229" s="25">
        <v>1.3657141527715806</v>
      </c>
      <c r="P229" s="25">
        <v>0.32840174105155695</v>
      </c>
      <c r="Q229" s="25">
        <v>0.68138153367863863</v>
      </c>
      <c r="R229" s="25">
        <v>1.0202586803288092</v>
      </c>
      <c r="S229" s="25">
        <v>1.5373839388386636</v>
      </c>
      <c r="T229" s="25">
        <v>0.54378039881664797</v>
      </c>
      <c r="U229" s="25">
        <v>1.027897579309998</v>
      </c>
      <c r="V229" s="25">
        <v>0.51486789044119996</v>
      </c>
      <c r="W229" s="25">
        <v>0.3964112199248504</v>
      </c>
      <c r="X229" s="25">
        <v>0.58873984501179888</v>
      </c>
      <c r="Y229" s="25">
        <v>6.9870324537477824E-2</v>
      </c>
      <c r="Z229" s="25">
        <v>0.49056131343631421</v>
      </c>
      <c r="AA229" s="25">
        <v>0</v>
      </c>
      <c r="AB229" s="25">
        <v>0.71464543260166458</v>
      </c>
      <c r="AC229" s="25">
        <v>1.0163776659247314E-2</v>
      </c>
      <c r="AD229" s="25">
        <v>0</v>
      </c>
      <c r="AE229" s="25">
        <v>3.3933668892986111</v>
      </c>
      <c r="AF229" s="25">
        <v>3.5860494011551389</v>
      </c>
      <c r="AG229" s="25">
        <v>5.709168595461545</v>
      </c>
      <c r="AH229" s="25">
        <v>3.3238738221379789</v>
      </c>
      <c r="AI229" s="25">
        <v>14.645933369756536</v>
      </c>
      <c r="AJ229" s="25">
        <v>2.2609080159706476</v>
      </c>
      <c r="AK229" s="25">
        <v>5.2710268911337508</v>
      </c>
      <c r="AL229" s="25">
        <v>1.0891801015126543</v>
      </c>
      <c r="AM229" s="25">
        <v>3.4089660650501348E-2</v>
      </c>
      <c r="AN229" s="25">
        <v>7.2632035940995774</v>
      </c>
      <c r="AO229" s="25">
        <v>0.19231739560990488</v>
      </c>
      <c r="AP229" s="25">
        <v>2.4718628452520175</v>
      </c>
      <c r="AQ229" s="25">
        <v>2.5243314890423925</v>
      </c>
      <c r="AR229" s="25">
        <v>0.16847320089437443</v>
      </c>
      <c r="AS229" s="25">
        <v>25.938561226607948</v>
      </c>
      <c r="AT229" s="25">
        <v>1.642539191277641</v>
      </c>
      <c r="AU229" s="25">
        <v>0</v>
      </c>
      <c r="AV229" s="25">
        <v>27.764319701268121</v>
      </c>
      <c r="AW229" s="25">
        <v>18.359096274054735</v>
      </c>
      <c r="AX229" s="25">
        <v>0</v>
      </c>
      <c r="AY229" s="25">
        <v>0</v>
      </c>
      <c r="AZ229" s="25">
        <v>0</v>
      </c>
      <c r="BA229" s="25">
        <v>0</v>
      </c>
      <c r="BB229" s="25">
        <v>20.945840948286161</v>
      </c>
      <c r="BC229" s="25">
        <v>13.804456369932678</v>
      </c>
      <c r="BD229" s="25">
        <v>12.369387771050055</v>
      </c>
      <c r="BE229" s="25">
        <v>1.3901334130971152</v>
      </c>
      <c r="BF229" s="25">
        <v>1.6918166381827278</v>
      </c>
      <c r="BG229" s="25">
        <v>0</v>
      </c>
      <c r="BH229" s="25">
        <v>0</v>
      </c>
      <c r="BI229" s="25">
        <v>26.866345642805204</v>
      </c>
      <c r="BJ229" s="25">
        <v>0</v>
      </c>
      <c r="BK229" s="25">
        <v>48.493123401421592</v>
      </c>
      <c r="BL229" s="25">
        <v>1.36151957007669</v>
      </c>
      <c r="BM229" s="25">
        <v>0.13976768677661988</v>
      </c>
      <c r="BN229" s="25">
        <v>0</v>
      </c>
      <c r="BO229" s="25">
        <v>0</v>
      </c>
    </row>
    <row r="230" spans="1:67">
      <c r="A230">
        <v>2001</v>
      </c>
      <c r="B230" s="57" t="s">
        <v>218</v>
      </c>
      <c r="C230" s="61" t="s">
        <v>282</v>
      </c>
      <c r="D230" s="57" t="s">
        <v>134</v>
      </c>
      <c r="E230" s="25">
        <v>0.33238898826105917</v>
      </c>
      <c r="F230" s="25">
        <v>6.6422616395124659E-2</v>
      </c>
      <c r="G230" s="25">
        <v>3.5502366876544775E-2</v>
      </c>
      <c r="H230" s="25">
        <v>1.3287787204678287</v>
      </c>
      <c r="I230" s="25">
        <v>3.0733514695566031</v>
      </c>
      <c r="J230" s="25">
        <v>2.9021423349482696</v>
      </c>
      <c r="K230" s="25">
        <v>0.45468512571973047</v>
      </c>
      <c r="L230" s="25">
        <v>3.9771686376924276</v>
      </c>
      <c r="M230" s="25">
        <v>9.813800979038044E-2</v>
      </c>
      <c r="N230" s="25">
        <v>9.1910375384856885E-2</v>
      </c>
      <c r="O230" s="25">
        <v>5.137560836143539</v>
      </c>
      <c r="P230" s="25">
        <v>1.395206950786724</v>
      </c>
      <c r="Q230" s="25">
        <v>0.80845592448610759</v>
      </c>
      <c r="R230" s="25">
        <v>1.7235508079917268</v>
      </c>
      <c r="S230" s="25">
        <v>15.318392382790115</v>
      </c>
      <c r="T230" s="25">
        <v>0.47552538324256372</v>
      </c>
      <c r="U230" s="25">
        <v>1.006550695777481</v>
      </c>
      <c r="V230" s="25">
        <v>0.40551370975404832</v>
      </c>
      <c r="W230" s="25">
        <v>0.62061484827228885</v>
      </c>
      <c r="X230" s="25">
        <v>1.9973465765659113</v>
      </c>
      <c r="Y230" s="25">
        <v>0.26289962551433366</v>
      </c>
      <c r="Z230" s="25">
        <v>0.46317077198092343</v>
      </c>
      <c r="AA230" s="25">
        <v>0</v>
      </c>
      <c r="AB230" s="25">
        <v>0.99799414822948596</v>
      </c>
      <c r="AC230" s="25">
        <v>4.73748426299078E-2</v>
      </c>
      <c r="AD230" s="25">
        <v>0</v>
      </c>
      <c r="AE230" s="25">
        <v>13.805685550916202</v>
      </c>
      <c r="AF230" s="25">
        <v>0.62591520093637143</v>
      </c>
      <c r="AG230" s="25">
        <v>8.596821149016284</v>
      </c>
      <c r="AH230" s="25">
        <v>4.9771693895770248</v>
      </c>
      <c r="AI230" s="25">
        <v>2.2867842013203332</v>
      </c>
      <c r="AJ230" s="25">
        <v>1.0720968995558835</v>
      </c>
      <c r="AK230" s="25">
        <v>4.2026586709557074</v>
      </c>
      <c r="AL230" s="25">
        <v>1.5701787731440919</v>
      </c>
      <c r="AM230" s="25">
        <v>2.4744460169226663E-2</v>
      </c>
      <c r="AN230" s="25">
        <v>3.6296172782834346</v>
      </c>
      <c r="AO230" s="25">
        <v>0.145761140553618</v>
      </c>
      <c r="AP230" s="25">
        <v>0.38691746230315371</v>
      </c>
      <c r="AQ230" s="25">
        <v>1.9196741802296087</v>
      </c>
      <c r="AR230" s="25">
        <v>0.12577215245894471</v>
      </c>
      <c r="AS230" s="25">
        <v>10.380444632877669</v>
      </c>
      <c r="AT230" s="25">
        <v>4.6112740367808929</v>
      </c>
      <c r="AU230" s="25">
        <v>0</v>
      </c>
      <c r="AV230" s="25">
        <v>5.8541692615855787</v>
      </c>
      <c r="AW230" s="25">
        <v>5.5048768737415639</v>
      </c>
      <c r="AX230" s="25">
        <v>0</v>
      </c>
      <c r="AY230" s="25">
        <v>0</v>
      </c>
      <c r="AZ230" s="25">
        <v>0</v>
      </c>
      <c r="BA230" s="25">
        <v>0</v>
      </c>
      <c r="BB230" s="25">
        <v>6.2715925795157661</v>
      </c>
      <c r="BC230" s="25">
        <v>5.6045003538712095</v>
      </c>
      <c r="BD230" s="25">
        <v>75.34941192941173</v>
      </c>
      <c r="BE230" s="25">
        <v>4.1688012813512314</v>
      </c>
      <c r="BF230" s="25">
        <v>17.007155291255106</v>
      </c>
      <c r="BG230" s="25">
        <v>0</v>
      </c>
      <c r="BH230" s="25">
        <v>0</v>
      </c>
      <c r="BI230" s="25">
        <v>58.161970591719111</v>
      </c>
      <c r="BJ230" s="25">
        <v>0</v>
      </c>
      <c r="BK230" s="25">
        <v>25.48025518952446</v>
      </c>
      <c r="BL230" s="25">
        <v>1.8719113008674988</v>
      </c>
      <c r="BM230" s="25">
        <v>0.12704794695131466</v>
      </c>
      <c r="BN230" s="25">
        <v>0</v>
      </c>
      <c r="BO230" s="25">
        <v>0</v>
      </c>
    </row>
    <row r="231" spans="1:67">
      <c r="A231">
        <v>2001</v>
      </c>
      <c r="B231" s="57" t="s">
        <v>219</v>
      </c>
      <c r="C231" s="61" t="s">
        <v>283</v>
      </c>
      <c r="D231" s="57" t="s">
        <v>134</v>
      </c>
      <c r="E231" s="25">
        <v>0.21492398668761323</v>
      </c>
      <c r="F231" s="25">
        <v>2.2547173253528098E-2</v>
      </c>
      <c r="G231" s="25">
        <v>9.5824563287781869E-2</v>
      </c>
      <c r="H231" s="25">
        <v>0.40913638836368404</v>
      </c>
      <c r="I231" s="25">
        <v>0.8171371134466564</v>
      </c>
      <c r="J231" s="25">
        <v>0.9022002263440394</v>
      </c>
      <c r="K231" s="25">
        <v>0.18619604133960274</v>
      </c>
      <c r="L231" s="25">
        <v>1.1530351369504972</v>
      </c>
      <c r="M231" s="25">
        <v>2.8887576689125373E-2</v>
      </c>
      <c r="N231" s="25">
        <v>2.1660439294983597E-2</v>
      </c>
      <c r="O231" s="25">
        <v>0.68834876566819592</v>
      </c>
      <c r="P231" s="25">
        <v>0.14955720339616796</v>
      </c>
      <c r="Q231" s="25">
        <v>0.23162062698823471</v>
      </c>
      <c r="R231" s="25">
        <v>0.31116449962243287</v>
      </c>
      <c r="S231" s="25">
        <v>0.15654570194658735</v>
      </c>
      <c r="T231" s="25">
        <v>0.13574003947610883</v>
      </c>
      <c r="U231" s="25">
        <v>0.31330633483480469</v>
      </c>
      <c r="V231" s="25">
        <v>0.1950507130328844</v>
      </c>
      <c r="W231" s="25">
        <v>0.1342105099112651</v>
      </c>
      <c r="X231" s="25">
        <v>0.34763550498781343</v>
      </c>
      <c r="Y231" s="25">
        <v>7.0999522275993127E-2</v>
      </c>
      <c r="Z231" s="25">
        <v>0.15236968065743819</v>
      </c>
      <c r="AA231" s="25">
        <v>0</v>
      </c>
      <c r="AB231" s="25">
        <v>0.40485193902405131</v>
      </c>
      <c r="AC231" s="25">
        <v>9.3217798956968141E-3</v>
      </c>
      <c r="AD231" s="25">
        <v>0</v>
      </c>
      <c r="AE231" s="25">
        <v>3.0159586315339966</v>
      </c>
      <c r="AF231" s="25">
        <v>1.156296290465139</v>
      </c>
      <c r="AG231" s="25">
        <v>2.8033506764722276</v>
      </c>
      <c r="AH231" s="25">
        <v>1.5651437216805975</v>
      </c>
      <c r="AI231" s="25">
        <v>0.77516335648249224</v>
      </c>
      <c r="AJ231" s="25">
        <v>0.29342687817061569</v>
      </c>
      <c r="AK231" s="25">
        <v>0.53760602510427824</v>
      </c>
      <c r="AL231" s="25">
        <v>0.91015906660177115</v>
      </c>
      <c r="AM231" s="25">
        <v>5.7187199742614117E-3</v>
      </c>
      <c r="AN231" s="25">
        <v>0.33261583017333146</v>
      </c>
      <c r="AO231" s="25">
        <v>3.3765696629867538E-2</v>
      </c>
      <c r="AP231" s="25">
        <v>1.6566936798352758</v>
      </c>
      <c r="AQ231" s="25">
        <v>0.44357800239429768</v>
      </c>
      <c r="AR231" s="25">
        <v>2.9516261592328522E-2</v>
      </c>
      <c r="AS231" s="25">
        <v>0.43267527714357013</v>
      </c>
      <c r="AT231" s="25">
        <v>0.4425588711219286</v>
      </c>
      <c r="AU231" s="25">
        <v>0</v>
      </c>
      <c r="AV231" s="25">
        <v>1.7288140188519567</v>
      </c>
      <c r="AW231" s="25">
        <v>0.80042696072989672</v>
      </c>
      <c r="AX231" s="25">
        <v>0</v>
      </c>
      <c r="AY231" s="25">
        <v>0</v>
      </c>
      <c r="AZ231" s="25">
        <v>0</v>
      </c>
      <c r="BA231" s="25">
        <v>0</v>
      </c>
      <c r="BB231" s="25">
        <v>0.9227133325176069</v>
      </c>
      <c r="BC231" s="25">
        <v>2.307158031559827</v>
      </c>
      <c r="BD231" s="25">
        <v>1.5724432035335953</v>
      </c>
      <c r="BE231" s="25">
        <v>0.93246395102413915</v>
      </c>
      <c r="BF231" s="25">
        <v>1.0185340652653967</v>
      </c>
      <c r="BG231" s="25">
        <v>0</v>
      </c>
      <c r="BH231" s="25">
        <v>0</v>
      </c>
      <c r="BI231" s="25">
        <v>41.280337630026821</v>
      </c>
      <c r="BJ231" s="25">
        <v>0</v>
      </c>
      <c r="BK231" s="25">
        <v>9.4110869310651584</v>
      </c>
      <c r="BL231" s="25">
        <v>4.8893095216146012</v>
      </c>
      <c r="BM231" s="25">
        <v>8.5396231739152145E-2</v>
      </c>
      <c r="BN231" s="25">
        <v>0</v>
      </c>
      <c r="BO231" s="25">
        <v>0</v>
      </c>
    </row>
    <row r="232" spans="1:67">
      <c r="A232">
        <v>2001</v>
      </c>
      <c r="B232" s="57" t="s">
        <v>220</v>
      </c>
      <c r="C232" s="61" t="s">
        <v>284</v>
      </c>
      <c r="D232" s="57" t="s">
        <v>134</v>
      </c>
      <c r="E232" s="25">
        <v>4.7273532943609782</v>
      </c>
      <c r="F232" s="25">
        <v>0.80594139054018321</v>
      </c>
      <c r="G232" s="25">
        <v>6.1582862941277849E-2</v>
      </c>
      <c r="H232" s="25">
        <v>8.6553159162977611</v>
      </c>
      <c r="I232" s="25">
        <v>4.7189829795034406</v>
      </c>
      <c r="J232" s="25">
        <v>2.410847652269652</v>
      </c>
      <c r="K232" s="25">
        <v>2.2504904518640396</v>
      </c>
      <c r="L232" s="25">
        <v>0.78329143446260474</v>
      </c>
      <c r="M232" s="25">
        <v>3.1501067211156003E-2</v>
      </c>
      <c r="N232" s="25">
        <v>1.224810156323985</v>
      </c>
      <c r="O232" s="25">
        <v>1.6948564378734974</v>
      </c>
      <c r="P232" s="25">
        <v>0.56801679351758194</v>
      </c>
      <c r="Q232" s="25">
        <v>1.5247107910771363</v>
      </c>
      <c r="R232" s="25">
        <v>1.5626484826130607</v>
      </c>
      <c r="S232" s="25">
        <v>8.8156722072561688</v>
      </c>
      <c r="T232" s="25">
        <v>1.8640170607848257</v>
      </c>
      <c r="U232" s="25">
        <v>3.7614188983610513</v>
      </c>
      <c r="V232" s="25">
        <v>1.388349470276413</v>
      </c>
      <c r="W232" s="25">
        <v>0.79714893896296501</v>
      </c>
      <c r="X232" s="25">
        <v>0.50698300543501962</v>
      </c>
      <c r="Y232" s="25">
        <v>2.9646439167649648E-2</v>
      </c>
      <c r="Z232" s="25">
        <v>0.56869023358285442</v>
      </c>
      <c r="AA232" s="25">
        <v>0</v>
      </c>
      <c r="AB232" s="25">
        <v>0.39489038528196985</v>
      </c>
      <c r="AC232" s="25">
        <v>1.3631908130782324E-2</v>
      </c>
      <c r="AD232" s="25">
        <v>0</v>
      </c>
      <c r="AE232" s="25">
        <v>2.7602441993734823</v>
      </c>
      <c r="AF232" s="25">
        <v>1.1468700184349419</v>
      </c>
      <c r="AG232" s="25">
        <v>16.45544743046867</v>
      </c>
      <c r="AH232" s="25">
        <v>10.484324041956011</v>
      </c>
      <c r="AI232" s="25">
        <v>61.011639414549705</v>
      </c>
      <c r="AJ232" s="25">
        <v>0.8331443397436441</v>
      </c>
      <c r="AK232" s="25">
        <v>3.4156248819840545</v>
      </c>
      <c r="AL232" s="25">
        <v>2.3309748960835379</v>
      </c>
      <c r="AM232" s="25">
        <v>1.4463746293749949E-2</v>
      </c>
      <c r="AN232" s="25">
        <v>1.0610323222070492</v>
      </c>
      <c r="AO232" s="25">
        <v>8.534602135894781E-2</v>
      </c>
      <c r="AP232" s="25">
        <v>1.666243127097053</v>
      </c>
      <c r="AQ232" s="25">
        <v>1.1219386024787465</v>
      </c>
      <c r="AR232" s="25">
        <v>7.5033087133191706E-2</v>
      </c>
      <c r="AS232" s="25">
        <v>1.7279246036575282</v>
      </c>
      <c r="AT232" s="25">
        <v>1.6048939119095165</v>
      </c>
      <c r="AU232" s="25">
        <v>0</v>
      </c>
      <c r="AV232" s="25">
        <v>8.9515821724961668</v>
      </c>
      <c r="AW232" s="25">
        <v>6.4261488475682453</v>
      </c>
      <c r="AX232" s="25">
        <v>0</v>
      </c>
      <c r="AY232" s="25">
        <v>0</v>
      </c>
      <c r="AZ232" s="25">
        <v>0</v>
      </c>
      <c r="BA232" s="25">
        <v>0</v>
      </c>
      <c r="BB232" s="25">
        <v>7.3602262989290965</v>
      </c>
      <c r="BC232" s="25">
        <v>6.04919950396574</v>
      </c>
      <c r="BD232" s="25">
        <v>1.5631494160826853</v>
      </c>
      <c r="BE232" s="25">
        <v>0.33826282552661702</v>
      </c>
      <c r="BF232" s="25">
        <v>2.2437057543060801</v>
      </c>
      <c r="BG232" s="25">
        <v>0</v>
      </c>
      <c r="BH232" s="25">
        <v>0</v>
      </c>
      <c r="BI232" s="25">
        <v>138.21599219093702</v>
      </c>
      <c r="BJ232" s="25">
        <v>0</v>
      </c>
      <c r="BK232" s="25">
        <v>0.69381239801502403</v>
      </c>
      <c r="BL232" s="25">
        <v>33.824713854310865</v>
      </c>
      <c r="BM232" s="25">
        <v>6.8608273040716095E-2</v>
      </c>
      <c r="BN232" s="25">
        <v>0</v>
      </c>
      <c r="BO232" s="25">
        <v>0</v>
      </c>
    </row>
    <row r="233" spans="1:67">
      <c r="A233">
        <v>2001</v>
      </c>
      <c r="B233" s="57" t="s">
        <v>221</v>
      </c>
      <c r="C233" s="61" t="s">
        <v>285</v>
      </c>
      <c r="D233" s="57" t="s">
        <v>134</v>
      </c>
      <c r="E233" s="25">
        <v>7.8582689465182251E-2</v>
      </c>
      <c r="F233" s="25">
        <v>1.1715356456382789E-2</v>
      </c>
      <c r="G233" s="25">
        <v>4.225296411109646E-4</v>
      </c>
      <c r="H233" s="25">
        <v>0.14591283470021241</v>
      </c>
      <c r="I233" s="25">
        <v>5.8926188152929132E-2</v>
      </c>
      <c r="J233" s="25">
        <v>3.3412126376011653E-2</v>
      </c>
      <c r="K233" s="25">
        <v>3.3393224351272989E-2</v>
      </c>
      <c r="L233" s="25">
        <v>6.9883383570719009E-3</v>
      </c>
      <c r="M233" s="25">
        <v>3.1625005239927986E-4</v>
      </c>
      <c r="N233" s="25">
        <v>2.0401608822393544E-2</v>
      </c>
      <c r="O233" s="25">
        <v>2.6119841087745354E-2</v>
      </c>
      <c r="P233" s="25">
        <v>7.1264945480679753E-3</v>
      </c>
      <c r="Q233" s="25">
        <v>1.0274137458091068E-2</v>
      </c>
      <c r="R233" s="25">
        <v>2.4183479044523542E-2</v>
      </c>
      <c r="S233" s="25">
        <v>6.180952686473333E-2</v>
      </c>
      <c r="T233" s="25">
        <v>2.6834368976027614E-2</v>
      </c>
      <c r="U233" s="25">
        <v>6.0806245243760611E-2</v>
      </c>
      <c r="V233" s="25">
        <v>2.1754414035715978E-2</v>
      </c>
      <c r="W233" s="25">
        <v>1.2041452335416394E-2</v>
      </c>
      <c r="X233" s="25">
        <v>5.1045197208741469E-3</v>
      </c>
      <c r="Y233" s="25">
        <v>2.6467757134485153E-4</v>
      </c>
      <c r="Z233" s="25">
        <v>4.7574524816613745E-3</v>
      </c>
      <c r="AA233" s="25">
        <v>0</v>
      </c>
      <c r="AB233" s="25">
        <v>5.9569354098053503E-3</v>
      </c>
      <c r="AC233" s="25">
        <v>1.9978415029781534E-4</v>
      </c>
      <c r="AD233" s="25">
        <v>0</v>
      </c>
      <c r="AE233" s="25">
        <v>1.0637041621659354E-2</v>
      </c>
      <c r="AF233" s="25">
        <v>1.2180555784752415E-2</v>
      </c>
      <c r="AG233" s="25">
        <v>0.22253458663432543</v>
      </c>
      <c r="AH233" s="25">
        <v>0.14612152670844575</v>
      </c>
      <c r="AI233" s="25">
        <v>1.0568945209948588</v>
      </c>
      <c r="AJ233" s="25">
        <v>1.1551337594680505E-2</v>
      </c>
      <c r="AK233" s="25">
        <v>4.4781892798717395E-2</v>
      </c>
      <c r="AL233" s="25">
        <v>3.4981698451677992E-2</v>
      </c>
      <c r="AM233" s="25">
        <v>2.3566998014065157E-4</v>
      </c>
      <c r="AN233" s="25">
        <v>1.4074465228076583E-2</v>
      </c>
      <c r="AO233" s="25">
        <v>1.3861427776762449E-3</v>
      </c>
      <c r="AP233" s="25">
        <v>2.3611900664010102E-2</v>
      </c>
      <c r="AQ233" s="25">
        <v>1.8281656233558229E-2</v>
      </c>
      <c r="AR233" s="25">
        <v>1.1932413414630198E-3</v>
      </c>
      <c r="AS233" s="25">
        <v>2.4917165274986681E-2</v>
      </c>
      <c r="AT233" s="25">
        <v>2.5703903143662988E-2</v>
      </c>
      <c r="AU233" s="25">
        <v>0</v>
      </c>
      <c r="AV233" s="25">
        <v>0.13791357340835159</v>
      </c>
      <c r="AW233" s="25">
        <v>9.8536574022327322E-2</v>
      </c>
      <c r="AX233" s="25">
        <v>0</v>
      </c>
      <c r="AY233" s="25">
        <v>0</v>
      </c>
      <c r="AZ233" s="25">
        <v>0</v>
      </c>
      <c r="BA233" s="25">
        <v>0</v>
      </c>
      <c r="BB233" s="25">
        <v>0.11241331190032795</v>
      </c>
      <c r="BC233" s="25">
        <v>5.9439668684401814E-2</v>
      </c>
      <c r="BD233" s="25">
        <v>1.5002897015477594E-2</v>
      </c>
      <c r="BE233" s="25">
        <v>2.8022381278690256E-3</v>
      </c>
      <c r="BF233" s="25">
        <v>3.2985898508312135E-2</v>
      </c>
      <c r="BG233" s="25">
        <v>0</v>
      </c>
      <c r="BH233" s="25">
        <v>0</v>
      </c>
      <c r="BI233" s="25">
        <v>2.3410561932909153</v>
      </c>
      <c r="BJ233" s="25">
        <v>0</v>
      </c>
      <c r="BK233" s="25">
        <v>3.9113802465299968E-3</v>
      </c>
      <c r="BL233" s="25">
        <v>0.58636970875220673</v>
      </c>
      <c r="BM233" s="25">
        <v>2.7352101253595272E-5</v>
      </c>
      <c r="BN233" s="25">
        <v>0</v>
      </c>
      <c r="BO233" s="25">
        <v>0</v>
      </c>
    </row>
    <row r="234" spans="1:67">
      <c r="A234">
        <v>2001</v>
      </c>
      <c r="B234" s="57" t="s">
        <v>222</v>
      </c>
      <c r="C234" s="61" t="s">
        <v>286</v>
      </c>
      <c r="D234" s="57" t="s">
        <v>134</v>
      </c>
      <c r="E234" s="25">
        <v>0</v>
      </c>
      <c r="F234" s="25">
        <v>0</v>
      </c>
      <c r="G234" s="25">
        <v>0</v>
      </c>
      <c r="H234" s="25">
        <v>0</v>
      </c>
      <c r="I234" s="25">
        <v>0</v>
      </c>
      <c r="J234" s="25">
        <v>0</v>
      </c>
      <c r="K234" s="25">
        <v>0</v>
      </c>
      <c r="L234" s="25">
        <v>0</v>
      </c>
      <c r="M234" s="25">
        <v>0</v>
      </c>
      <c r="N234" s="25">
        <v>0</v>
      </c>
      <c r="O234" s="25">
        <v>0</v>
      </c>
      <c r="P234" s="25">
        <v>0</v>
      </c>
      <c r="Q234" s="25">
        <v>0</v>
      </c>
      <c r="R234" s="25">
        <v>0</v>
      </c>
      <c r="S234" s="25">
        <v>0</v>
      </c>
      <c r="T234" s="25">
        <v>0</v>
      </c>
      <c r="U234" s="25">
        <v>0</v>
      </c>
      <c r="V234" s="25">
        <v>0</v>
      </c>
      <c r="W234" s="25">
        <v>0</v>
      </c>
      <c r="X234" s="25">
        <v>0</v>
      </c>
      <c r="Y234" s="25">
        <v>0</v>
      </c>
      <c r="Z234" s="25">
        <v>0</v>
      </c>
      <c r="AA234" s="25">
        <v>0</v>
      </c>
      <c r="AB234" s="25">
        <v>0</v>
      </c>
      <c r="AC234" s="25">
        <v>0</v>
      </c>
      <c r="AD234" s="25">
        <v>0</v>
      </c>
      <c r="AE234" s="25">
        <v>0</v>
      </c>
      <c r="AF234" s="25">
        <v>0</v>
      </c>
      <c r="AG234" s="25">
        <v>0</v>
      </c>
      <c r="AH234" s="25">
        <v>0</v>
      </c>
      <c r="AI234" s="25">
        <v>0</v>
      </c>
      <c r="AJ234" s="25">
        <v>0</v>
      </c>
      <c r="AK234" s="25">
        <v>0</v>
      </c>
      <c r="AL234" s="25">
        <v>0</v>
      </c>
      <c r="AM234" s="25">
        <v>0</v>
      </c>
      <c r="AN234" s="25">
        <v>0</v>
      </c>
      <c r="AO234" s="25">
        <v>0</v>
      </c>
      <c r="AP234" s="25">
        <v>0</v>
      </c>
      <c r="AQ234" s="25">
        <v>0</v>
      </c>
      <c r="AR234" s="25">
        <v>0</v>
      </c>
      <c r="AS234" s="25">
        <v>0</v>
      </c>
      <c r="AT234" s="25">
        <v>0</v>
      </c>
      <c r="AU234" s="25">
        <v>0</v>
      </c>
      <c r="AV234" s="25">
        <v>0</v>
      </c>
      <c r="AW234" s="25">
        <v>0</v>
      </c>
      <c r="AX234" s="25">
        <v>0</v>
      </c>
      <c r="AY234" s="25">
        <v>0</v>
      </c>
      <c r="AZ234" s="25">
        <v>0</v>
      </c>
      <c r="BA234" s="25">
        <v>0</v>
      </c>
      <c r="BB234" s="25">
        <v>0</v>
      </c>
      <c r="BC234" s="25">
        <v>0</v>
      </c>
      <c r="BD234" s="25">
        <v>0</v>
      </c>
      <c r="BE234" s="25">
        <v>0</v>
      </c>
      <c r="BF234" s="25">
        <v>0</v>
      </c>
      <c r="BG234" s="25">
        <v>0</v>
      </c>
      <c r="BH234" s="25">
        <v>0</v>
      </c>
      <c r="BI234" s="25">
        <v>0</v>
      </c>
      <c r="BJ234" s="25">
        <v>0</v>
      </c>
      <c r="BK234" s="25">
        <v>0</v>
      </c>
      <c r="BL234" s="25">
        <v>0</v>
      </c>
      <c r="BM234" s="25">
        <v>0</v>
      </c>
      <c r="BN234" s="25">
        <v>0</v>
      </c>
      <c r="BO234" s="25">
        <v>0</v>
      </c>
    </row>
    <row r="235" spans="1:67">
      <c r="A235">
        <v>2001</v>
      </c>
      <c r="B235" s="62" t="s">
        <v>287</v>
      </c>
      <c r="C235" s="62" t="s">
        <v>288</v>
      </c>
      <c r="D235" s="57" t="s">
        <v>289</v>
      </c>
      <c r="E235" s="25">
        <v>5941.8396237492998</v>
      </c>
      <c r="F235" s="25">
        <v>482.9277003694591</v>
      </c>
      <c r="G235" s="25">
        <v>727.14880452452326</v>
      </c>
      <c r="H235" s="25">
        <v>3198.3483039949147</v>
      </c>
      <c r="I235" s="25">
        <v>22112.761275871464</v>
      </c>
      <c r="J235" s="25">
        <v>8669.8824599125383</v>
      </c>
      <c r="K235" s="25">
        <v>3566.2925571647493</v>
      </c>
      <c r="L235" s="25">
        <v>3848.6101872353029</v>
      </c>
      <c r="M235" s="25">
        <v>96.010570689696692</v>
      </c>
      <c r="N235" s="25">
        <v>6459.4209428908252</v>
      </c>
      <c r="O235" s="25">
        <v>4504.6821918942824</v>
      </c>
      <c r="P235" s="25">
        <v>1762.8473241189017</v>
      </c>
      <c r="Q235" s="25">
        <v>4017.6806736831795</v>
      </c>
      <c r="R235" s="25">
        <v>2290.4905573384085</v>
      </c>
      <c r="S235" s="25">
        <v>6495.8361788418351</v>
      </c>
      <c r="T235" s="25">
        <v>4425.0352898712963</v>
      </c>
      <c r="U235" s="25">
        <v>4213.5692005398678</v>
      </c>
      <c r="V235" s="25">
        <v>2808.248660422606</v>
      </c>
      <c r="W235" s="25">
        <v>2450.2132489038477</v>
      </c>
      <c r="X235" s="25">
        <v>4027.6905323867518</v>
      </c>
      <c r="Y235" s="25">
        <v>415.23094346907425</v>
      </c>
      <c r="Z235" s="25">
        <v>2940.1095256515596</v>
      </c>
      <c r="AA235" s="25">
        <v>0</v>
      </c>
      <c r="AB235" s="25">
        <v>4377.5901146677088</v>
      </c>
      <c r="AC235" s="25">
        <v>105.44276040008943</v>
      </c>
      <c r="AD235" s="25">
        <v>0</v>
      </c>
      <c r="AE235" s="25">
        <v>16680.03013905944</v>
      </c>
      <c r="AF235" s="25">
        <v>6805.9052086753236</v>
      </c>
      <c r="AG235" s="25">
        <v>7527.0345094978657</v>
      </c>
      <c r="AH235" s="25">
        <v>4418.8088871591272</v>
      </c>
      <c r="AI235" s="25">
        <v>4094.4294970473629</v>
      </c>
      <c r="AJ235" s="25">
        <v>2894.9708515611951</v>
      </c>
      <c r="AK235" s="25">
        <v>2102.4210495237089</v>
      </c>
      <c r="AL235" s="25">
        <v>973.8846364745765</v>
      </c>
      <c r="AM235" s="25">
        <v>25.399564120800846</v>
      </c>
      <c r="AN235" s="25">
        <v>6175.0355402910081</v>
      </c>
      <c r="AO235" s="25">
        <v>70.602075756989393</v>
      </c>
      <c r="AP235" s="25">
        <v>607.93369217826034</v>
      </c>
      <c r="AQ235" s="25">
        <v>678.65770618997726</v>
      </c>
      <c r="AR235" s="25">
        <v>69.192382003657755</v>
      </c>
      <c r="AS235" s="25">
        <v>2212.9739907391199</v>
      </c>
      <c r="AT235" s="25">
        <v>676.96016687161762</v>
      </c>
      <c r="AU235" s="25">
        <v>0</v>
      </c>
      <c r="AV235" s="25">
        <v>1462.7937618693666</v>
      </c>
      <c r="AW235" s="25">
        <v>1036.6158603644976</v>
      </c>
      <c r="AX235" s="25">
        <v>0</v>
      </c>
      <c r="AY235" s="25">
        <v>0</v>
      </c>
      <c r="AZ235" s="25">
        <v>0</v>
      </c>
      <c r="BA235" s="25">
        <v>0</v>
      </c>
      <c r="BB235" s="25">
        <v>1185.0528429929648</v>
      </c>
      <c r="BC235" s="25">
        <v>3614.3983513624612</v>
      </c>
      <c r="BD235" s="25">
        <v>3370.8763709516584</v>
      </c>
      <c r="BE235" s="25">
        <v>1300.1928647649704</v>
      </c>
      <c r="BF235" s="25">
        <v>1223.2552410233698</v>
      </c>
      <c r="BG235" s="25">
        <v>0</v>
      </c>
      <c r="BH235" s="25">
        <v>0</v>
      </c>
      <c r="BI235" s="25">
        <v>100903.60674821546</v>
      </c>
      <c r="BJ235" s="25">
        <v>0</v>
      </c>
      <c r="BK235" s="25">
        <v>12172.524244712969</v>
      </c>
      <c r="BL235" s="25">
        <v>38922.392180129747</v>
      </c>
      <c r="BM235" s="25">
        <v>6443.2658032941581</v>
      </c>
      <c r="BN235" s="25">
        <v>0</v>
      </c>
      <c r="BO235" s="25">
        <v>0</v>
      </c>
    </row>
    <row r="236" spans="1:67">
      <c r="A236">
        <v>2001</v>
      </c>
      <c r="B236" s="22" t="s">
        <v>290</v>
      </c>
      <c r="C236" s="22" t="s">
        <v>291</v>
      </c>
      <c r="D236" s="57" t="s">
        <v>289</v>
      </c>
      <c r="E236" s="25">
        <v>0</v>
      </c>
      <c r="F236" s="25">
        <v>0</v>
      </c>
      <c r="G236" s="25">
        <v>0</v>
      </c>
      <c r="H236" s="25">
        <v>0</v>
      </c>
      <c r="I236" s="25">
        <v>0</v>
      </c>
      <c r="J236" s="25">
        <v>0</v>
      </c>
      <c r="K236" s="25">
        <v>0</v>
      </c>
      <c r="L236" s="25">
        <v>0</v>
      </c>
      <c r="M236" s="25">
        <v>0</v>
      </c>
      <c r="N236" s="25">
        <v>0</v>
      </c>
      <c r="O236" s="25">
        <v>0</v>
      </c>
      <c r="P236" s="25">
        <v>0</v>
      </c>
      <c r="Q236" s="25">
        <v>0</v>
      </c>
      <c r="R236" s="25">
        <v>0</v>
      </c>
      <c r="S236" s="25">
        <v>0</v>
      </c>
      <c r="T236" s="25">
        <v>0</v>
      </c>
      <c r="U236" s="25">
        <v>0</v>
      </c>
      <c r="V236" s="25">
        <v>0</v>
      </c>
      <c r="W236" s="25">
        <v>0</v>
      </c>
      <c r="X236" s="25">
        <v>0</v>
      </c>
      <c r="Y236" s="25">
        <v>0</v>
      </c>
      <c r="Z236" s="25">
        <v>0</v>
      </c>
      <c r="AA236" s="25">
        <v>0</v>
      </c>
      <c r="AB236" s="25">
        <v>0</v>
      </c>
      <c r="AC236" s="25">
        <v>0</v>
      </c>
      <c r="AD236" s="25">
        <v>0</v>
      </c>
      <c r="AE236" s="25">
        <v>0</v>
      </c>
      <c r="AF236" s="25">
        <v>0</v>
      </c>
      <c r="AG236" s="25">
        <v>0</v>
      </c>
      <c r="AH236" s="25">
        <v>0</v>
      </c>
      <c r="AI236" s="25">
        <v>0</v>
      </c>
      <c r="AJ236" s="25">
        <v>0</v>
      </c>
      <c r="AK236" s="25">
        <v>0</v>
      </c>
      <c r="AL236" s="25">
        <v>0</v>
      </c>
      <c r="AM236" s="25">
        <v>0</v>
      </c>
      <c r="AN236" s="25">
        <v>0</v>
      </c>
      <c r="AO236" s="25">
        <v>0</v>
      </c>
      <c r="AP236" s="25">
        <v>0</v>
      </c>
      <c r="AQ236" s="25">
        <v>0</v>
      </c>
      <c r="AR236" s="25">
        <v>0</v>
      </c>
      <c r="AS236" s="25">
        <v>0</v>
      </c>
      <c r="AT236" s="25">
        <v>0</v>
      </c>
      <c r="AU236" s="25">
        <v>0</v>
      </c>
      <c r="AV236" s="25">
        <v>0</v>
      </c>
      <c r="AW236" s="25">
        <v>0</v>
      </c>
      <c r="AX236" s="25">
        <v>0</v>
      </c>
      <c r="AY236" s="25">
        <v>0</v>
      </c>
      <c r="AZ236" s="25">
        <v>0</v>
      </c>
      <c r="BA236" s="25">
        <v>0</v>
      </c>
      <c r="BB236" s="25">
        <v>0</v>
      </c>
      <c r="BC236" s="25">
        <v>0</v>
      </c>
      <c r="BD236" s="25">
        <v>0</v>
      </c>
      <c r="BE236" s="25">
        <v>0</v>
      </c>
      <c r="BF236" s="25">
        <v>0</v>
      </c>
      <c r="BG236" s="25">
        <v>0</v>
      </c>
      <c r="BH236" s="25">
        <v>0</v>
      </c>
      <c r="BI236" s="25">
        <v>0</v>
      </c>
      <c r="BJ236" s="25">
        <v>0</v>
      </c>
      <c r="BK236" s="25">
        <v>0</v>
      </c>
      <c r="BL236" s="25">
        <v>0</v>
      </c>
      <c r="BM236" s="25">
        <v>0</v>
      </c>
      <c r="BN236" s="25">
        <v>0</v>
      </c>
      <c r="BO236" s="25">
        <v>0</v>
      </c>
    </row>
    <row r="237" spans="1:67">
      <c r="A237">
        <v>2001</v>
      </c>
      <c r="B237" s="22" t="s">
        <v>292</v>
      </c>
      <c r="C237" s="22" t="s">
        <v>293</v>
      </c>
      <c r="D237" s="57" t="s">
        <v>289</v>
      </c>
      <c r="E237" s="25">
        <v>0</v>
      </c>
      <c r="F237" s="25">
        <v>0</v>
      </c>
      <c r="G237" s="25">
        <v>0</v>
      </c>
      <c r="H237" s="25">
        <v>0</v>
      </c>
      <c r="I237" s="25">
        <v>0</v>
      </c>
      <c r="J237" s="25">
        <v>0</v>
      </c>
      <c r="K237" s="25">
        <v>0</v>
      </c>
      <c r="L237" s="25">
        <v>0</v>
      </c>
      <c r="M237" s="25">
        <v>0</v>
      </c>
      <c r="N237" s="25">
        <v>0</v>
      </c>
      <c r="O237" s="25">
        <v>0</v>
      </c>
      <c r="P237" s="25">
        <v>0</v>
      </c>
      <c r="Q237" s="25">
        <v>0</v>
      </c>
      <c r="R237" s="25">
        <v>0</v>
      </c>
      <c r="S237" s="25">
        <v>0</v>
      </c>
      <c r="T237" s="25">
        <v>0</v>
      </c>
      <c r="U237" s="25">
        <v>0</v>
      </c>
      <c r="V237" s="25">
        <v>0</v>
      </c>
      <c r="W237" s="25">
        <v>0</v>
      </c>
      <c r="X237" s="25">
        <v>0</v>
      </c>
      <c r="Y237" s="25">
        <v>0</v>
      </c>
      <c r="Z237" s="25">
        <v>0</v>
      </c>
      <c r="AA237" s="25">
        <v>0</v>
      </c>
      <c r="AB237" s="25">
        <v>0</v>
      </c>
      <c r="AC237" s="25">
        <v>0</v>
      </c>
      <c r="AD237" s="25">
        <v>0</v>
      </c>
      <c r="AE237" s="25">
        <v>0</v>
      </c>
      <c r="AF237" s="25">
        <v>0</v>
      </c>
      <c r="AG237" s="25">
        <v>0</v>
      </c>
      <c r="AH237" s="25">
        <v>0</v>
      </c>
      <c r="AI237" s="25">
        <v>0</v>
      </c>
      <c r="AJ237" s="25">
        <v>0</v>
      </c>
      <c r="AK237" s="25">
        <v>0</v>
      </c>
      <c r="AL237" s="25">
        <v>0</v>
      </c>
      <c r="AM237" s="25">
        <v>0</v>
      </c>
      <c r="AN237" s="25">
        <v>0</v>
      </c>
      <c r="AO237" s="25">
        <v>0</v>
      </c>
      <c r="AP237" s="25">
        <v>0</v>
      </c>
      <c r="AQ237" s="25">
        <v>0</v>
      </c>
      <c r="AR237" s="25">
        <v>0</v>
      </c>
      <c r="AS237" s="25">
        <v>0</v>
      </c>
      <c r="AT237" s="25">
        <v>0</v>
      </c>
      <c r="AU237" s="25">
        <v>0</v>
      </c>
      <c r="AV237" s="25">
        <v>0</v>
      </c>
      <c r="AW237" s="25">
        <v>0</v>
      </c>
      <c r="AX237" s="25">
        <v>0</v>
      </c>
      <c r="AY237" s="25">
        <v>0</v>
      </c>
      <c r="AZ237" s="25">
        <v>0</v>
      </c>
      <c r="BA237" s="25">
        <v>0</v>
      </c>
      <c r="BB237" s="25">
        <v>0</v>
      </c>
      <c r="BC237" s="25">
        <v>0</v>
      </c>
      <c r="BD237" s="25">
        <v>0</v>
      </c>
      <c r="BE237" s="25">
        <v>0</v>
      </c>
      <c r="BF237" s="25">
        <v>0</v>
      </c>
      <c r="BG237" s="25">
        <v>0</v>
      </c>
      <c r="BH237" s="25">
        <v>0</v>
      </c>
      <c r="BI237" s="25">
        <v>0</v>
      </c>
      <c r="BJ237" s="25">
        <v>0</v>
      </c>
      <c r="BK237" s="25">
        <v>0</v>
      </c>
      <c r="BL237" s="25">
        <v>0</v>
      </c>
      <c r="BM237" s="25">
        <v>0</v>
      </c>
      <c r="BN237" s="25">
        <v>0</v>
      </c>
      <c r="BO237" s="25">
        <v>0</v>
      </c>
    </row>
    <row r="238" spans="1:67">
      <c r="A238">
        <v>2001</v>
      </c>
      <c r="B238" s="22" t="s">
        <v>294</v>
      </c>
      <c r="C238" s="22" t="s">
        <v>295</v>
      </c>
      <c r="D238" s="57" t="s">
        <v>289</v>
      </c>
      <c r="E238" s="25">
        <v>0</v>
      </c>
      <c r="F238" s="25">
        <v>0</v>
      </c>
      <c r="G238" s="25">
        <v>0</v>
      </c>
      <c r="H238" s="25">
        <v>0</v>
      </c>
      <c r="I238" s="25">
        <v>0</v>
      </c>
      <c r="J238" s="25">
        <v>0</v>
      </c>
      <c r="K238" s="25">
        <v>0</v>
      </c>
      <c r="L238" s="25">
        <v>0</v>
      </c>
      <c r="M238" s="25">
        <v>0</v>
      </c>
      <c r="N238" s="25">
        <v>0</v>
      </c>
      <c r="O238" s="25">
        <v>0</v>
      </c>
      <c r="P238" s="25">
        <v>0</v>
      </c>
      <c r="Q238" s="25">
        <v>0</v>
      </c>
      <c r="R238" s="25">
        <v>0</v>
      </c>
      <c r="S238" s="25">
        <v>0</v>
      </c>
      <c r="T238" s="25">
        <v>0</v>
      </c>
      <c r="U238" s="25">
        <v>0</v>
      </c>
      <c r="V238" s="25">
        <v>0</v>
      </c>
      <c r="W238" s="25">
        <v>0</v>
      </c>
      <c r="X238" s="25">
        <v>0</v>
      </c>
      <c r="Y238" s="25">
        <v>0</v>
      </c>
      <c r="Z238" s="25">
        <v>0</v>
      </c>
      <c r="AA238" s="25">
        <v>0</v>
      </c>
      <c r="AB238" s="25">
        <v>0</v>
      </c>
      <c r="AC238" s="25">
        <v>0</v>
      </c>
      <c r="AD238" s="25">
        <v>0</v>
      </c>
      <c r="AE238" s="25">
        <v>0</v>
      </c>
      <c r="AF238" s="25">
        <v>0</v>
      </c>
      <c r="AG238" s="25">
        <v>0</v>
      </c>
      <c r="AH238" s="25">
        <v>0</v>
      </c>
      <c r="AI238" s="25">
        <v>0</v>
      </c>
      <c r="AJ238" s="25">
        <v>0</v>
      </c>
      <c r="AK238" s="25">
        <v>0</v>
      </c>
      <c r="AL238" s="25">
        <v>0</v>
      </c>
      <c r="AM238" s="25">
        <v>0</v>
      </c>
      <c r="AN238" s="25">
        <v>0</v>
      </c>
      <c r="AO238" s="25">
        <v>0</v>
      </c>
      <c r="AP238" s="25">
        <v>0</v>
      </c>
      <c r="AQ238" s="25">
        <v>0</v>
      </c>
      <c r="AR238" s="25">
        <v>0</v>
      </c>
      <c r="AS238" s="25">
        <v>0</v>
      </c>
      <c r="AT238" s="25">
        <v>0</v>
      </c>
      <c r="AU238" s="25">
        <v>0</v>
      </c>
      <c r="AV238" s="25">
        <v>0</v>
      </c>
      <c r="AW238" s="25">
        <v>0</v>
      </c>
      <c r="AX238" s="25">
        <v>0</v>
      </c>
      <c r="AY238" s="25">
        <v>0</v>
      </c>
      <c r="AZ238" s="25">
        <v>0</v>
      </c>
      <c r="BA238" s="25">
        <v>0</v>
      </c>
      <c r="BB238" s="25">
        <v>0</v>
      </c>
      <c r="BC238" s="25">
        <v>0</v>
      </c>
      <c r="BD238" s="25">
        <v>0</v>
      </c>
      <c r="BE238" s="25">
        <v>0</v>
      </c>
      <c r="BF238" s="25">
        <v>0</v>
      </c>
      <c r="BG238" s="25">
        <v>0</v>
      </c>
      <c r="BH238" s="25">
        <v>0</v>
      </c>
      <c r="BI238" s="25">
        <v>0</v>
      </c>
      <c r="BJ238" s="25">
        <v>0</v>
      </c>
      <c r="BK238" s="25">
        <v>0</v>
      </c>
      <c r="BL238" s="25">
        <v>0</v>
      </c>
      <c r="BM238" s="25">
        <v>0</v>
      </c>
      <c r="BN238" s="25">
        <v>0</v>
      </c>
      <c r="BO238" s="25">
        <v>0</v>
      </c>
    </row>
    <row r="239" spans="1:67">
      <c r="A239">
        <v>2001</v>
      </c>
      <c r="B239" s="22" t="s">
        <v>296</v>
      </c>
      <c r="C239" s="22" t="s">
        <v>297</v>
      </c>
      <c r="D239" s="57" t="s">
        <v>289</v>
      </c>
      <c r="E239" s="25">
        <v>0</v>
      </c>
      <c r="F239" s="25">
        <v>0</v>
      </c>
      <c r="G239" s="25">
        <v>0</v>
      </c>
      <c r="H239" s="25">
        <v>0</v>
      </c>
      <c r="I239" s="25">
        <v>0</v>
      </c>
      <c r="J239" s="25">
        <v>0</v>
      </c>
      <c r="K239" s="25">
        <v>0</v>
      </c>
      <c r="L239" s="25">
        <v>0</v>
      </c>
      <c r="M239" s="25">
        <v>0</v>
      </c>
      <c r="N239" s="25">
        <v>0</v>
      </c>
      <c r="O239" s="25">
        <v>0</v>
      </c>
      <c r="P239" s="25">
        <v>0</v>
      </c>
      <c r="Q239" s="25">
        <v>0</v>
      </c>
      <c r="R239" s="25">
        <v>0</v>
      </c>
      <c r="S239" s="25">
        <v>0</v>
      </c>
      <c r="T239" s="25">
        <v>0</v>
      </c>
      <c r="U239" s="25">
        <v>0</v>
      </c>
      <c r="V239" s="25">
        <v>0</v>
      </c>
      <c r="W239" s="25">
        <v>0</v>
      </c>
      <c r="X239" s="25">
        <v>0</v>
      </c>
      <c r="Y239" s="25">
        <v>0</v>
      </c>
      <c r="Z239" s="25">
        <v>0</v>
      </c>
      <c r="AA239" s="25">
        <v>0</v>
      </c>
      <c r="AB239" s="25">
        <v>0</v>
      </c>
      <c r="AC239" s="25">
        <v>0</v>
      </c>
      <c r="AD239" s="25">
        <v>0</v>
      </c>
      <c r="AE239" s="25">
        <v>0</v>
      </c>
      <c r="AF239" s="25">
        <v>0</v>
      </c>
      <c r="AG239" s="25">
        <v>0</v>
      </c>
      <c r="AH239" s="25">
        <v>0</v>
      </c>
      <c r="AI239" s="25">
        <v>0</v>
      </c>
      <c r="AJ239" s="25">
        <v>0</v>
      </c>
      <c r="AK239" s="25">
        <v>0</v>
      </c>
      <c r="AL239" s="25">
        <v>0</v>
      </c>
      <c r="AM239" s="25">
        <v>0</v>
      </c>
      <c r="AN239" s="25">
        <v>0</v>
      </c>
      <c r="AO239" s="25">
        <v>0</v>
      </c>
      <c r="AP239" s="25">
        <v>0</v>
      </c>
      <c r="AQ239" s="25">
        <v>0</v>
      </c>
      <c r="AR239" s="25">
        <v>0</v>
      </c>
      <c r="AS239" s="25">
        <v>0</v>
      </c>
      <c r="AT239" s="25">
        <v>0</v>
      </c>
      <c r="AU239" s="25">
        <v>0</v>
      </c>
      <c r="AV239" s="25">
        <v>0</v>
      </c>
      <c r="AW239" s="25">
        <v>0</v>
      </c>
      <c r="AX239" s="25">
        <v>0</v>
      </c>
      <c r="AY239" s="25">
        <v>0</v>
      </c>
      <c r="AZ239" s="25">
        <v>0</v>
      </c>
      <c r="BA239" s="25">
        <v>0</v>
      </c>
      <c r="BB239" s="25">
        <v>0</v>
      </c>
      <c r="BC239" s="25">
        <v>0</v>
      </c>
      <c r="BD239" s="25">
        <v>0</v>
      </c>
      <c r="BE239" s="25">
        <v>0</v>
      </c>
      <c r="BF239" s="25">
        <v>0</v>
      </c>
      <c r="BG239" s="25">
        <v>0</v>
      </c>
      <c r="BH239" s="25">
        <v>0</v>
      </c>
      <c r="BI239" s="25">
        <v>0</v>
      </c>
      <c r="BJ239" s="25">
        <v>0</v>
      </c>
      <c r="BK239" s="25">
        <v>0</v>
      </c>
      <c r="BL239" s="25">
        <v>0</v>
      </c>
      <c r="BM239" s="25">
        <v>0</v>
      </c>
      <c r="BN239" s="25">
        <v>0</v>
      </c>
      <c r="BO239" s="25">
        <v>0</v>
      </c>
    </row>
    <row r="240" spans="1:67">
      <c r="A240">
        <v>2001</v>
      </c>
      <c r="B240" s="62" t="s">
        <v>298</v>
      </c>
      <c r="C240" s="62" t="s">
        <v>299</v>
      </c>
      <c r="D240" s="57" t="s">
        <v>289</v>
      </c>
      <c r="E240" s="25">
        <v>19934.746727240159</v>
      </c>
      <c r="F240" s="25">
        <v>2001.3426468330811</v>
      </c>
      <c r="G240" s="25">
        <v>2532.4423270759912</v>
      </c>
      <c r="H240" s="25">
        <v>17785.267487261775</v>
      </c>
      <c r="I240" s="25">
        <v>11632.410755339755</v>
      </c>
      <c r="J240" s="25">
        <v>4763.2228524371912</v>
      </c>
      <c r="K240" s="25">
        <v>2159.9744719058899</v>
      </c>
      <c r="L240" s="25">
        <v>1899.4714327115544</v>
      </c>
      <c r="M240" s="25">
        <v>81.296109902696315</v>
      </c>
      <c r="N240" s="25">
        <v>6770.673530717002</v>
      </c>
      <c r="O240" s="25">
        <v>2225.3050445287658</v>
      </c>
      <c r="P240" s="25">
        <v>843.30368663276977</v>
      </c>
      <c r="Q240" s="25">
        <v>1791.8763597942259</v>
      </c>
      <c r="R240" s="25">
        <v>1766.9312634237103</v>
      </c>
      <c r="S240" s="25">
        <v>2394.6510203167763</v>
      </c>
      <c r="T240" s="25">
        <v>2346.9164095034093</v>
      </c>
      <c r="U240" s="25">
        <v>1922.0496671692083</v>
      </c>
      <c r="V240" s="25">
        <v>1479.0272451916376</v>
      </c>
      <c r="W240" s="25">
        <v>1044.8427109602815</v>
      </c>
      <c r="X240" s="25">
        <v>3257.8311358271649</v>
      </c>
      <c r="Y240" s="25">
        <v>196.5214327306484</v>
      </c>
      <c r="Z240" s="25">
        <v>1420.8204672591016</v>
      </c>
      <c r="AA240" s="25">
        <v>0</v>
      </c>
      <c r="AB240" s="25">
        <v>1502.6404497352182</v>
      </c>
      <c r="AC240" s="25">
        <v>172.4822447417526</v>
      </c>
      <c r="AD240" s="25">
        <v>0</v>
      </c>
      <c r="AE240" s="25">
        <v>8720.8609657653778</v>
      </c>
      <c r="AF240" s="25">
        <v>5615.6390597945247</v>
      </c>
      <c r="AG240" s="25">
        <v>14410.522765541233</v>
      </c>
      <c r="AH240" s="25">
        <v>8459.6641142756034</v>
      </c>
      <c r="AI240" s="25">
        <v>3145.7301953763499</v>
      </c>
      <c r="AJ240" s="25">
        <v>1219.8561490507257</v>
      </c>
      <c r="AK240" s="25">
        <v>544.73807489781564</v>
      </c>
      <c r="AL240" s="25">
        <v>1404.6979054443302</v>
      </c>
      <c r="AM240" s="25">
        <v>67.409260706045245</v>
      </c>
      <c r="AN240" s="25">
        <v>4793.8431431665249</v>
      </c>
      <c r="AO240" s="25">
        <v>187.51166028876114</v>
      </c>
      <c r="AP240" s="25">
        <v>284.27499871431138</v>
      </c>
      <c r="AQ240" s="25">
        <v>1803.3724883081129</v>
      </c>
      <c r="AR240" s="25">
        <v>183.73566491628404</v>
      </c>
      <c r="AS240" s="25">
        <v>6664.3239446594471</v>
      </c>
      <c r="AT240" s="25">
        <v>1819.3502909543624</v>
      </c>
      <c r="AU240" s="25">
        <v>0</v>
      </c>
      <c r="AV240" s="25">
        <v>4415.295438878471</v>
      </c>
      <c r="AW240" s="25">
        <v>1096.4861556138067</v>
      </c>
      <c r="AX240" s="25">
        <v>0</v>
      </c>
      <c r="AY240" s="25">
        <v>0</v>
      </c>
      <c r="AZ240" s="25">
        <v>0</v>
      </c>
      <c r="BA240" s="25">
        <v>0</v>
      </c>
      <c r="BB240" s="25">
        <v>1253.4819544501408</v>
      </c>
      <c r="BC240" s="25">
        <v>5979.8699782057283</v>
      </c>
      <c r="BD240" s="25">
        <v>4259.8131650031619</v>
      </c>
      <c r="BE240" s="25">
        <v>1149.3096000678008</v>
      </c>
      <c r="BF240" s="25">
        <v>2658.785058354877</v>
      </c>
      <c r="BG240" s="25">
        <v>0</v>
      </c>
      <c r="BH240" s="25">
        <v>0</v>
      </c>
      <c r="BI240" s="25">
        <v>0</v>
      </c>
      <c r="BJ240" s="25">
        <v>0</v>
      </c>
      <c r="BK240" s="25">
        <v>0</v>
      </c>
      <c r="BL240" s="25">
        <v>0</v>
      </c>
      <c r="BM240" s="25">
        <v>0</v>
      </c>
      <c r="BN240" s="25">
        <v>0</v>
      </c>
      <c r="BO240" s="25">
        <v>0</v>
      </c>
    </row>
    <row r="241" spans="1:67">
      <c r="A241">
        <v>2001</v>
      </c>
      <c r="B241" s="22" t="s">
        <v>300</v>
      </c>
      <c r="C241" s="22" t="s">
        <v>301</v>
      </c>
      <c r="D241" s="57" t="s">
        <v>289</v>
      </c>
      <c r="E241" s="25">
        <v>101.89004039662325</v>
      </c>
      <c r="F241" s="25">
        <v>4.1998956522104267</v>
      </c>
      <c r="G241" s="25">
        <v>11.029210694990459</v>
      </c>
      <c r="H241" s="25">
        <v>58.618882459302725</v>
      </c>
      <c r="I241" s="25">
        <v>226.1353261937906</v>
      </c>
      <c r="J241" s="25">
        <v>215.61643622343101</v>
      </c>
      <c r="K241" s="25">
        <v>29.651772189271121</v>
      </c>
      <c r="L241" s="25">
        <v>88.980833085805841</v>
      </c>
      <c r="M241" s="25">
        <v>2.2249767921556223</v>
      </c>
      <c r="N241" s="25">
        <v>127.22347049405759</v>
      </c>
      <c r="O241" s="25">
        <v>139.43831903726448</v>
      </c>
      <c r="P241" s="25">
        <v>47.079670018901375</v>
      </c>
      <c r="Q241" s="25">
        <v>126.8843807068227</v>
      </c>
      <c r="R241" s="25">
        <v>41.351078066587391</v>
      </c>
      <c r="S241" s="25">
        <v>112.53254150180132</v>
      </c>
      <c r="T241" s="25">
        <v>82.642423535581912</v>
      </c>
      <c r="U241" s="25">
        <v>62.575736193484651</v>
      </c>
      <c r="V241" s="25">
        <v>62.093990481669508</v>
      </c>
      <c r="W241" s="25">
        <v>86.611182064718378</v>
      </c>
      <c r="X241" s="25">
        <v>107.54686045787287</v>
      </c>
      <c r="Y241" s="25">
        <v>13.015647160447291</v>
      </c>
      <c r="Z241" s="25">
        <v>26.717382652614617</v>
      </c>
      <c r="AA241" s="25">
        <v>0</v>
      </c>
      <c r="AB241" s="25">
        <v>74.767829561205119</v>
      </c>
      <c r="AC241" s="25">
        <v>1.0415086558678803</v>
      </c>
      <c r="AD241" s="25">
        <v>0</v>
      </c>
      <c r="AE241" s="25">
        <v>220.19511905840699</v>
      </c>
      <c r="AF241" s="25">
        <v>115.98069129372251</v>
      </c>
      <c r="AG241" s="25">
        <v>31.735001645904944</v>
      </c>
      <c r="AH241" s="25">
        <v>18.549306927222403</v>
      </c>
      <c r="AI241" s="25">
        <v>63.217665647504255</v>
      </c>
      <c r="AJ241" s="25">
        <v>70.974756111608741</v>
      </c>
      <c r="AK241" s="25">
        <v>32.688189524842279</v>
      </c>
      <c r="AL241" s="25">
        <v>5.2820126092879764</v>
      </c>
      <c r="AM241" s="25">
        <v>1.6656582910154261E-2</v>
      </c>
      <c r="AN241" s="25">
        <v>60.534503491187806</v>
      </c>
      <c r="AO241" s="25">
        <v>9.7968911957567809E-2</v>
      </c>
      <c r="AP241" s="25">
        <v>2.6767455630364383</v>
      </c>
      <c r="AQ241" s="25">
        <v>1.2920913218998811</v>
      </c>
      <c r="AR241" s="25">
        <v>8.3948330155802969E-2</v>
      </c>
      <c r="AS241" s="25">
        <v>2.312721859083394</v>
      </c>
      <c r="AT241" s="25">
        <v>0.82761340013923834</v>
      </c>
      <c r="AU241" s="25">
        <v>0</v>
      </c>
      <c r="AV241" s="25">
        <v>9.4058959898251224</v>
      </c>
      <c r="AW241" s="25">
        <v>6.3870331007012018</v>
      </c>
      <c r="AX241" s="25">
        <v>0</v>
      </c>
      <c r="AY241" s="25">
        <v>0</v>
      </c>
      <c r="AZ241" s="25">
        <v>0</v>
      </c>
      <c r="BA241" s="25">
        <v>0</v>
      </c>
      <c r="BB241" s="25">
        <v>7.2880733138550511</v>
      </c>
      <c r="BC241" s="25">
        <v>28.565306354590138</v>
      </c>
      <c r="BD241" s="25">
        <v>46.731079448854103</v>
      </c>
      <c r="BE241" s="25">
        <v>22.96326609518303</v>
      </c>
      <c r="BF241" s="25">
        <v>11.261706296977774</v>
      </c>
      <c r="BG241" s="25">
        <v>0</v>
      </c>
      <c r="BH241" s="25">
        <v>0</v>
      </c>
      <c r="BI241" s="25">
        <v>341.98823275738005</v>
      </c>
      <c r="BJ241" s="25">
        <v>0</v>
      </c>
      <c r="BK241" s="25">
        <v>0</v>
      </c>
      <c r="BL241" s="25">
        <v>493.32562609710607</v>
      </c>
      <c r="BM241" s="25">
        <v>57.45820047625363</v>
      </c>
      <c r="BN241" s="25">
        <v>0</v>
      </c>
      <c r="BO241" s="25">
        <v>0</v>
      </c>
    </row>
    <row r="242" spans="1:67">
      <c r="A242">
        <v>2001</v>
      </c>
      <c r="B242" s="63" t="s">
        <v>229</v>
      </c>
      <c r="C242" s="64" t="s">
        <v>302</v>
      </c>
      <c r="D242" s="57" t="s">
        <v>289</v>
      </c>
      <c r="E242" s="25">
        <v>25978.47638390815</v>
      </c>
      <c r="F242" s="25">
        <v>2488.4702420315207</v>
      </c>
      <c r="G242" s="25">
        <v>3270.6203441602879</v>
      </c>
      <c r="H242" s="25">
        <v>21042.234710780242</v>
      </c>
      <c r="I242" s="25">
        <v>33971.307321128261</v>
      </c>
      <c r="J242" s="25">
        <v>13648.721752229323</v>
      </c>
      <c r="K242" s="25">
        <v>5755.9187935367027</v>
      </c>
      <c r="L242" s="25">
        <v>5837.0624151584052</v>
      </c>
      <c r="M242" s="25">
        <v>179.5316566826987</v>
      </c>
      <c r="N242" s="25">
        <v>13357.317872937176</v>
      </c>
      <c r="O242" s="25">
        <v>6869.4256144365418</v>
      </c>
      <c r="P242" s="25">
        <v>2653.2306850755363</v>
      </c>
      <c r="Q242" s="25">
        <v>5936.4413827986382</v>
      </c>
      <c r="R242" s="25">
        <v>4098.7729041508792</v>
      </c>
      <c r="S242" s="25">
        <v>9003.0197805501557</v>
      </c>
      <c r="T242" s="25">
        <v>6854.5941352698692</v>
      </c>
      <c r="U242" s="25">
        <v>6198.1945957405678</v>
      </c>
      <c r="V242" s="25">
        <v>4349.3698992414893</v>
      </c>
      <c r="W242" s="25">
        <v>3581.6671274570535</v>
      </c>
      <c r="X242" s="25">
        <v>7393.0686273580868</v>
      </c>
      <c r="Y242" s="25">
        <v>624.76802560314468</v>
      </c>
      <c r="Z242" s="25">
        <v>4387.6473713679261</v>
      </c>
      <c r="AA242" s="25">
        <v>0</v>
      </c>
      <c r="AB242" s="25">
        <v>5954.9984177900451</v>
      </c>
      <c r="AC242" s="25">
        <v>278.96651356170435</v>
      </c>
      <c r="AD242" s="25">
        <v>0</v>
      </c>
      <c r="AE242" s="25">
        <v>25621.086188605263</v>
      </c>
      <c r="AF242" s="25">
        <v>12537.524940725307</v>
      </c>
      <c r="AG242" s="25">
        <v>21969.292279257272</v>
      </c>
      <c r="AH242" s="25">
        <v>12897.022303401813</v>
      </c>
      <c r="AI242" s="25">
        <v>7303.3773461531309</v>
      </c>
      <c r="AJ242" s="25">
        <v>4185.8017535905674</v>
      </c>
      <c r="AK242" s="25">
        <v>2679.8473334514756</v>
      </c>
      <c r="AL242" s="25">
        <v>2383.864555529366</v>
      </c>
      <c r="AM242" s="25">
        <v>92.825481393459029</v>
      </c>
      <c r="AN242" s="25">
        <v>11029.413158312178</v>
      </c>
      <c r="AO242" s="25">
        <v>258.21170490347851</v>
      </c>
      <c r="AP242" s="25">
        <v>894.88544076282278</v>
      </c>
      <c r="AQ242" s="25">
        <v>2483.3222854780302</v>
      </c>
      <c r="AR242" s="25">
        <v>253.01199518231513</v>
      </c>
      <c r="AS242" s="25">
        <v>8879.6106603898261</v>
      </c>
      <c r="AT242" s="25">
        <v>2497.1380701747498</v>
      </c>
      <c r="AU242" s="25">
        <v>0</v>
      </c>
      <c r="AV242" s="25">
        <v>5887.4950993990678</v>
      </c>
      <c r="AW242" s="25">
        <v>2139.4890491956089</v>
      </c>
      <c r="AX242" s="25">
        <v>0</v>
      </c>
      <c r="AY242" s="25">
        <v>0</v>
      </c>
      <c r="AZ242" s="25">
        <v>0</v>
      </c>
      <c r="BA242" s="25">
        <v>0</v>
      </c>
      <c r="BB242" s="25">
        <v>2445.8228689710368</v>
      </c>
      <c r="BC242" s="25">
        <v>9622.8336019467406</v>
      </c>
      <c r="BD242" s="25">
        <v>7677.4206219455791</v>
      </c>
      <c r="BE242" s="25">
        <v>2472.4657240116712</v>
      </c>
      <c r="BF242" s="25">
        <v>3893.3020033654975</v>
      </c>
      <c r="BG242" s="25">
        <v>0</v>
      </c>
      <c r="BH242" s="25">
        <v>0</v>
      </c>
      <c r="BI242" s="25">
        <v>0</v>
      </c>
      <c r="BJ242" s="25">
        <v>0</v>
      </c>
      <c r="BK242" s="25">
        <v>0</v>
      </c>
      <c r="BL242" s="25">
        <v>0</v>
      </c>
      <c r="BM242" s="25">
        <v>0</v>
      </c>
      <c r="BN242" s="25">
        <v>0</v>
      </c>
      <c r="BO242" s="25">
        <v>0</v>
      </c>
    </row>
    <row r="243" spans="1:67">
      <c r="A243">
        <v>2002</v>
      </c>
      <c r="B243" s="57" t="s">
        <v>167</v>
      </c>
      <c r="C243" s="61" t="s">
        <v>230</v>
      </c>
      <c r="D243" s="57" t="s">
        <v>231</v>
      </c>
      <c r="E243" s="25">
        <v>2124.4672506852885</v>
      </c>
      <c r="F243" s="25">
        <v>46.321777793259983</v>
      </c>
      <c r="G243" s="25">
        <v>47.733412066438525</v>
      </c>
      <c r="H243" s="25">
        <v>0</v>
      </c>
      <c r="I243" s="25">
        <v>11684.698752475264</v>
      </c>
      <c r="J243" s="25">
        <v>709.82657043355982</v>
      </c>
      <c r="K243" s="25">
        <v>41.936203723042922</v>
      </c>
      <c r="L243" s="25">
        <v>25.048546597435198</v>
      </c>
      <c r="M243" s="25">
        <v>1.7136388647969551E-4</v>
      </c>
      <c r="N243" s="25">
        <v>6.1362583340504005E-3</v>
      </c>
      <c r="O243" s="25">
        <v>146.77890465536626</v>
      </c>
      <c r="P243" s="25">
        <v>226.18626898127155</v>
      </c>
      <c r="Q243" s="25">
        <v>813.74134398673107</v>
      </c>
      <c r="R243" s="25">
        <v>2.9446149655528933</v>
      </c>
      <c r="S243" s="25">
        <v>0</v>
      </c>
      <c r="T243" s="25">
        <v>3.0066430760585905E-2</v>
      </c>
      <c r="U243" s="25">
        <v>6.4617981208935513E-2</v>
      </c>
      <c r="V243" s="25">
        <v>1.0524995016612502E-3</v>
      </c>
      <c r="W243" s="25">
        <v>9.6794834907307468E-3</v>
      </c>
      <c r="X243" s="25">
        <v>1.223203146633791E-4</v>
      </c>
      <c r="Y243" s="25">
        <v>8.6301144393516267E-5</v>
      </c>
      <c r="Z243" s="25">
        <v>69.688721717078991</v>
      </c>
      <c r="AA243" s="25">
        <v>0</v>
      </c>
      <c r="AB243" s="25">
        <v>0</v>
      </c>
      <c r="AC243" s="25">
        <v>0</v>
      </c>
      <c r="AD243" s="25">
        <v>0</v>
      </c>
      <c r="AE243" s="25">
        <v>0</v>
      </c>
      <c r="AF243" s="25">
        <v>1392.4570014985575</v>
      </c>
      <c r="AG243" s="25">
        <v>2.904503624146118</v>
      </c>
      <c r="AH243" s="25">
        <v>1.7081599104648935</v>
      </c>
      <c r="AI243" s="25">
        <v>1.9532613291566425</v>
      </c>
      <c r="AJ243" s="25">
        <v>26.067042198661614</v>
      </c>
      <c r="AK243" s="25">
        <v>0</v>
      </c>
      <c r="AL243" s="25">
        <v>0</v>
      </c>
      <c r="AM243" s="25">
        <v>0</v>
      </c>
      <c r="AN243" s="25">
        <v>2104.5358526539508</v>
      </c>
      <c r="AO243" s="25">
        <v>0</v>
      </c>
      <c r="AP243" s="25">
        <v>33.334151821024108</v>
      </c>
      <c r="AQ243" s="25">
        <v>0</v>
      </c>
      <c r="AR243" s="25">
        <v>0</v>
      </c>
      <c r="AS243" s="25">
        <v>1.1235558585060456E-3</v>
      </c>
      <c r="AT243" s="25">
        <v>5.6457576845445447E-4</v>
      </c>
      <c r="AU243" s="25">
        <v>0</v>
      </c>
      <c r="AV243" s="25">
        <v>2.0715847581123856E-2</v>
      </c>
      <c r="AW243" s="25">
        <v>0.32427983277567773</v>
      </c>
      <c r="AX243" s="25">
        <v>0</v>
      </c>
      <c r="AY243" s="25">
        <v>0</v>
      </c>
      <c r="AZ243" s="25">
        <v>0</v>
      </c>
      <c r="BA243" s="25">
        <v>0</v>
      </c>
      <c r="BB243" s="25">
        <v>0.37029875694991837</v>
      </c>
      <c r="BC243" s="25">
        <v>12.867663759532599</v>
      </c>
      <c r="BD243" s="25">
        <v>521.7489708400991</v>
      </c>
      <c r="BE243" s="25">
        <v>354.22647387422779</v>
      </c>
      <c r="BF243" s="25">
        <v>34.150068921834169</v>
      </c>
      <c r="BG243" s="25">
        <v>0</v>
      </c>
      <c r="BH243" s="25">
        <v>0</v>
      </c>
      <c r="BI243" s="25">
        <v>10880.231664011166</v>
      </c>
      <c r="BJ243" s="25">
        <v>0</v>
      </c>
      <c r="BK243" s="25">
        <v>0</v>
      </c>
      <c r="BL243" s="25">
        <v>100.50742933945429</v>
      </c>
      <c r="BM243" s="25">
        <v>23.08917867635223</v>
      </c>
      <c r="BN243" s="25">
        <v>848.23794661796353</v>
      </c>
      <c r="BO243" s="25">
        <v>32278.220652364482</v>
      </c>
    </row>
    <row r="244" spans="1:67">
      <c r="A244">
        <v>2002</v>
      </c>
      <c r="B244" s="57" t="s">
        <v>168</v>
      </c>
      <c r="C244" s="61" t="s">
        <v>232</v>
      </c>
      <c r="D244" s="57" t="s">
        <v>231</v>
      </c>
      <c r="E244" s="25">
        <v>7.2207926382045686</v>
      </c>
      <c r="F244" s="25">
        <v>38.979312546646277</v>
      </c>
      <c r="G244" s="25">
        <v>2.6098625743878885</v>
      </c>
      <c r="H244" s="25">
        <v>4.4821541190832148</v>
      </c>
      <c r="I244" s="25">
        <v>17.805931870357767</v>
      </c>
      <c r="J244" s="25">
        <v>3.8985324767755287</v>
      </c>
      <c r="K244" s="25">
        <v>1239.6117585571124</v>
      </c>
      <c r="L244" s="25">
        <v>111.20788589821569</v>
      </c>
      <c r="M244" s="25">
        <v>2.5075457933862334E-3</v>
      </c>
      <c r="N244" s="25">
        <v>0</v>
      </c>
      <c r="O244" s="25">
        <v>20.591393433672131</v>
      </c>
      <c r="P244" s="25">
        <v>4.4925260252505028</v>
      </c>
      <c r="Q244" s="25">
        <v>7.8033809543113794E-3</v>
      </c>
      <c r="R244" s="25">
        <v>4.2740940006560901</v>
      </c>
      <c r="S244" s="25">
        <v>0</v>
      </c>
      <c r="T244" s="25">
        <v>1.1275659257050703</v>
      </c>
      <c r="U244" s="25">
        <v>2.7348855045953475</v>
      </c>
      <c r="V244" s="25">
        <v>5.0220946784550679E-4</v>
      </c>
      <c r="W244" s="25">
        <v>0.59540045556607635</v>
      </c>
      <c r="X244" s="25">
        <v>0</v>
      </c>
      <c r="Y244" s="25">
        <v>0.86264868316778764</v>
      </c>
      <c r="Z244" s="25">
        <v>204.31468009092126</v>
      </c>
      <c r="AA244" s="25">
        <v>0</v>
      </c>
      <c r="AB244" s="25">
        <v>2.2195111190779064E-3</v>
      </c>
      <c r="AC244" s="25">
        <v>0</v>
      </c>
      <c r="AD244" s="25">
        <v>0</v>
      </c>
      <c r="AE244" s="25">
        <v>588.55675078880518</v>
      </c>
      <c r="AF244" s="25">
        <v>4.6845118560143133</v>
      </c>
      <c r="AG244" s="25">
        <v>0.42390052558912789</v>
      </c>
      <c r="AH244" s="25">
        <v>0.25199968798908706</v>
      </c>
      <c r="AI244" s="25">
        <v>0.13346875478298673</v>
      </c>
      <c r="AJ244" s="25">
        <v>0</v>
      </c>
      <c r="AK244" s="25">
        <v>0</v>
      </c>
      <c r="AL244" s="25">
        <v>0</v>
      </c>
      <c r="AM244" s="25">
        <v>0</v>
      </c>
      <c r="AN244" s="25">
        <v>6.2859587544161943</v>
      </c>
      <c r="AO244" s="25">
        <v>0</v>
      </c>
      <c r="AP244" s="25">
        <v>8.4384133252697491E-3</v>
      </c>
      <c r="AQ244" s="25">
        <v>0</v>
      </c>
      <c r="AR244" s="25">
        <v>0</v>
      </c>
      <c r="AS244" s="25">
        <v>0</v>
      </c>
      <c r="AT244" s="25">
        <v>0</v>
      </c>
      <c r="AU244" s="25">
        <v>0</v>
      </c>
      <c r="AV244" s="25">
        <v>0.65885866553331063</v>
      </c>
      <c r="AW244" s="25">
        <v>5.1592050472204108E-3</v>
      </c>
      <c r="AX244" s="25">
        <v>0</v>
      </c>
      <c r="AY244" s="25">
        <v>0</v>
      </c>
      <c r="AZ244" s="25">
        <v>0</v>
      </c>
      <c r="BA244" s="25">
        <v>0</v>
      </c>
      <c r="BB244" s="25">
        <v>5.8913537714725059E-3</v>
      </c>
      <c r="BC244" s="25">
        <v>0.25464181704266087</v>
      </c>
      <c r="BD244" s="25">
        <v>0.56912785814792788</v>
      </c>
      <c r="BE244" s="25">
        <v>9.6983846214622652E-2</v>
      </c>
      <c r="BF244" s="25">
        <v>12.721150519263743</v>
      </c>
      <c r="BG244" s="25">
        <v>0</v>
      </c>
      <c r="BH244" s="25">
        <v>0</v>
      </c>
      <c r="BI244" s="25">
        <v>232.93452634093234</v>
      </c>
      <c r="BJ244" s="25">
        <v>0</v>
      </c>
      <c r="BK244" s="25">
        <v>0</v>
      </c>
      <c r="BL244" s="25">
        <v>0</v>
      </c>
      <c r="BM244" s="25">
        <v>172.22106777490779</v>
      </c>
      <c r="BN244" s="25">
        <v>129.03359968127742</v>
      </c>
      <c r="BO244" s="25">
        <v>2813.6684932907083</v>
      </c>
    </row>
    <row r="245" spans="1:67">
      <c r="A245">
        <v>2002</v>
      </c>
      <c r="B245" s="57" t="s">
        <v>169</v>
      </c>
      <c r="C245" s="61" t="s">
        <v>233</v>
      </c>
      <c r="D245" s="57" t="s">
        <v>231</v>
      </c>
      <c r="E245" s="25">
        <v>0.15093515714295963</v>
      </c>
      <c r="F245" s="25">
        <v>0</v>
      </c>
      <c r="G245" s="25">
        <v>100.55385341996717</v>
      </c>
      <c r="H245" s="25">
        <v>0</v>
      </c>
      <c r="I245" s="25">
        <v>922.79404298983718</v>
      </c>
      <c r="J245" s="25">
        <v>0.17633869054963244</v>
      </c>
      <c r="K245" s="25">
        <v>0.15984133116783408</v>
      </c>
      <c r="L245" s="25">
        <v>0</v>
      </c>
      <c r="M245" s="25">
        <v>0</v>
      </c>
      <c r="N245" s="25">
        <v>0</v>
      </c>
      <c r="O245" s="25">
        <v>0.30294510370523303</v>
      </c>
      <c r="P245" s="25">
        <v>0.2104873491764544</v>
      </c>
      <c r="Q245" s="25">
        <v>0</v>
      </c>
      <c r="R245" s="25">
        <v>0</v>
      </c>
      <c r="S245" s="25">
        <v>0</v>
      </c>
      <c r="T245" s="25">
        <v>0</v>
      </c>
      <c r="U245" s="25">
        <v>0</v>
      </c>
      <c r="V245" s="25">
        <v>0</v>
      </c>
      <c r="W245" s="25">
        <v>0</v>
      </c>
      <c r="X245" s="25">
        <v>0</v>
      </c>
      <c r="Y245" s="25">
        <v>0</v>
      </c>
      <c r="Z245" s="25">
        <v>11.723865982667339</v>
      </c>
      <c r="AA245" s="25">
        <v>0</v>
      </c>
      <c r="AB245" s="25">
        <v>0</v>
      </c>
      <c r="AC245" s="25">
        <v>0</v>
      </c>
      <c r="AD245" s="25">
        <v>0</v>
      </c>
      <c r="AE245" s="25">
        <v>0</v>
      </c>
      <c r="AF245" s="25">
        <v>182.86051415697224</v>
      </c>
      <c r="AG245" s="25">
        <v>0</v>
      </c>
      <c r="AH245" s="25">
        <v>0</v>
      </c>
      <c r="AI245" s="25">
        <v>0.41084570522378216</v>
      </c>
      <c r="AJ245" s="25">
        <v>3.3956522119097814</v>
      </c>
      <c r="AK245" s="25">
        <v>0</v>
      </c>
      <c r="AL245" s="25">
        <v>0</v>
      </c>
      <c r="AM245" s="25">
        <v>0</v>
      </c>
      <c r="AN245" s="25">
        <v>253.3991024800757</v>
      </c>
      <c r="AO245" s="25">
        <v>0</v>
      </c>
      <c r="AP245" s="25">
        <v>2.796099967722912E-3</v>
      </c>
      <c r="AQ245" s="25">
        <v>0</v>
      </c>
      <c r="AR245" s="25">
        <v>0</v>
      </c>
      <c r="AS245" s="25">
        <v>0</v>
      </c>
      <c r="AT245" s="25">
        <v>0</v>
      </c>
      <c r="AU245" s="25">
        <v>0</v>
      </c>
      <c r="AV245" s="25">
        <v>2.3736498924659108</v>
      </c>
      <c r="AW245" s="25">
        <v>0.42295334206731788</v>
      </c>
      <c r="AX245" s="25">
        <v>0</v>
      </c>
      <c r="AY245" s="25">
        <v>0</v>
      </c>
      <c r="AZ245" s="25">
        <v>0</v>
      </c>
      <c r="BA245" s="25">
        <v>0</v>
      </c>
      <c r="BB245" s="25">
        <v>0.48297513747542714</v>
      </c>
      <c r="BC245" s="25">
        <v>0</v>
      </c>
      <c r="BD245" s="25">
        <v>33.732767157340639</v>
      </c>
      <c r="BE245" s="25">
        <v>23.199315362423299</v>
      </c>
      <c r="BF245" s="25">
        <v>9.9611680761385E-5</v>
      </c>
      <c r="BG245" s="25">
        <v>0</v>
      </c>
      <c r="BH245" s="25">
        <v>0</v>
      </c>
      <c r="BI245" s="25">
        <v>2135.7209386931177</v>
      </c>
      <c r="BJ245" s="25">
        <v>0</v>
      </c>
      <c r="BK245" s="25">
        <v>0</v>
      </c>
      <c r="BL245" s="25">
        <v>0</v>
      </c>
      <c r="BM245" s="25">
        <v>-36.132030034925727</v>
      </c>
      <c r="BN245" s="25">
        <v>347.09103634195452</v>
      </c>
      <c r="BO245" s="25">
        <v>3983.0329261819602</v>
      </c>
    </row>
    <row r="246" spans="1:67">
      <c r="A246">
        <v>2002</v>
      </c>
      <c r="B246" s="57" t="s">
        <v>170</v>
      </c>
      <c r="C246" s="61" t="s">
        <v>234</v>
      </c>
      <c r="D246" s="57" t="s">
        <v>231</v>
      </c>
      <c r="E246" s="25">
        <v>1.6568359425985633E-2</v>
      </c>
      <c r="F246" s="25">
        <v>0</v>
      </c>
      <c r="G246" s="25">
        <v>0</v>
      </c>
      <c r="H246" s="25">
        <v>894.681641034775</v>
      </c>
      <c r="I246" s="25">
        <v>9.9909295307829638</v>
      </c>
      <c r="J246" s="25">
        <v>6.1756127435788244</v>
      </c>
      <c r="K246" s="25">
        <v>1.9037962463373905</v>
      </c>
      <c r="L246" s="25">
        <v>4.7026417908665028</v>
      </c>
      <c r="M246" s="25">
        <v>2.8044804220919868E-4</v>
      </c>
      <c r="N246" s="25">
        <v>4084.2773819761105</v>
      </c>
      <c r="O246" s="25">
        <v>1215.8242030828833</v>
      </c>
      <c r="P246" s="25">
        <v>25.864021719855828</v>
      </c>
      <c r="Q246" s="25">
        <v>83.694229825730758</v>
      </c>
      <c r="R246" s="25">
        <v>402.96214650844388</v>
      </c>
      <c r="S246" s="25">
        <v>1434.0706087931615</v>
      </c>
      <c r="T246" s="25">
        <v>31.007965059835392</v>
      </c>
      <c r="U246" s="25">
        <v>0.69878164831599121</v>
      </c>
      <c r="V246" s="25">
        <v>0.61473591874256739</v>
      </c>
      <c r="W246" s="25">
        <v>1.5474840044557383</v>
      </c>
      <c r="X246" s="25">
        <v>0.14873313640661057</v>
      </c>
      <c r="Y246" s="25">
        <v>0.14573305451104157</v>
      </c>
      <c r="Z246" s="25">
        <v>2.1346154810840932</v>
      </c>
      <c r="AA246" s="25">
        <v>0</v>
      </c>
      <c r="AB246" s="25">
        <v>921.53909273490535</v>
      </c>
      <c r="AC246" s="25">
        <v>0</v>
      </c>
      <c r="AD246" s="25">
        <v>0</v>
      </c>
      <c r="AE246" s="25">
        <v>588.40708861037626</v>
      </c>
      <c r="AF246" s="25">
        <v>2.0236479871457952E-3</v>
      </c>
      <c r="AG246" s="25">
        <v>0.14184012194134946</v>
      </c>
      <c r="AH246" s="25">
        <v>8.6765953185701114E-2</v>
      </c>
      <c r="AI246" s="25">
        <v>0.31047614717275918</v>
      </c>
      <c r="AJ246" s="25">
        <v>0</v>
      </c>
      <c r="AK246" s="25">
        <v>0</v>
      </c>
      <c r="AL246" s="25">
        <v>0</v>
      </c>
      <c r="AM246" s="25">
        <v>0</v>
      </c>
      <c r="AN246" s="25">
        <v>1.3173848713269853</v>
      </c>
      <c r="AO246" s="25">
        <v>0</v>
      </c>
      <c r="AP246" s="25">
        <v>0</v>
      </c>
      <c r="AQ246" s="25">
        <v>0</v>
      </c>
      <c r="AR246" s="25">
        <v>0</v>
      </c>
      <c r="AS246" s="25">
        <v>0</v>
      </c>
      <c r="AT246" s="25">
        <v>0</v>
      </c>
      <c r="AU246" s="25">
        <v>0</v>
      </c>
      <c r="AV246" s="25">
        <v>0</v>
      </c>
      <c r="AW246" s="25">
        <v>3.4223337364506334E-5</v>
      </c>
      <c r="AX246" s="25">
        <v>0</v>
      </c>
      <c r="AY246" s="25">
        <v>0</v>
      </c>
      <c r="AZ246" s="25">
        <v>0</v>
      </c>
      <c r="BA246" s="25">
        <v>0</v>
      </c>
      <c r="BB246" s="25">
        <v>3.9080010546079525E-5</v>
      </c>
      <c r="BC246" s="25">
        <v>6.6110053970041518</v>
      </c>
      <c r="BD246" s="25">
        <v>12.313165423676868</v>
      </c>
      <c r="BE246" s="25">
        <v>8.592842410669832E-2</v>
      </c>
      <c r="BF246" s="25">
        <v>0</v>
      </c>
      <c r="BG246" s="25">
        <v>0</v>
      </c>
      <c r="BH246" s="25">
        <v>0</v>
      </c>
      <c r="BI246" s="25">
        <v>0.25209347730692777</v>
      </c>
      <c r="BJ246" s="25">
        <v>0</v>
      </c>
      <c r="BK246" s="25">
        <v>0</v>
      </c>
      <c r="BL246" s="25">
        <v>18.547921052732882</v>
      </c>
      <c r="BM246" s="25">
        <v>498.50037636115292</v>
      </c>
      <c r="BN246" s="25">
        <v>10374.407087930364</v>
      </c>
      <c r="BO246" s="25">
        <v>20622.984433819922</v>
      </c>
    </row>
    <row r="247" spans="1:67">
      <c r="A247">
        <v>2002</v>
      </c>
      <c r="B247" s="57" t="s">
        <v>171</v>
      </c>
      <c r="C247" s="61" t="s">
        <v>235</v>
      </c>
      <c r="D247" s="57" t="s">
        <v>231</v>
      </c>
      <c r="E247" s="25">
        <v>1593.9133792420323</v>
      </c>
      <c r="F247" s="25">
        <v>0</v>
      </c>
      <c r="G247" s="25">
        <v>164.31124068434772</v>
      </c>
      <c r="H247" s="25">
        <v>0</v>
      </c>
      <c r="I247" s="25">
        <v>5440.8856343684092</v>
      </c>
      <c r="J247" s="25">
        <v>203.59255998002047</v>
      </c>
      <c r="K247" s="25">
        <v>13.98220022463871</v>
      </c>
      <c r="L247" s="25">
        <v>16.51288068114307</v>
      </c>
      <c r="M247" s="25">
        <v>0.14413952613147185</v>
      </c>
      <c r="N247" s="25">
        <v>0</v>
      </c>
      <c r="O247" s="25">
        <v>46.533450839685941</v>
      </c>
      <c r="P247" s="25">
        <v>147.9378622257706</v>
      </c>
      <c r="Q247" s="25">
        <v>0.39183412658838601</v>
      </c>
      <c r="R247" s="25">
        <v>0.41115514597078062</v>
      </c>
      <c r="S247" s="25">
        <v>0</v>
      </c>
      <c r="T247" s="25">
        <v>0.12832453165166138</v>
      </c>
      <c r="U247" s="25">
        <v>5.2561470751543657</v>
      </c>
      <c r="V247" s="25">
        <v>8.1606589272380167E-2</v>
      </c>
      <c r="W247" s="25">
        <v>2.8427974487032413E-2</v>
      </c>
      <c r="X247" s="25">
        <v>3.3727690301694005E-5</v>
      </c>
      <c r="Y247" s="25">
        <v>7.1388099649592995E-5</v>
      </c>
      <c r="Z247" s="25">
        <v>6.4991100986096537</v>
      </c>
      <c r="AA247" s="25">
        <v>0</v>
      </c>
      <c r="AB247" s="25">
        <v>0</v>
      </c>
      <c r="AC247" s="25">
        <v>0</v>
      </c>
      <c r="AD247" s="25">
        <v>0</v>
      </c>
      <c r="AE247" s="25">
        <v>0</v>
      </c>
      <c r="AF247" s="25">
        <v>2221.0125832449512</v>
      </c>
      <c r="AG247" s="25">
        <v>8.8825263536711514</v>
      </c>
      <c r="AH247" s="25">
        <v>5.1889992021853759</v>
      </c>
      <c r="AI247" s="25">
        <v>43.080852360832409</v>
      </c>
      <c r="AJ247" s="25">
        <v>296.02886210184329</v>
      </c>
      <c r="AK247" s="25">
        <v>13.152187542228395</v>
      </c>
      <c r="AL247" s="25">
        <v>3.2073151555206043</v>
      </c>
      <c r="AM247" s="25">
        <v>3.6041232168530314E-2</v>
      </c>
      <c r="AN247" s="25">
        <v>3774.1862007551176</v>
      </c>
      <c r="AO247" s="25">
        <v>0.18674181580947824</v>
      </c>
      <c r="AP247" s="25">
        <v>143.53800881270843</v>
      </c>
      <c r="AQ247" s="25">
        <v>2.1056454353027072</v>
      </c>
      <c r="AR247" s="25">
        <v>0.16189615648666661</v>
      </c>
      <c r="AS247" s="25">
        <v>1.6027549756625628</v>
      </c>
      <c r="AT247" s="25">
        <v>7.627827653629855</v>
      </c>
      <c r="AU247" s="25">
        <v>0</v>
      </c>
      <c r="AV247" s="25">
        <v>11.714453191702384</v>
      </c>
      <c r="AW247" s="25">
        <v>0.51840035801272066</v>
      </c>
      <c r="AX247" s="25">
        <v>0</v>
      </c>
      <c r="AY247" s="25">
        <v>0</v>
      </c>
      <c r="AZ247" s="25">
        <v>0</v>
      </c>
      <c r="BA247" s="25">
        <v>0</v>
      </c>
      <c r="BB247" s="25">
        <v>0.59196714927164307</v>
      </c>
      <c r="BC247" s="25">
        <v>0</v>
      </c>
      <c r="BD247" s="25">
        <v>400.55760235018346</v>
      </c>
      <c r="BE247" s="25">
        <v>327.78323398545484</v>
      </c>
      <c r="BF247" s="25">
        <v>10.678180727663547</v>
      </c>
      <c r="BG247" s="25">
        <v>0</v>
      </c>
      <c r="BH247" s="25">
        <v>0</v>
      </c>
      <c r="BI247" s="25">
        <v>20985.293533092408</v>
      </c>
      <c r="BJ247" s="25">
        <v>0</v>
      </c>
      <c r="BK247" s="25">
        <v>0</v>
      </c>
      <c r="BL247" s="25">
        <v>0</v>
      </c>
      <c r="BM247" s="25">
        <v>-208.4160549368068</v>
      </c>
      <c r="BN247" s="25">
        <v>5988.1327734619763</v>
      </c>
      <c r="BO247" s="25">
        <v>41677.462590607676</v>
      </c>
    </row>
    <row r="248" spans="1:67">
      <c r="A248">
        <v>2002</v>
      </c>
      <c r="B248" s="57" t="s">
        <v>172</v>
      </c>
      <c r="C248" s="61" t="s">
        <v>236</v>
      </c>
      <c r="D248" s="57" t="s">
        <v>231</v>
      </c>
      <c r="E248" s="25">
        <v>15.173188424510407</v>
      </c>
      <c r="F248" s="25">
        <v>1.5408577130421943</v>
      </c>
      <c r="G248" s="25">
        <v>0.8173729640068218</v>
      </c>
      <c r="H248" s="25">
        <v>5.5169493671286665</v>
      </c>
      <c r="I248" s="25">
        <v>8.4073360936480359</v>
      </c>
      <c r="J248" s="25">
        <v>3719.7944418244356</v>
      </c>
      <c r="K248" s="25">
        <v>7.7021057962160135</v>
      </c>
      <c r="L248" s="25">
        <v>6.3975544190576281</v>
      </c>
      <c r="M248" s="25">
        <v>0.14553117022106651</v>
      </c>
      <c r="N248" s="25">
        <v>8.5815583948442419E-3</v>
      </c>
      <c r="O248" s="25">
        <v>14.730435821722942</v>
      </c>
      <c r="P248" s="25">
        <v>2.3288498900293626</v>
      </c>
      <c r="Q248" s="25">
        <v>95.526274736919348</v>
      </c>
      <c r="R248" s="25">
        <v>1.9683263642982718</v>
      </c>
      <c r="S248" s="25">
        <v>6.7260465592610133E-2</v>
      </c>
      <c r="T248" s="25">
        <v>15.483674999286356</v>
      </c>
      <c r="U248" s="25">
        <v>16.334651147823315</v>
      </c>
      <c r="V248" s="25">
        <v>2.6773740648481792</v>
      </c>
      <c r="W248" s="25">
        <v>3.5995021272730758</v>
      </c>
      <c r="X248" s="25">
        <v>7.6126300662240602</v>
      </c>
      <c r="Y248" s="25">
        <v>0.56806087797763605</v>
      </c>
      <c r="Z248" s="25">
        <v>32.857421767176639</v>
      </c>
      <c r="AA248" s="25">
        <v>0</v>
      </c>
      <c r="AB248" s="25">
        <v>0.68226961012284737</v>
      </c>
      <c r="AC248" s="25">
        <v>0.16149027024107995</v>
      </c>
      <c r="AD248" s="25">
        <v>0</v>
      </c>
      <c r="AE248" s="25">
        <v>17.873371246197479</v>
      </c>
      <c r="AF248" s="25">
        <v>109.07703194388671</v>
      </c>
      <c r="AG248" s="25">
        <v>93.95327886034687</v>
      </c>
      <c r="AH248" s="25">
        <v>54.984344821559482</v>
      </c>
      <c r="AI248" s="25">
        <v>14.059383588067995</v>
      </c>
      <c r="AJ248" s="25">
        <v>4.2379569763202056</v>
      </c>
      <c r="AK248" s="25">
        <v>3.9924078113115513</v>
      </c>
      <c r="AL248" s="25">
        <v>3.9940336352013945</v>
      </c>
      <c r="AM248" s="25">
        <v>2.2310067453358041E-2</v>
      </c>
      <c r="AN248" s="25">
        <v>19.12202041451188</v>
      </c>
      <c r="AO248" s="25">
        <v>0.11559600647365749</v>
      </c>
      <c r="AP248" s="25">
        <v>0.46417953748491841</v>
      </c>
      <c r="AQ248" s="25">
        <v>1.3034263499869261</v>
      </c>
      <c r="AR248" s="25">
        <v>0.10021616782599101</v>
      </c>
      <c r="AS248" s="25">
        <v>0.51770859251667845</v>
      </c>
      <c r="AT248" s="25">
        <v>3.1578899506001261</v>
      </c>
      <c r="AU248" s="25">
        <v>0</v>
      </c>
      <c r="AV248" s="25">
        <v>11.918628681334328</v>
      </c>
      <c r="AW248" s="25">
        <v>6.4391692152286346</v>
      </c>
      <c r="AX248" s="25">
        <v>0</v>
      </c>
      <c r="AY248" s="25">
        <v>0</v>
      </c>
      <c r="AZ248" s="25">
        <v>0</v>
      </c>
      <c r="BA248" s="25">
        <v>0</v>
      </c>
      <c r="BB248" s="25">
        <v>7.3529591272448211</v>
      </c>
      <c r="BC248" s="25">
        <v>22.482171102346562</v>
      </c>
      <c r="BD248" s="25">
        <v>29.681025854322105</v>
      </c>
      <c r="BE248" s="25">
        <v>6.8481188718062258</v>
      </c>
      <c r="BF248" s="25">
        <v>66.056368068930965</v>
      </c>
      <c r="BG248" s="25">
        <v>0</v>
      </c>
      <c r="BH248" s="25">
        <v>0</v>
      </c>
      <c r="BI248" s="25">
        <v>4208.9796925173277</v>
      </c>
      <c r="BJ248" s="25">
        <v>0</v>
      </c>
      <c r="BK248" s="25">
        <v>0</v>
      </c>
      <c r="BL248" s="25">
        <v>17.573355998293838</v>
      </c>
      <c r="BM248" s="25">
        <v>542.83413989954659</v>
      </c>
      <c r="BN248" s="25">
        <v>8731.7761133842268</v>
      </c>
      <c r="BO248" s="25">
        <v>17939.019040230571</v>
      </c>
    </row>
    <row r="249" spans="1:67">
      <c r="A249">
        <v>2002</v>
      </c>
      <c r="B249" s="57" t="s">
        <v>173</v>
      </c>
      <c r="C249" s="61" t="s">
        <v>237</v>
      </c>
      <c r="D249" s="57" t="s">
        <v>231</v>
      </c>
      <c r="E249" s="25">
        <v>6.8731576523257942</v>
      </c>
      <c r="F249" s="25">
        <v>0</v>
      </c>
      <c r="G249" s="25">
        <v>1.7036453164979288</v>
      </c>
      <c r="H249" s="25">
        <v>1.3807206458269432</v>
      </c>
      <c r="I249" s="25">
        <v>6.3240517613360421</v>
      </c>
      <c r="J249" s="25">
        <v>3.992639463379891</v>
      </c>
      <c r="K249" s="25">
        <v>405.23955647761363</v>
      </c>
      <c r="L249" s="25">
        <v>5.6871542108039757</v>
      </c>
      <c r="M249" s="25">
        <v>1.0023753226975303E-2</v>
      </c>
      <c r="N249" s="25">
        <v>4.641650938453825E-2</v>
      </c>
      <c r="O249" s="25">
        <v>2.7986430564469722</v>
      </c>
      <c r="P249" s="25">
        <v>1.1000083214969956</v>
      </c>
      <c r="Q249" s="25">
        <v>1.7865093359973629</v>
      </c>
      <c r="R249" s="25">
        <v>3.2670335584266277</v>
      </c>
      <c r="S249" s="25">
        <v>0</v>
      </c>
      <c r="T249" s="25">
        <v>47.74253007648683</v>
      </c>
      <c r="U249" s="25">
        <v>12.220109624521447</v>
      </c>
      <c r="V249" s="25">
        <v>0.60232495276066611</v>
      </c>
      <c r="W249" s="25">
        <v>2.4321325962854043</v>
      </c>
      <c r="X249" s="25">
        <v>2.0484996129994282</v>
      </c>
      <c r="Y249" s="25">
        <v>6.755058502087933</v>
      </c>
      <c r="Z249" s="25">
        <v>485.27202575148948</v>
      </c>
      <c r="AA249" s="25">
        <v>0</v>
      </c>
      <c r="AB249" s="25">
        <v>0</v>
      </c>
      <c r="AC249" s="25">
        <v>0</v>
      </c>
      <c r="AD249" s="25">
        <v>0</v>
      </c>
      <c r="AE249" s="25">
        <v>763.39014136034302</v>
      </c>
      <c r="AF249" s="25">
        <v>2.7957694124723371</v>
      </c>
      <c r="AG249" s="25">
        <v>38.354785958557827</v>
      </c>
      <c r="AH249" s="25">
        <v>22.540929066868824</v>
      </c>
      <c r="AI249" s="25">
        <v>0.44856610672827002</v>
      </c>
      <c r="AJ249" s="25">
        <v>6.8812105079041355E-2</v>
      </c>
      <c r="AK249" s="25">
        <v>0.65533032367367294</v>
      </c>
      <c r="AL249" s="25">
        <v>0.42366547414775058</v>
      </c>
      <c r="AM249" s="25">
        <v>2.8727891291206877E-4</v>
      </c>
      <c r="AN249" s="25">
        <v>1.0238807167566299</v>
      </c>
      <c r="AO249" s="25">
        <v>1.4884892278409663E-3</v>
      </c>
      <c r="AP249" s="25">
        <v>7.1906397803709526E-2</v>
      </c>
      <c r="AQ249" s="25">
        <v>1.6783763906945481E-2</v>
      </c>
      <c r="AR249" s="25">
        <v>1.2904484403488778E-3</v>
      </c>
      <c r="AS249" s="25">
        <v>0</v>
      </c>
      <c r="AT249" s="25">
        <v>0.12662930810656653</v>
      </c>
      <c r="AU249" s="25">
        <v>0</v>
      </c>
      <c r="AV249" s="25">
        <v>0.24167211561470245</v>
      </c>
      <c r="AW249" s="25">
        <v>0.23100188561265689</v>
      </c>
      <c r="AX249" s="25">
        <v>0</v>
      </c>
      <c r="AY249" s="25">
        <v>0</v>
      </c>
      <c r="AZ249" s="25">
        <v>0</v>
      </c>
      <c r="BA249" s="25">
        <v>0</v>
      </c>
      <c r="BB249" s="25">
        <v>0.26378362898264657</v>
      </c>
      <c r="BC249" s="25">
        <v>3.4850702017082655</v>
      </c>
      <c r="BD249" s="25">
        <v>2.8853973581819554</v>
      </c>
      <c r="BE249" s="25">
        <v>0.16129746515439511</v>
      </c>
      <c r="BF249" s="25">
        <v>0.55289529098228685</v>
      </c>
      <c r="BG249" s="25">
        <v>0</v>
      </c>
      <c r="BH249" s="25">
        <v>0</v>
      </c>
      <c r="BI249" s="25">
        <v>172.43163792395529</v>
      </c>
      <c r="BJ249" s="25">
        <v>0</v>
      </c>
      <c r="BK249" s="25">
        <v>0</v>
      </c>
      <c r="BL249" s="25">
        <v>0</v>
      </c>
      <c r="BM249" s="25">
        <v>89.083136525609476</v>
      </c>
      <c r="BN249" s="25">
        <v>3673.2724986510357</v>
      </c>
      <c r="BO249" s="25">
        <v>5769.810898437262</v>
      </c>
    </row>
    <row r="250" spans="1:67">
      <c r="A250">
        <v>2002</v>
      </c>
      <c r="B250" s="57" t="s">
        <v>174</v>
      </c>
      <c r="C250" s="61" t="s">
        <v>238</v>
      </c>
      <c r="D250" s="57" t="s">
        <v>231</v>
      </c>
      <c r="E250" s="25">
        <v>7.2306031521656058</v>
      </c>
      <c r="F250" s="25">
        <v>3.2384035816120074</v>
      </c>
      <c r="G250" s="25">
        <v>0.64262940870728658</v>
      </c>
      <c r="H250" s="25">
        <v>5.8402655749132526</v>
      </c>
      <c r="I250" s="25">
        <v>290.49661926722911</v>
      </c>
      <c r="J250" s="25">
        <v>49.743023804226731</v>
      </c>
      <c r="K250" s="25">
        <v>7.5872243165787516</v>
      </c>
      <c r="L250" s="25">
        <v>2245.3485844392258</v>
      </c>
      <c r="M250" s="25">
        <v>62.006396771241953</v>
      </c>
      <c r="N250" s="25">
        <v>5.8145089641987092E-2</v>
      </c>
      <c r="O250" s="25">
        <v>30.22064394267996</v>
      </c>
      <c r="P250" s="25">
        <v>36.267784114174731</v>
      </c>
      <c r="Q250" s="25">
        <v>25.157207932954364</v>
      </c>
      <c r="R250" s="25">
        <v>44.24468867446101</v>
      </c>
      <c r="S250" s="25">
        <v>2.140692501982616</v>
      </c>
      <c r="T250" s="25">
        <v>7.8241008831730436</v>
      </c>
      <c r="U250" s="25">
        <v>82.668904636410417</v>
      </c>
      <c r="V250" s="25">
        <v>18.877900979199655</v>
      </c>
      <c r="W250" s="25">
        <v>1.6811055182182078</v>
      </c>
      <c r="X250" s="25">
        <v>5.0699588430844535</v>
      </c>
      <c r="Y250" s="25">
        <v>0.16280819100051905</v>
      </c>
      <c r="Z250" s="25">
        <v>8.3891638237554389</v>
      </c>
      <c r="AA250" s="25">
        <v>0</v>
      </c>
      <c r="AB250" s="25">
        <v>1.7315046483198377</v>
      </c>
      <c r="AC250" s="25">
        <v>0.65002345042178933</v>
      </c>
      <c r="AD250" s="25">
        <v>0</v>
      </c>
      <c r="AE250" s="25">
        <v>26.286092613784135</v>
      </c>
      <c r="AF250" s="25">
        <v>5.1587122745886269</v>
      </c>
      <c r="AG250" s="25">
        <v>309.41732475340439</v>
      </c>
      <c r="AH250" s="25">
        <v>182.27689751087058</v>
      </c>
      <c r="AI250" s="25">
        <v>13.073049221907826</v>
      </c>
      <c r="AJ250" s="25">
        <v>2.4950962593584087</v>
      </c>
      <c r="AK250" s="25">
        <v>1.7125230530233644</v>
      </c>
      <c r="AL250" s="25">
        <v>1.421977716099468</v>
      </c>
      <c r="AM250" s="25">
        <v>0.33383388792809604</v>
      </c>
      <c r="AN250" s="25">
        <v>5.682779323513298</v>
      </c>
      <c r="AO250" s="25">
        <v>1.7297063019078414</v>
      </c>
      <c r="AP250" s="25">
        <v>6.1540728279600154</v>
      </c>
      <c r="AQ250" s="25">
        <v>19.503656228460596</v>
      </c>
      <c r="AR250" s="25">
        <v>1.4995720209518923</v>
      </c>
      <c r="AS250" s="25">
        <v>44.087890038509592</v>
      </c>
      <c r="AT250" s="25">
        <v>7.4366437325247414</v>
      </c>
      <c r="AU250" s="25">
        <v>0</v>
      </c>
      <c r="AV250" s="25">
        <v>49.436446120225909</v>
      </c>
      <c r="AW250" s="25">
        <v>28.861929573339395</v>
      </c>
      <c r="AX250" s="25">
        <v>0</v>
      </c>
      <c r="AY250" s="25">
        <v>0</v>
      </c>
      <c r="AZ250" s="25">
        <v>0</v>
      </c>
      <c r="BA250" s="25">
        <v>0</v>
      </c>
      <c r="BB250" s="25">
        <v>32.95775920661962</v>
      </c>
      <c r="BC250" s="25">
        <v>299.76445344497262</v>
      </c>
      <c r="BD250" s="25">
        <v>220.10883171678492</v>
      </c>
      <c r="BE250" s="25">
        <v>3.5910686196830843</v>
      </c>
      <c r="BF250" s="25">
        <v>4.4863703639465955</v>
      </c>
      <c r="BG250" s="25">
        <v>0</v>
      </c>
      <c r="BH250" s="25">
        <v>0</v>
      </c>
      <c r="BI250" s="25">
        <v>591.00183815230048</v>
      </c>
      <c r="BJ250" s="25">
        <v>0</v>
      </c>
      <c r="BK250" s="25">
        <v>0</v>
      </c>
      <c r="BL250" s="25">
        <v>0</v>
      </c>
      <c r="BM250" s="25">
        <v>199.06155702682972</v>
      </c>
      <c r="BN250" s="25">
        <v>2724.9925306654045</v>
      </c>
      <c r="BO250" s="25">
        <v>7719.8109962002873</v>
      </c>
    </row>
    <row r="251" spans="1:67">
      <c r="A251">
        <v>2002</v>
      </c>
      <c r="B251" s="57" t="s">
        <v>175</v>
      </c>
      <c r="C251" s="61" t="s">
        <v>239</v>
      </c>
      <c r="D251" s="57" t="s">
        <v>231</v>
      </c>
      <c r="E251" s="25">
        <v>6.1274294927608615E-2</v>
      </c>
      <c r="F251" s="25">
        <v>0.21760886558181258</v>
      </c>
      <c r="G251" s="25">
        <v>1.1312692501618099E-2</v>
      </c>
      <c r="H251" s="25">
        <v>0.37270651832987545</v>
      </c>
      <c r="I251" s="25">
        <v>3.1803567217734199</v>
      </c>
      <c r="J251" s="25">
        <v>0.95985761070845443</v>
      </c>
      <c r="K251" s="25">
        <v>5.1609503717224572E-2</v>
      </c>
      <c r="L251" s="25">
        <v>6.8207248184499913E-2</v>
      </c>
      <c r="M251" s="25">
        <v>7.3293141687248362E-2</v>
      </c>
      <c r="N251" s="25">
        <v>4.7008885260425076E-3</v>
      </c>
      <c r="O251" s="25">
        <v>0.98984446740041554</v>
      </c>
      <c r="P251" s="25">
        <v>8.209045490231745E-2</v>
      </c>
      <c r="Q251" s="25">
        <v>0.1232649505907779</v>
      </c>
      <c r="R251" s="25">
        <v>0.38385142505259229</v>
      </c>
      <c r="S251" s="25">
        <v>5.7837255234306592E-2</v>
      </c>
      <c r="T251" s="25">
        <v>7.1806847319711042E-2</v>
      </c>
      <c r="U251" s="25">
        <v>0.87604899838466188</v>
      </c>
      <c r="V251" s="25">
        <v>7.6526683402337231E-2</v>
      </c>
      <c r="W251" s="25">
        <v>0.17301203261083273</v>
      </c>
      <c r="X251" s="25">
        <v>9.7674702686865039E-3</v>
      </c>
      <c r="Y251" s="25">
        <v>2.2181448986397152E-3</v>
      </c>
      <c r="Z251" s="25">
        <v>8.2469286193854643E-2</v>
      </c>
      <c r="AA251" s="25">
        <v>0</v>
      </c>
      <c r="AB251" s="25">
        <v>1.9328889340484321</v>
      </c>
      <c r="AC251" s="25">
        <v>9.3583225727086564E-2</v>
      </c>
      <c r="AD251" s="25">
        <v>0</v>
      </c>
      <c r="AE251" s="25">
        <v>3.230181174469783</v>
      </c>
      <c r="AF251" s="25">
        <v>0.32356418863813657</v>
      </c>
      <c r="AG251" s="25">
        <v>23.047413673017871</v>
      </c>
      <c r="AH251" s="25">
        <v>13.503586868814622</v>
      </c>
      <c r="AI251" s="25">
        <v>1.5403714197728797</v>
      </c>
      <c r="AJ251" s="25">
        <v>1.5375667835007243</v>
      </c>
      <c r="AK251" s="25">
        <v>2.0166544532893611</v>
      </c>
      <c r="AL251" s="25">
        <v>3.3147745077869435</v>
      </c>
      <c r="AM251" s="25">
        <v>4.7395069014462242E-2</v>
      </c>
      <c r="AN251" s="25">
        <v>2.5522227995880833</v>
      </c>
      <c r="AO251" s="25">
        <v>0.24556988525781381</v>
      </c>
      <c r="AP251" s="25">
        <v>0.24226458080903637</v>
      </c>
      <c r="AQ251" s="25">
        <v>2.7689733319744243</v>
      </c>
      <c r="AR251" s="25">
        <v>0.21289725817314181</v>
      </c>
      <c r="AS251" s="25">
        <v>6.7544238923372468</v>
      </c>
      <c r="AT251" s="25">
        <v>0.39724665946446075</v>
      </c>
      <c r="AU251" s="25">
        <v>0</v>
      </c>
      <c r="AV251" s="25">
        <v>2.4078191386024232</v>
      </c>
      <c r="AW251" s="25">
        <v>2.3823161913612068</v>
      </c>
      <c r="AX251" s="25">
        <v>0</v>
      </c>
      <c r="AY251" s="25">
        <v>0</v>
      </c>
      <c r="AZ251" s="25">
        <v>0</v>
      </c>
      <c r="BA251" s="25">
        <v>0</v>
      </c>
      <c r="BB251" s="25">
        <v>2.7203934230870384</v>
      </c>
      <c r="BC251" s="25">
        <v>48.86926322680597</v>
      </c>
      <c r="BD251" s="25">
        <v>58.140615642183612</v>
      </c>
      <c r="BE251" s="25">
        <v>0.34742564240809048</v>
      </c>
      <c r="BF251" s="25">
        <v>0.41906729101936319</v>
      </c>
      <c r="BG251" s="25">
        <v>0</v>
      </c>
      <c r="BH251" s="25">
        <v>0</v>
      </c>
      <c r="BI251" s="25">
        <v>65.294939284826853</v>
      </c>
      <c r="BJ251" s="25">
        <v>0</v>
      </c>
      <c r="BK251" s="25">
        <v>0</v>
      </c>
      <c r="BL251" s="25">
        <v>0</v>
      </c>
      <c r="BM251" s="25">
        <v>4.5619792389544314</v>
      </c>
      <c r="BN251" s="25">
        <v>2.2628570510290751</v>
      </c>
      <c r="BO251" s="25">
        <v>259.09792033815933</v>
      </c>
    </row>
    <row r="252" spans="1:67">
      <c r="A252">
        <v>2002</v>
      </c>
      <c r="B252" s="57" t="s">
        <v>176</v>
      </c>
      <c r="C252" s="61" t="s">
        <v>240</v>
      </c>
      <c r="D252" s="57" t="s">
        <v>231</v>
      </c>
      <c r="E252" s="25">
        <v>51.301515861394421</v>
      </c>
      <c r="F252" s="25">
        <v>27.105702292943512</v>
      </c>
      <c r="G252" s="25">
        <v>81.313358356053428</v>
      </c>
      <c r="H252" s="25">
        <v>127.10720193671962</v>
      </c>
      <c r="I252" s="25">
        <v>123.55571429640678</v>
      </c>
      <c r="J252" s="25">
        <v>234.63577041736968</v>
      </c>
      <c r="K252" s="25">
        <v>87.899733311254352</v>
      </c>
      <c r="L252" s="25">
        <v>154.55144742668048</v>
      </c>
      <c r="M252" s="25">
        <v>3.5250568830395905</v>
      </c>
      <c r="N252" s="25">
        <v>288.29353472523724</v>
      </c>
      <c r="O252" s="25">
        <v>111.12163439724087</v>
      </c>
      <c r="P252" s="25">
        <v>11.468798916350032</v>
      </c>
      <c r="Q252" s="25">
        <v>102.35586937419423</v>
      </c>
      <c r="R252" s="25">
        <v>198.42192789237438</v>
      </c>
      <c r="S252" s="25">
        <v>214.39166339015512</v>
      </c>
      <c r="T252" s="25">
        <v>121.80909760510288</v>
      </c>
      <c r="U252" s="25">
        <v>27.986377989930947</v>
      </c>
      <c r="V252" s="25">
        <v>29.333147810436046</v>
      </c>
      <c r="W252" s="25">
        <v>3.2603838121635929</v>
      </c>
      <c r="X252" s="25">
        <v>18.772171413008405</v>
      </c>
      <c r="Y252" s="25">
        <v>5.3547751439327129</v>
      </c>
      <c r="Z252" s="25">
        <v>14.626569041376969</v>
      </c>
      <c r="AA252" s="25">
        <v>0</v>
      </c>
      <c r="AB252" s="25">
        <v>1285.087232417005</v>
      </c>
      <c r="AC252" s="25">
        <v>1.3287388515918164</v>
      </c>
      <c r="AD252" s="25">
        <v>0</v>
      </c>
      <c r="AE252" s="25">
        <v>991.97193744651622</v>
      </c>
      <c r="AF252" s="25">
        <v>20.813195897446302</v>
      </c>
      <c r="AG252" s="25">
        <v>268.463690056681</v>
      </c>
      <c r="AH252" s="25">
        <v>158.73533113105717</v>
      </c>
      <c r="AI252" s="25">
        <v>1159.2397086002131</v>
      </c>
      <c r="AJ252" s="25">
        <v>654.31177683025919</v>
      </c>
      <c r="AK252" s="25">
        <v>165.42319248405281</v>
      </c>
      <c r="AL252" s="25">
        <v>29.009504920401071</v>
      </c>
      <c r="AM252" s="25">
        <v>0.149756913340027</v>
      </c>
      <c r="AN252" s="25">
        <v>67.413599239784006</v>
      </c>
      <c r="AO252" s="25">
        <v>0.7759412274355576</v>
      </c>
      <c r="AP252" s="25">
        <v>3.7727317052937144</v>
      </c>
      <c r="AQ252" s="25">
        <v>8.7492835845603558</v>
      </c>
      <c r="AR252" s="25">
        <v>0.67270365684741917</v>
      </c>
      <c r="AS252" s="25">
        <v>13.497741399553753</v>
      </c>
      <c r="AT252" s="25">
        <v>4.4844144534638843</v>
      </c>
      <c r="AU252" s="25">
        <v>0</v>
      </c>
      <c r="AV252" s="25">
        <v>38.482426887085467</v>
      </c>
      <c r="AW252" s="25">
        <v>26.860239481810396</v>
      </c>
      <c r="AX252" s="25">
        <v>0</v>
      </c>
      <c r="AY252" s="25">
        <v>0</v>
      </c>
      <c r="AZ252" s="25">
        <v>0</v>
      </c>
      <c r="BA252" s="25">
        <v>0</v>
      </c>
      <c r="BB252" s="25">
        <v>30.672006971127068</v>
      </c>
      <c r="BC252" s="25">
        <v>99.359293564311642</v>
      </c>
      <c r="BD252" s="25">
        <v>40.015567505055039</v>
      </c>
      <c r="BE252" s="25">
        <v>5.8870220883141089</v>
      </c>
      <c r="BF252" s="25">
        <v>4.4907236143686484</v>
      </c>
      <c r="BG252" s="25">
        <v>0</v>
      </c>
      <c r="BH252" s="25">
        <v>0</v>
      </c>
      <c r="BI252" s="25">
        <v>779.31557954019434</v>
      </c>
      <c r="BJ252" s="25">
        <v>0</v>
      </c>
      <c r="BK252" s="25">
        <v>0</v>
      </c>
      <c r="BL252" s="25">
        <v>0</v>
      </c>
      <c r="BM252" s="25">
        <v>654.52800560520166</v>
      </c>
      <c r="BN252" s="25">
        <v>7064.7468256440789</v>
      </c>
      <c r="BO252" s="25">
        <v>15616.449624010405</v>
      </c>
    </row>
    <row r="253" spans="1:67">
      <c r="A253">
        <v>2002</v>
      </c>
      <c r="B253" s="57" t="s">
        <v>177</v>
      </c>
      <c r="C253" s="61" t="s">
        <v>241</v>
      </c>
      <c r="D253" s="57" t="s">
        <v>231</v>
      </c>
      <c r="E253" s="25">
        <v>366.2725998428815</v>
      </c>
      <c r="F253" s="25">
        <v>0.68157721318845721</v>
      </c>
      <c r="G253" s="25">
        <v>2.1957890544002998</v>
      </c>
      <c r="H253" s="25">
        <v>50.620036557882059</v>
      </c>
      <c r="I253" s="25">
        <v>61.399160285913474</v>
      </c>
      <c r="J253" s="25">
        <v>402.50269039852145</v>
      </c>
      <c r="K253" s="25">
        <v>62.02171315591486</v>
      </c>
      <c r="L253" s="25">
        <v>102.16721320529021</v>
      </c>
      <c r="M253" s="25">
        <v>3.7285219366019899</v>
      </c>
      <c r="N253" s="25">
        <v>4.3481740819282839</v>
      </c>
      <c r="O253" s="25">
        <v>518.95578580409779</v>
      </c>
      <c r="P253" s="25">
        <v>207.32955487291702</v>
      </c>
      <c r="Q253" s="25">
        <v>530.40669351916347</v>
      </c>
      <c r="R253" s="25">
        <v>76.701136489029309</v>
      </c>
      <c r="S253" s="25">
        <v>108.05851526960377</v>
      </c>
      <c r="T253" s="25">
        <v>149.8851417496852</v>
      </c>
      <c r="U253" s="25">
        <v>70.408125406581419</v>
      </c>
      <c r="V253" s="25">
        <v>189.44482362993398</v>
      </c>
      <c r="W253" s="25">
        <v>7.6955462661321574</v>
      </c>
      <c r="X253" s="25">
        <v>9.7559767166120412</v>
      </c>
      <c r="Y253" s="25">
        <v>1.6759245775683191</v>
      </c>
      <c r="Z253" s="25">
        <v>28.446381403580244</v>
      </c>
      <c r="AA253" s="25">
        <v>0</v>
      </c>
      <c r="AB253" s="25">
        <v>1.4468704889633086</v>
      </c>
      <c r="AC253" s="25">
        <v>9.6871513509636475</v>
      </c>
      <c r="AD253" s="25">
        <v>0</v>
      </c>
      <c r="AE253" s="25">
        <v>63.135933531364302</v>
      </c>
      <c r="AF253" s="25">
        <v>8.2143286158020246</v>
      </c>
      <c r="AG253" s="25">
        <v>12.188169586439198</v>
      </c>
      <c r="AH253" s="25">
        <v>7.2352660965742697</v>
      </c>
      <c r="AI253" s="25">
        <v>5.6470430036929518</v>
      </c>
      <c r="AJ253" s="25">
        <v>2.0116190830209777</v>
      </c>
      <c r="AK253" s="25">
        <v>0.59301698530800795</v>
      </c>
      <c r="AL253" s="25">
        <v>0.41572668494615705</v>
      </c>
      <c r="AM253" s="25">
        <v>1.2190513094926903E-2</v>
      </c>
      <c r="AN253" s="25">
        <v>6.0398175785336932</v>
      </c>
      <c r="AO253" s="25">
        <v>6.3163172123277114E-2</v>
      </c>
      <c r="AP253" s="25">
        <v>2.3915991863393939</v>
      </c>
      <c r="AQ253" s="25">
        <v>0.71220923114675627</v>
      </c>
      <c r="AR253" s="25">
        <v>5.4759426826486428E-2</v>
      </c>
      <c r="AS253" s="25">
        <v>0.5325788673686257</v>
      </c>
      <c r="AT253" s="25">
        <v>0.33729680495945696</v>
      </c>
      <c r="AU253" s="25">
        <v>0</v>
      </c>
      <c r="AV253" s="25">
        <v>11.756488174822595</v>
      </c>
      <c r="AW253" s="25">
        <v>7.1905822347151247</v>
      </c>
      <c r="AX253" s="25">
        <v>0</v>
      </c>
      <c r="AY253" s="25">
        <v>0</v>
      </c>
      <c r="AZ253" s="25">
        <v>0</v>
      </c>
      <c r="BA253" s="25">
        <v>0</v>
      </c>
      <c r="BB253" s="25">
        <v>8.2110060328762042</v>
      </c>
      <c r="BC253" s="25">
        <v>46.981949543122745</v>
      </c>
      <c r="BD253" s="25">
        <v>166.39465286906065</v>
      </c>
      <c r="BE253" s="25">
        <v>72.514108968474744</v>
      </c>
      <c r="BF253" s="25">
        <v>6.7960052295713771</v>
      </c>
      <c r="BG253" s="25">
        <v>0</v>
      </c>
      <c r="BH253" s="25">
        <v>0</v>
      </c>
      <c r="BI253" s="25">
        <v>935.32043108211758</v>
      </c>
      <c r="BJ253" s="25">
        <v>0</v>
      </c>
      <c r="BK253" s="25">
        <v>0</v>
      </c>
      <c r="BL253" s="25">
        <v>0</v>
      </c>
      <c r="BM253" s="25">
        <v>707.16883508101682</v>
      </c>
      <c r="BN253" s="25">
        <v>2878.8466451475547</v>
      </c>
      <c r="BO253" s="25">
        <v>7916.6005260082165</v>
      </c>
    </row>
    <row r="254" spans="1:67">
      <c r="A254">
        <v>2002</v>
      </c>
      <c r="B254" s="57" t="s">
        <v>178</v>
      </c>
      <c r="C254" s="61" t="s">
        <v>242</v>
      </c>
      <c r="D254" s="57" t="s">
        <v>231</v>
      </c>
      <c r="E254" s="25">
        <v>0.54767065236052603</v>
      </c>
      <c r="F254" s="25">
        <v>0</v>
      </c>
      <c r="G254" s="25">
        <v>1.0727457406195325E-2</v>
      </c>
      <c r="H254" s="25">
        <v>1.2229970229444057E-2</v>
      </c>
      <c r="I254" s="25">
        <v>7.0042798724040027</v>
      </c>
      <c r="J254" s="25">
        <v>4.9718559652575118</v>
      </c>
      <c r="K254" s="25">
        <v>1.6147912017602029</v>
      </c>
      <c r="L254" s="25">
        <v>4.5410889196096367</v>
      </c>
      <c r="M254" s="25">
        <v>0.13382798373976379</v>
      </c>
      <c r="N254" s="25">
        <v>2.4853938976887886E-3</v>
      </c>
      <c r="O254" s="25">
        <v>14.678113518586548</v>
      </c>
      <c r="P254" s="25">
        <v>83.960843021068555</v>
      </c>
      <c r="Q254" s="25">
        <v>3.2086166071867384</v>
      </c>
      <c r="R254" s="25">
        <v>2.4954118153581417</v>
      </c>
      <c r="S254" s="25">
        <v>5.7430633175831352</v>
      </c>
      <c r="T254" s="25">
        <v>0.8810756898638159</v>
      </c>
      <c r="U254" s="25">
        <v>16.104374251320372</v>
      </c>
      <c r="V254" s="25">
        <v>1.5492790517118713</v>
      </c>
      <c r="W254" s="25">
        <v>1.3857645254788733</v>
      </c>
      <c r="X254" s="25">
        <v>0.37017524906704263</v>
      </c>
      <c r="Y254" s="25">
        <v>2.5038835222934475E-2</v>
      </c>
      <c r="Z254" s="25">
        <v>0.36449052242632185</v>
      </c>
      <c r="AA254" s="25">
        <v>0</v>
      </c>
      <c r="AB254" s="25">
        <v>0</v>
      </c>
      <c r="AC254" s="25">
        <v>0</v>
      </c>
      <c r="AD254" s="25">
        <v>0</v>
      </c>
      <c r="AE254" s="25">
        <v>0</v>
      </c>
      <c r="AF254" s="25">
        <v>85.415714495952145</v>
      </c>
      <c r="AG254" s="25">
        <v>45.944885114270107</v>
      </c>
      <c r="AH254" s="25">
        <v>27.223090457408642</v>
      </c>
      <c r="AI254" s="25">
        <v>11.404400534441432</v>
      </c>
      <c r="AJ254" s="25">
        <v>5.1898263412584136</v>
      </c>
      <c r="AK254" s="25">
        <v>1.346303362621158</v>
      </c>
      <c r="AL254" s="25">
        <v>1.1563036399105859</v>
      </c>
      <c r="AM254" s="25">
        <v>2.6127277897028511E-2</v>
      </c>
      <c r="AN254" s="25">
        <v>20.675115681813029</v>
      </c>
      <c r="AO254" s="25">
        <v>0.13537426505939873</v>
      </c>
      <c r="AP254" s="25">
        <v>3.7841025534376418</v>
      </c>
      <c r="AQ254" s="25">
        <v>1.5264401389916966</v>
      </c>
      <c r="AR254" s="25">
        <v>0.11736296503983931</v>
      </c>
      <c r="AS254" s="25">
        <v>2.1051912755335733</v>
      </c>
      <c r="AT254" s="25">
        <v>0.56577239764892051</v>
      </c>
      <c r="AU254" s="25">
        <v>0</v>
      </c>
      <c r="AV254" s="25">
        <v>7.814964428230974</v>
      </c>
      <c r="AW254" s="25">
        <v>1.717671868875827</v>
      </c>
      <c r="AX254" s="25">
        <v>0</v>
      </c>
      <c r="AY254" s="25">
        <v>0</v>
      </c>
      <c r="AZ254" s="25">
        <v>0</v>
      </c>
      <c r="BA254" s="25">
        <v>0</v>
      </c>
      <c r="BB254" s="25">
        <v>1.961428660081227</v>
      </c>
      <c r="BC254" s="25">
        <v>6.5279266150246027</v>
      </c>
      <c r="BD254" s="25">
        <v>17.144335897384543</v>
      </c>
      <c r="BE254" s="25">
        <v>13.160445321635507</v>
      </c>
      <c r="BF254" s="25">
        <v>85.514597601390932</v>
      </c>
      <c r="BG254" s="25">
        <v>0</v>
      </c>
      <c r="BH254" s="25">
        <v>0</v>
      </c>
      <c r="BI254" s="25">
        <v>2241.6176788109829</v>
      </c>
      <c r="BJ254" s="25">
        <v>0</v>
      </c>
      <c r="BK254" s="25">
        <v>0</v>
      </c>
      <c r="BL254" s="25">
        <v>0</v>
      </c>
      <c r="BM254" s="25">
        <v>23.048984319918908</v>
      </c>
      <c r="BN254" s="25">
        <v>317.24290206658566</v>
      </c>
      <c r="BO254" s="25">
        <v>3071.9721499129341</v>
      </c>
    </row>
    <row r="255" spans="1:67">
      <c r="A255">
        <v>2002</v>
      </c>
      <c r="B255" s="57" t="s">
        <v>179</v>
      </c>
      <c r="C255" s="61" t="s">
        <v>243</v>
      </c>
      <c r="D255" s="57" t="s">
        <v>231</v>
      </c>
      <c r="E255" s="25">
        <v>6.1093095427332704</v>
      </c>
      <c r="F255" s="25">
        <v>8.2780113400619439E-3</v>
      </c>
      <c r="G255" s="25">
        <v>3.9615465548647339</v>
      </c>
      <c r="H255" s="25">
        <v>0.58723998061991745</v>
      </c>
      <c r="I255" s="25">
        <v>63.987611048041984</v>
      </c>
      <c r="J255" s="25">
        <v>62.617890505830708</v>
      </c>
      <c r="K255" s="25">
        <v>6.5420179680469186</v>
      </c>
      <c r="L255" s="25">
        <v>10.119370534506876</v>
      </c>
      <c r="M255" s="25">
        <v>0.82020034471818737</v>
      </c>
      <c r="N255" s="25">
        <v>0.89726196005171732</v>
      </c>
      <c r="O255" s="25">
        <v>12.65904672674996</v>
      </c>
      <c r="P255" s="25">
        <v>11.5107521310828</v>
      </c>
      <c r="Q255" s="25">
        <v>270.75959058736646</v>
      </c>
      <c r="R255" s="25">
        <v>5.0364654588189666</v>
      </c>
      <c r="S255" s="25">
        <v>3.043845910048625</v>
      </c>
      <c r="T255" s="25">
        <v>17.92246352956121</v>
      </c>
      <c r="U255" s="25">
        <v>185.552310726184</v>
      </c>
      <c r="V255" s="25">
        <v>116.70362638279184</v>
      </c>
      <c r="W255" s="25">
        <v>7.069962177364248</v>
      </c>
      <c r="X255" s="25">
        <v>79.074507859268579</v>
      </c>
      <c r="Y255" s="25">
        <v>12.198565888949512</v>
      </c>
      <c r="Z255" s="25">
        <v>24.626552955380099</v>
      </c>
      <c r="AA255" s="25">
        <v>0</v>
      </c>
      <c r="AB255" s="25">
        <v>2.4660123492736316E-2</v>
      </c>
      <c r="AC255" s="25">
        <v>1.5979731289970009E-3</v>
      </c>
      <c r="AD255" s="25">
        <v>0</v>
      </c>
      <c r="AE255" s="25">
        <v>239.09728114290954</v>
      </c>
      <c r="AF255" s="25">
        <v>228.52564422921316</v>
      </c>
      <c r="AG255" s="25">
        <v>135.06318056405618</v>
      </c>
      <c r="AH255" s="25">
        <v>79.217621683880552</v>
      </c>
      <c r="AI255" s="25">
        <v>109.02169955539684</v>
      </c>
      <c r="AJ255" s="25">
        <v>32.113636926515085</v>
      </c>
      <c r="AK255" s="25">
        <v>31.953747779249497</v>
      </c>
      <c r="AL255" s="25">
        <v>4.4650491092248545</v>
      </c>
      <c r="AM255" s="25">
        <v>0.10316270994194003</v>
      </c>
      <c r="AN255" s="25">
        <v>2.3816494112951707</v>
      </c>
      <c r="AO255" s="25">
        <v>0.53452089785114509</v>
      </c>
      <c r="AP255" s="25">
        <v>8.0287251364197889</v>
      </c>
      <c r="AQ255" s="25">
        <v>6.0270994139976759</v>
      </c>
      <c r="AR255" s="25">
        <v>0.46340386350420332</v>
      </c>
      <c r="AS255" s="25">
        <v>1.7320123818216382</v>
      </c>
      <c r="AT255" s="25">
        <v>0.7426537838781333</v>
      </c>
      <c r="AU255" s="25">
        <v>0</v>
      </c>
      <c r="AV255" s="25">
        <v>6.8073787743628058</v>
      </c>
      <c r="AW255" s="25">
        <v>2.7504906522461039</v>
      </c>
      <c r="AX255" s="25">
        <v>0</v>
      </c>
      <c r="AY255" s="25">
        <v>0</v>
      </c>
      <c r="AZ255" s="25">
        <v>0</v>
      </c>
      <c r="BA255" s="25">
        <v>0</v>
      </c>
      <c r="BB255" s="25">
        <v>3.1408159453247806</v>
      </c>
      <c r="BC255" s="25">
        <v>10.863760641267024</v>
      </c>
      <c r="BD255" s="25">
        <v>14.907450602271394</v>
      </c>
      <c r="BE255" s="25">
        <v>4.0825508982212027</v>
      </c>
      <c r="BF255" s="25">
        <v>94.917647902256434</v>
      </c>
      <c r="BG255" s="25">
        <v>0</v>
      </c>
      <c r="BH255" s="25">
        <v>0</v>
      </c>
      <c r="BI255" s="25">
        <v>2044.1173361778081</v>
      </c>
      <c r="BJ255" s="25">
        <v>0</v>
      </c>
      <c r="BK255" s="25">
        <v>0</v>
      </c>
      <c r="BL255" s="25">
        <v>0</v>
      </c>
      <c r="BM255" s="25">
        <v>126.31633002926168</v>
      </c>
      <c r="BN255" s="25">
        <v>2826.1003102400359</v>
      </c>
      <c r="BO255" s="25">
        <v>6915.3098353331561</v>
      </c>
    </row>
    <row r="256" spans="1:67">
      <c r="A256">
        <v>2002</v>
      </c>
      <c r="B256" s="57" t="s">
        <v>180</v>
      </c>
      <c r="C256" s="61" t="s">
        <v>244</v>
      </c>
      <c r="D256" s="57" t="s">
        <v>231</v>
      </c>
      <c r="E256" s="25">
        <v>0.27566920385952093</v>
      </c>
      <c r="F256" s="25">
        <v>8.2690187989222966E-2</v>
      </c>
      <c r="G256" s="25">
        <v>7.165651074807519E-3</v>
      </c>
      <c r="H256" s="25">
        <v>0</v>
      </c>
      <c r="I256" s="25">
        <v>13.737154749950037</v>
      </c>
      <c r="J256" s="25">
        <v>0.62984536513234235</v>
      </c>
      <c r="K256" s="25">
        <v>11.222893825398176</v>
      </c>
      <c r="L256" s="25">
        <v>0.33845915402662136</v>
      </c>
      <c r="M256" s="25">
        <v>1.7175539844541409E-2</v>
      </c>
      <c r="N256" s="25">
        <v>8.8918007203520888E-2</v>
      </c>
      <c r="O256" s="25">
        <v>18.656075855302554</v>
      </c>
      <c r="P256" s="25">
        <v>19.483851959150158</v>
      </c>
      <c r="Q256" s="25">
        <v>5.790386496003407</v>
      </c>
      <c r="R256" s="25">
        <v>192.93801773298802</v>
      </c>
      <c r="S256" s="25">
        <v>0.25986425195648966</v>
      </c>
      <c r="T256" s="25">
        <v>30.985284845342303</v>
      </c>
      <c r="U256" s="25">
        <v>87.21497720105728</v>
      </c>
      <c r="V256" s="25">
        <v>69.427565592476995</v>
      </c>
      <c r="W256" s="25">
        <v>3.7320641175275093</v>
      </c>
      <c r="X256" s="25">
        <v>24.188324245974883</v>
      </c>
      <c r="Y256" s="25">
        <v>0.36670954255651522</v>
      </c>
      <c r="Z256" s="25">
        <v>13.614131663974216</v>
      </c>
      <c r="AA256" s="25">
        <v>0</v>
      </c>
      <c r="AB256" s="25">
        <v>2.1869728325687374E-2</v>
      </c>
      <c r="AC256" s="25">
        <v>0.3772153994653864</v>
      </c>
      <c r="AD256" s="25">
        <v>0</v>
      </c>
      <c r="AE256" s="25">
        <v>3023.5682556075685</v>
      </c>
      <c r="AF256" s="25">
        <v>9.3247219513693427</v>
      </c>
      <c r="AG256" s="25">
        <v>14.141500474979349</v>
      </c>
      <c r="AH256" s="25">
        <v>8.5470936963720394</v>
      </c>
      <c r="AI256" s="25">
        <v>2.0532183719627861</v>
      </c>
      <c r="AJ256" s="25">
        <v>0.13279727187641641</v>
      </c>
      <c r="AK256" s="25">
        <v>0.10481308436720067</v>
      </c>
      <c r="AL256" s="25">
        <v>0.15479055099375202</v>
      </c>
      <c r="AM256" s="25">
        <v>2.6820923470429066E-3</v>
      </c>
      <c r="AN256" s="25">
        <v>5.6071370787153274</v>
      </c>
      <c r="AO256" s="25">
        <v>1.3896827742000082E-2</v>
      </c>
      <c r="AP256" s="25">
        <v>0.33884433218575616</v>
      </c>
      <c r="AQ256" s="25">
        <v>0.15669651584615943</v>
      </c>
      <c r="AR256" s="25">
        <v>1.204788005854285E-2</v>
      </c>
      <c r="AS256" s="25">
        <v>9.7661615549534925E-2</v>
      </c>
      <c r="AT256" s="25">
        <v>0.39463541601120894</v>
      </c>
      <c r="AU256" s="25">
        <v>0</v>
      </c>
      <c r="AV256" s="25">
        <v>3.1340082118046024</v>
      </c>
      <c r="AW256" s="25">
        <v>3.2514114025689249</v>
      </c>
      <c r="AX256" s="25">
        <v>0</v>
      </c>
      <c r="AY256" s="25">
        <v>0</v>
      </c>
      <c r="AZ256" s="25">
        <v>0</v>
      </c>
      <c r="BA256" s="25">
        <v>0</v>
      </c>
      <c r="BB256" s="25">
        <v>3.7128229356678246</v>
      </c>
      <c r="BC256" s="25">
        <v>12.754841015929916</v>
      </c>
      <c r="BD256" s="25">
        <v>4.8550639593014093</v>
      </c>
      <c r="BE256" s="25">
        <v>0.90768651467234884</v>
      </c>
      <c r="BF256" s="25">
        <v>4.6606970056595234</v>
      </c>
      <c r="BG256" s="25">
        <v>0</v>
      </c>
      <c r="BH256" s="25">
        <v>0</v>
      </c>
      <c r="BI256" s="25">
        <v>421.90738652476523</v>
      </c>
      <c r="BJ256" s="25">
        <v>0</v>
      </c>
      <c r="BK256" s="25">
        <v>0</v>
      </c>
      <c r="BL256" s="25">
        <v>7.9072940143047745</v>
      </c>
      <c r="BM256" s="25">
        <v>84.795159860711067</v>
      </c>
      <c r="BN256" s="25">
        <v>831.15589736290133</v>
      </c>
      <c r="BO256" s="25">
        <v>4937.1493718928114</v>
      </c>
    </row>
    <row r="257" spans="1:67">
      <c r="A257">
        <v>2002</v>
      </c>
      <c r="B257" s="57" t="s">
        <v>181</v>
      </c>
      <c r="C257" s="61" t="s">
        <v>245</v>
      </c>
      <c r="D257" s="57" t="s">
        <v>231</v>
      </c>
      <c r="E257" s="25">
        <v>0</v>
      </c>
      <c r="F257" s="25">
        <v>0</v>
      </c>
      <c r="G257" s="25">
        <v>0</v>
      </c>
      <c r="H257" s="25">
        <v>0</v>
      </c>
      <c r="I257" s="25">
        <v>0</v>
      </c>
      <c r="J257" s="25">
        <v>2.7215802549510575</v>
      </c>
      <c r="K257" s="25">
        <v>0.23547259250793062</v>
      </c>
      <c r="L257" s="25">
        <v>0.20470018577341537</v>
      </c>
      <c r="M257" s="25">
        <v>2.7756392343698876E-2</v>
      </c>
      <c r="N257" s="25">
        <v>1.6309213651276428E-2</v>
      </c>
      <c r="O257" s="25">
        <v>0.15900289953428057</v>
      </c>
      <c r="P257" s="25">
        <v>0</v>
      </c>
      <c r="Q257" s="25">
        <v>0.14701003078685335</v>
      </c>
      <c r="R257" s="25">
        <v>12.093257340506447</v>
      </c>
      <c r="S257" s="25">
        <v>2817.1977537545031</v>
      </c>
      <c r="T257" s="25">
        <v>2304.2005959943767</v>
      </c>
      <c r="U257" s="25">
        <v>231.67539771475384</v>
      </c>
      <c r="V257" s="25">
        <v>297.79406418160426</v>
      </c>
      <c r="W257" s="25">
        <v>299.79416244364143</v>
      </c>
      <c r="X257" s="25">
        <v>577.55207605396527</v>
      </c>
      <c r="Y257" s="25">
        <v>62.812988881317857</v>
      </c>
      <c r="Z257" s="25">
        <v>353.84117587100087</v>
      </c>
      <c r="AA257" s="25">
        <v>0</v>
      </c>
      <c r="AB257" s="25">
        <v>0</v>
      </c>
      <c r="AC257" s="25">
        <v>0</v>
      </c>
      <c r="AD257" s="25">
        <v>0</v>
      </c>
      <c r="AE257" s="25">
        <v>2835.8815341662485</v>
      </c>
      <c r="AF257" s="25">
        <v>18.002662692708121</v>
      </c>
      <c r="AG257" s="25">
        <v>0</v>
      </c>
      <c r="AH257" s="25">
        <v>0</v>
      </c>
      <c r="AI257" s="25">
        <v>0</v>
      </c>
      <c r="AJ257" s="25">
        <v>0</v>
      </c>
      <c r="AK257" s="25">
        <v>0</v>
      </c>
      <c r="AL257" s="25">
        <v>0.18673020280467173</v>
      </c>
      <c r="AM257" s="25">
        <v>2.8378683943521736E-3</v>
      </c>
      <c r="AN257" s="25">
        <v>0</v>
      </c>
      <c r="AO257" s="25">
        <v>1.4703956138668929E-2</v>
      </c>
      <c r="AP257" s="25">
        <v>0</v>
      </c>
      <c r="AQ257" s="25">
        <v>0.16579745671889295</v>
      </c>
      <c r="AR257" s="25">
        <v>1.27476214884176E-2</v>
      </c>
      <c r="AS257" s="25">
        <v>0</v>
      </c>
      <c r="AT257" s="25">
        <v>0</v>
      </c>
      <c r="AU257" s="25">
        <v>0</v>
      </c>
      <c r="AV257" s="25">
        <v>0</v>
      </c>
      <c r="AW257" s="25">
        <v>0</v>
      </c>
      <c r="AX257" s="25">
        <v>0</v>
      </c>
      <c r="AY257" s="25">
        <v>0</v>
      </c>
      <c r="AZ257" s="25">
        <v>0</v>
      </c>
      <c r="BA257" s="25">
        <v>0</v>
      </c>
      <c r="BB257" s="25">
        <v>0</v>
      </c>
      <c r="BC257" s="25">
        <v>0</v>
      </c>
      <c r="BD257" s="25">
        <v>0</v>
      </c>
      <c r="BE257" s="25">
        <v>0</v>
      </c>
      <c r="BF257" s="25">
        <v>2.2759523463690305</v>
      </c>
      <c r="BG257" s="25">
        <v>0</v>
      </c>
      <c r="BH257" s="25">
        <v>0</v>
      </c>
      <c r="BI257" s="25">
        <v>0</v>
      </c>
      <c r="BJ257" s="25">
        <v>0</v>
      </c>
      <c r="BK257" s="25">
        <v>0</v>
      </c>
      <c r="BL257" s="25">
        <v>0</v>
      </c>
      <c r="BM257" s="25">
        <v>419.29778442986975</v>
      </c>
      <c r="BN257" s="25">
        <v>1376.9081995143752</v>
      </c>
      <c r="BO257" s="25">
        <v>11613.222254060331</v>
      </c>
    </row>
    <row r="258" spans="1:67">
      <c r="A258">
        <v>2002</v>
      </c>
      <c r="B258" s="57" t="s">
        <v>182</v>
      </c>
      <c r="C258" s="61" t="s">
        <v>246</v>
      </c>
      <c r="D258" s="57" t="s">
        <v>231</v>
      </c>
      <c r="E258" s="25">
        <v>48.275708567411961</v>
      </c>
      <c r="F258" s="25">
        <v>12.86405245653963</v>
      </c>
      <c r="G258" s="25">
        <v>1.8984412552430208</v>
      </c>
      <c r="H258" s="25">
        <v>6.2404314838216548</v>
      </c>
      <c r="I258" s="25">
        <v>37.637958321602497</v>
      </c>
      <c r="J258" s="25">
        <v>33.683069804585209</v>
      </c>
      <c r="K258" s="25">
        <v>13.334487411977248</v>
      </c>
      <c r="L258" s="25">
        <v>17.394280069158487</v>
      </c>
      <c r="M258" s="25">
        <v>0.76396813606360114</v>
      </c>
      <c r="N258" s="25">
        <v>31.53256386651141</v>
      </c>
      <c r="O258" s="25">
        <v>6.2607957412937667</v>
      </c>
      <c r="P258" s="25">
        <v>2.1723455172050712</v>
      </c>
      <c r="Q258" s="25">
        <v>52.36457205883103</v>
      </c>
      <c r="R258" s="25">
        <v>31.11877362441323</v>
      </c>
      <c r="S258" s="25">
        <v>44.537210729148143</v>
      </c>
      <c r="T258" s="25">
        <v>554.35781536684487</v>
      </c>
      <c r="U258" s="25">
        <v>226.57604049511681</v>
      </c>
      <c r="V258" s="25">
        <v>195.92216037224745</v>
      </c>
      <c r="W258" s="25">
        <v>145.83172410588273</v>
      </c>
      <c r="X258" s="25">
        <v>161.55245308257358</v>
      </c>
      <c r="Y258" s="25">
        <v>25.563682948099014</v>
      </c>
      <c r="Z258" s="25">
        <v>79.472436504313407</v>
      </c>
      <c r="AA258" s="25">
        <v>0</v>
      </c>
      <c r="AB258" s="25">
        <v>3.3278802693289209</v>
      </c>
      <c r="AC258" s="25">
        <v>0.74927269368270133</v>
      </c>
      <c r="AD258" s="25">
        <v>0</v>
      </c>
      <c r="AE258" s="25">
        <v>3898.8860011787233</v>
      </c>
      <c r="AF258" s="25">
        <v>68.434316739896062</v>
      </c>
      <c r="AG258" s="25">
        <v>7.8161539485481395</v>
      </c>
      <c r="AH258" s="25">
        <v>4.6991714045182258</v>
      </c>
      <c r="AI258" s="25">
        <v>1.4360582500518366</v>
      </c>
      <c r="AJ258" s="25">
        <v>0.99503634746071357</v>
      </c>
      <c r="AK258" s="25">
        <v>2.0401683396883197</v>
      </c>
      <c r="AL258" s="25">
        <v>2.1439953633573521</v>
      </c>
      <c r="AM258" s="25">
        <v>0.3200895144511603</v>
      </c>
      <c r="AN258" s="25">
        <v>9.8137457644384583</v>
      </c>
      <c r="AO258" s="25">
        <v>1.6584920535090948</v>
      </c>
      <c r="AP258" s="25">
        <v>0.69155800077128893</v>
      </c>
      <c r="AQ258" s="25">
        <v>18.700665444530767</v>
      </c>
      <c r="AR258" s="25">
        <v>1.4378326989212742</v>
      </c>
      <c r="AS258" s="25">
        <v>1.3208533988972349</v>
      </c>
      <c r="AT258" s="25">
        <v>0.72717339778881518</v>
      </c>
      <c r="AU258" s="25">
        <v>0</v>
      </c>
      <c r="AV258" s="25">
        <v>17.97082534851247</v>
      </c>
      <c r="AW258" s="25">
        <v>17.386211189237656</v>
      </c>
      <c r="AX258" s="25">
        <v>0</v>
      </c>
      <c r="AY258" s="25">
        <v>0</v>
      </c>
      <c r="AZ258" s="25">
        <v>0</v>
      </c>
      <c r="BA258" s="25">
        <v>0</v>
      </c>
      <c r="BB258" s="25">
        <v>19.853508423069432</v>
      </c>
      <c r="BC258" s="25">
        <v>35.629781066850725</v>
      </c>
      <c r="BD258" s="25">
        <v>9.2643603539223118</v>
      </c>
      <c r="BE258" s="25">
        <v>1.7419362770309079</v>
      </c>
      <c r="BF258" s="25">
        <v>12.549680972861204</v>
      </c>
      <c r="BG258" s="25">
        <v>0</v>
      </c>
      <c r="BH258" s="25">
        <v>0</v>
      </c>
      <c r="BI258" s="25">
        <v>644.70729489797247</v>
      </c>
      <c r="BJ258" s="25">
        <v>0</v>
      </c>
      <c r="BK258" s="25">
        <v>0</v>
      </c>
      <c r="BL258" s="25">
        <v>902.85634816587765</v>
      </c>
      <c r="BM258" s="25">
        <v>108.21711020985401</v>
      </c>
      <c r="BN258" s="25">
        <v>994.74881523633121</v>
      </c>
      <c r="BO258" s="25">
        <v>8519.4793088689712</v>
      </c>
    </row>
    <row r="259" spans="1:67">
      <c r="A259">
        <v>2002</v>
      </c>
      <c r="B259" s="57" t="s">
        <v>183</v>
      </c>
      <c r="C259" s="61" t="s">
        <v>247</v>
      </c>
      <c r="D259" s="57" t="s">
        <v>231</v>
      </c>
      <c r="E259" s="25">
        <v>3.3975183763404167E-4</v>
      </c>
      <c r="F259" s="25">
        <v>0</v>
      </c>
      <c r="G259" s="25">
        <v>0</v>
      </c>
      <c r="H259" s="25">
        <v>0.48888463448956743</v>
      </c>
      <c r="I259" s="25">
        <v>9.6977808932314294E-2</v>
      </c>
      <c r="J259" s="25">
        <v>0.19962487460446926</v>
      </c>
      <c r="K259" s="25">
        <v>0.40636714352308312</v>
      </c>
      <c r="L259" s="25">
        <v>1.090809412986362E-2</v>
      </c>
      <c r="M259" s="25">
        <v>4.2281868887423827E-3</v>
      </c>
      <c r="N259" s="25">
        <v>5.0186607891166309E-2</v>
      </c>
      <c r="O259" s="25">
        <v>0.20479949235275882</v>
      </c>
      <c r="P259" s="25">
        <v>2.1833934914602198E-3</v>
      </c>
      <c r="Q259" s="25">
        <v>0.52146150477539566</v>
      </c>
      <c r="R259" s="25">
        <v>0.11591338220346796</v>
      </c>
      <c r="S259" s="25">
        <v>2.8971251427314708E-2</v>
      </c>
      <c r="T259" s="25">
        <v>0.71335114744424499</v>
      </c>
      <c r="U259" s="25">
        <v>170.52010506535169</v>
      </c>
      <c r="V259" s="25">
        <v>8.1076551730963935</v>
      </c>
      <c r="W259" s="25">
        <v>1.981871927916262</v>
      </c>
      <c r="X259" s="25">
        <v>4.0535138683542877</v>
      </c>
      <c r="Y259" s="25">
        <v>1.1770612082511003</v>
      </c>
      <c r="Z259" s="25">
        <v>0.67556952977320028</v>
      </c>
      <c r="AA259" s="25">
        <v>0</v>
      </c>
      <c r="AB259" s="25">
        <v>7.2466793573012139E-2</v>
      </c>
      <c r="AC259" s="25">
        <v>0</v>
      </c>
      <c r="AD259" s="25">
        <v>0</v>
      </c>
      <c r="AE259" s="25">
        <v>9.4113773670736034</v>
      </c>
      <c r="AF259" s="25">
        <v>12.820515317178213</v>
      </c>
      <c r="AG259" s="25">
        <v>0.71555174302518665</v>
      </c>
      <c r="AH259" s="25">
        <v>0.4297873019996416</v>
      </c>
      <c r="AI259" s="25">
        <v>0.13943621300964912</v>
      </c>
      <c r="AJ259" s="25">
        <v>0.18461720401618151</v>
      </c>
      <c r="AK259" s="25">
        <v>1.000143583428835</v>
      </c>
      <c r="AL259" s="25">
        <v>2.6511542632261205</v>
      </c>
      <c r="AM259" s="25">
        <v>1.5140184793244868E-2</v>
      </c>
      <c r="AN259" s="25">
        <v>0.24306688615582517</v>
      </c>
      <c r="AO259" s="25">
        <v>7.8446419000354775E-2</v>
      </c>
      <c r="AP259" s="25">
        <v>3.1111629329598829</v>
      </c>
      <c r="AQ259" s="25">
        <v>0.88453859874889773</v>
      </c>
      <c r="AR259" s="25">
        <v>6.8009265473017042E-2</v>
      </c>
      <c r="AS259" s="25">
        <v>0.23483587454418275</v>
      </c>
      <c r="AT259" s="25">
        <v>8.6528169253110038E-3</v>
      </c>
      <c r="AU259" s="25">
        <v>0</v>
      </c>
      <c r="AV259" s="25">
        <v>0.89398779657727423</v>
      </c>
      <c r="AW259" s="25">
        <v>0.29228369603590937</v>
      </c>
      <c r="AX259" s="25">
        <v>0</v>
      </c>
      <c r="AY259" s="25">
        <v>0</v>
      </c>
      <c r="AZ259" s="25">
        <v>0</v>
      </c>
      <c r="BA259" s="25">
        <v>0</v>
      </c>
      <c r="BB259" s="25">
        <v>0.33376201163177266</v>
      </c>
      <c r="BC259" s="25">
        <v>1.9502748165342705</v>
      </c>
      <c r="BD259" s="25">
        <v>5.2421623859505422</v>
      </c>
      <c r="BE259" s="25">
        <v>0.14522505591488605</v>
      </c>
      <c r="BF259" s="25">
        <v>2.8420197558576388</v>
      </c>
      <c r="BG259" s="25">
        <v>0</v>
      </c>
      <c r="BH259" s="25">
        <v>0</v>
      </c>
      <c r="BI259" s="25">
        <v>1236.6990137349353</v>
      </c>
      <c r="BJ259" s="25">
        <v>0</v>
      </c>
      <c r="BK259" s="25">
        <v>0</v>
      </c>
      <c r="BL259" s="25">
        <v>313.03137756196764</v>
      </c>
      <c r="BM259" s="25">
        <v>65.809751144304471</v>
      </c>
      <c r="BN259" s="25">
        <v>5754.7223045151632</v>
      </c>
      <c r="BO259" s="25">
        <v>7603.391039286741</v>
      </c>
    </row>
    <row r="260" spans="1:67">
      <c r="A260">
        <v>2002</v>
      </c>
      <c r="B260" s="57" t="s">
        <v>184</v>
      </c>
      <c r="C260" s="61" t="s">
        <v>248</v>
      </c>
      <c r="D260" s="57" t="s">
        <v>231</v>
      </c>
      <c r="E260" s="25">
        <v>0.10290609902725943</v>
      </c>
      <c r="F260" s="25">
        <v>0.49822465503906727</v>
      </c>
      <c r="G260" s="25">
        <v>1.9241423171641823E-2</v>
      </c>
      <c r="H260" s="25">
        <v>16.360285279956642</v>
      </c>
      <c r="I260" s="25">
        <v>0.809392008501156</v>
      </c>
      <c r="J260" s="25">
        <v>2.2120921838231435</v>
      </c>
      <c r="K260" s="25">
        <v>5.2554531921532188</v>
      </c>
      <c r="L260" s="25">
        <v>2.0024333780771411</v>
      </c>
      <c r="M260" s="25">
        <v>5.6657754353882248E-2</v>
      </c>
      <c r="N260" s="25">
        <v>2.5998617936566801</v>
      </c>
      <c r="O260" s="25">
        <v>1.2037946943251645</v>
      </c>
      <c r="P260" s="25">
        <v>0.4812364366145454</v>
      </c>
      <c r="Q260" s="25">
        <v>3.5776051434518625</v>
      </c>
      <c r="R260" s="25">
        <v>3.0345935653447031</v>
      </c>
      <c r="S260" s="25">
        <v>2.3081269118320749</v>
      </c>
      <c r="T260" s="25">
        <v>10.498395039361476</v>
      </c>
      <c r="U260" s="25">
        <v>525.06164484707608</v>
      </c>
      <c r="V260" s="25">
        <v>544.60498634884709</v>
      </c>
      <c r="W260" s="25">
        <v>48.272569108321747</v>
      </c>
      <c r="X260" s="25">
        <v>121.47726626602307</v>
      </c>
      <c r="Y260" s="25">
        <v>10.741352374557374</v>
      </c>
      <c r="Z260" s="25">
        <v>4.5693135952351307</v>
      </c>
      <c r="AA260" s="25">
        <v>0</v>
      </c>
      <c r="AB260" s="25">
        <v>107.50909423649442</v>
      </c>
      <c r="AC260" s="25">
        <v>0.27921359768359899</v>
      </c>
      <c r="AD260" s="25">
        <v>0</v>
      </c>
      <c r="AE260" s="25">
        <v>125.58071440115516</v>
      </c>
      <c r="AF260" s="25">
        <v>22.95348597788114</v>
      </c>
      <c r="AG260" s="25">
        <v>28.114071852097759</v>
      </c>
      <c r="AH260" s="25">
        <v>16.637316128492198</v>
      </c>
      <c r="AI260" s="25">
        <v>63.963745764264822</v>
      </c>
      <c r="AJ260" s="25">
        <v>6.0912401145029991</v>
      </c>
      <c r="AK260" s="25">
        <v>3.4265408847565659</v>
      </c>
      <c r="AL260" s="25">
        <v>5.3024877712804246</v>
      </c>
      <c r="AM260" s="25">
        <v>6.1150848352810906E-2</v>
      </c>
      <c r="AN260" s="25">
        <v>2.8143622171593594</v>
      </c>
      <c r="AO260" s="25">
        <v>0.31684323128288894</v>
      </c>
      <c r="AP260" s="25">
        <v>2.7219787143939005</v>
      </c>
      <c r="AQ260" s="25">
        <v>3.572630483244517</v>
      </c>
      <c r="AR260" s="25">
        <v>0.27468781499827399</v>
      </c>
      <c r="AS260" s="25">
        <v>2.9441491973305833</v>
      </c>
      <c r="AT260" s="25">
        <v>0.13956687490955583</v>
      </c>
      <c r="AU260" s="25">
        <v>0</v>
      </c>
      <c r="AV260" s="25">
        <v>3.8678840558586427</v>
      </c>
      <c r="AW260" s="25">
        <v>7.6552611423787971</v>
      </c>
      <c r="AX260" s="25">
        <v>0</v>
      </c>
      <c r="AY260" s="25">
        <v>0</v>
      </c>
      <c r="AZ260" s="25">
        <v>0</v>
      </c>
      <c r="BA260" s="25">
        <v>0</v>
      </c>
      <c r="BB260" s="25">
        <v>8.7416280589697397</v>
      </c>
      <c r="BC260" s="25">
        <v>34.132411042715191</v>
      </c>
      <c r="BD260" s="25">
        <v>8.5170381571615668</v>
      </c>
      <c r="BE260" s="25">
        <v>0.96271465211641771</v>
      </c>
      <c r="BF260" s="25">
        <v>5.9700105881630456</v>
      </c>
      <c r="BG260" s="25">
        <v>0</v>
      </c>
      <c r="BH260" s="25">
        <v>0</v>
      </c>
      <c r="BI260" s="25">
        <v>1177.5482229779343</v>
      </c>
      <c r="BJ260" s="25">
        <v>0</v>
      </c>
      <c r="BK260" s="25">
        <v>0</v>
      </c>
      <c r="BL260" s="25">
        <v>692.44886538543733</v>
      </c>
      <c r="BM260" s="25">
        <v>79.396307258973451</v>
      </c>
      <c r="BN260" s="25">
        <v>1714.6905395151607</v>
      </c>
      <c r="BO260" s="25">
        <v>5432.3815950439021</v>
      </c>
    </row>
    <row r="261" spans="1:67">
      <c r="A261">
        <v>2002</v>
      </c>
      <c r="B261" s="57" t="s">
        <v>185</v>
      </c>
      <c r="C261" s="61" t="s">
        <v>249</v>
      </c>
      <c r="D261" s="57" t="s">
        <v>231</v>
      </c>
      <c r="E261" s="25">
        <v>10.261085567063351</v>
      </c>
      <c r="F261" s="25">
        <v>14.9199616358505</v>
      </c>
      <c r="G261" s="25">
        <v>2.0336687378974161</v>
      </c>
      <c r="H261" s="25">
        <v>108.5843274352235</v>
      </c>
      <c r="I261" s="25">
        <v>12.758157015053651</v>
      </c>
      <c r="J261" s="25">
        <v>31.81714216337431</v>
      </c>
      <c r="K261" s="25">
        <v>18.143150442431125</v>
      </c>
      <c r="L261" s="25">
        <v>9.9902585630200704</v>
      </c>
      <c r="M261" s="25">
        <v>5.3254150011655808E-2</v>
      </c>
      <c r="N261" s="25">
        <v>7.3466730815843189</v>
      </c>
      <c r="O261" s="25">
        <v>10.413716716741199</v>
      </c>
      <c r="P261" s="25">
        <v>0.40584263378382723</v>
      </c>
      <c r="Q261" s="25">
        <v>16.876476027472808</v>
      </c>
      <c r="R261" s="25">
        <v>12.47296700099138</v>
      </c>
      <c r="S261" s="25">
        <v>15.827185485748799</v>
      </c>
      <c r="T261" s="25">
        <v>5.2254024383857862</v>
      </c>
      <c r="U261" s="25">
        <v>47.791229722543541</v>
      </c>
      <c r="V261" s="25">
        <v>42.231671681116573</v>
      </c>
      <c r="W261" s="25">
        <v>759.63782308495502</v>
      </c>
      <c r="X261" s="25">
        <v>4.775272274299212</v>
      </c>
      <c r="Y261" s="25">
        <v>2.4782757853614656</v>
      </c>
      <c r="Z261" s="25">
        <v>4.0120212142903684</v>
      </c>
      <c r="AA261" s="25">
        <v>0</v>
      </c>
      <c r="AB261" s="25">
        <v>14.73896996819331</v>
      </c>
      <c r="AC261" s="25">
        <v>1.0780115592924557</v>
      </c>
      <c r="AD261" s="25">
        <v>0</v>
      </c>
      <c r="AE261" s="25">
        <v>169.04321778492476</v>
      </c>
      <c r="AF261" s="25">
        <v>6.9681080376176308</v>
      </c>
      <c r="AG261" s="25">
        <v>0.39587773736469745</v>
      </c>
      <c r="AH261" s="25">
        <v>0.23623013738463111</v>
      </c>
      <c r="AI261" s="25">
        <v>5.7167223821411675</v>
      </c>
      <c r="AJ261" s="25">
        <v>0.58413349309540197</v>
      </c>
      <c r="AK261" s="25">
        <v>1.904568152119644</v>
      </c>
      <c r="AL261" s="25">
        <v>1.7390290827938175</v>
      </c>
      <c r="AM261" s="25">
        <v>2.5395071337701344E-2</v>
      </c>
      <c r="AN261" s="25">
        <v>1.4495253782854558</v>
      </c>
      <c r="AO261" s="25">
        <v>0.13158045518639006</v>
      </c>
      <c r="AP261" s="25">
        <v>0.56109803499430555</v>
      </c>
      <c r="AQ261" s="25">
        <v>1.4836622619164459</v>
      </c>
      <c r="AR261" s="25">
        <v>0.11407391467787911</v>
      </c>
      <c r="AS261" s="25">
        <v>0.80124505948408331</v>
      </c>
      <c r="AT261" s="25">
        <v>0.98113397311756911</v>
      </c>
      <c r="AU261" s="25">
        <v>0</v>
      </c>
      <c r="AV261" s="25">
        <v>103.35965076801068</v>
      </c>
      <c r="AW261" s="25">
        <v>15.48393593365212</v>
      </c>
      <c r="AX261" s="25">
        <v>0</v>
      </c>
      <c r="AY261" s="25">
        <v>0</v>
      </c>
      <c r="AZ261" s="25">
        <v>0</v>
      </c>
      <c r="BA261" s="25">
        <v>0</v>
      </c>
      <c r="BB261" s="25">
        <v>17.68127909727232</v>
      </c>
      <c r="BC261" s="25">
        <v>12.106326813059942</v>
      </c>
      <c r="BD261" s="25">
        <v>0.24781513688742926</v>
      </c>
      <c r="BE261" s="25">
        <v>1.3149781812899969E-2</v>
      </c>
      <c r="BF261" s="25">
        <v>4.2405489352292758</v>
      </c>
      <c r="BG261" s="25">
        <v>0</v>
      </c>
      <c r="BH261" s="25">
        <v>0</v>
      </c>
      <c r="BI261" s="25">
        <v>160.98964954650833</v>
      </c>
      <c r="BJ261" s="25">
        <v>0</v>
      </c>
      <c r="BK261" s="25">
        <v>0</v>
      </c>
      <c r="BL261" s="25">
        <v>991.09277441501695</v>
      </c>
      <c r="BM261" s="25">
        <v>47.517027362436892</v>
      </c>
      <c r="BN261" s="25">
        <v>1984.9517766379197</v>
      </c>
      <c r="BO261" s="25">
        <v>4683.6920797689336</v>
      </c>
    </row>
    <row r="262" spans="1:67">
      <c r="A262">
        <v>2002</v>
      </c>
      <c r="B262" s="57" t="s">
        <v>186</v>
      </c>
      <c r="C262" s="61" t="s">
        <v>250</v>
      </c>
      <c r="D262" s="57" t="s">
        <v>231</v>
      </c>
      <c r="E262" s="25">
        <v>0</v>
      </c>
      <c r="F262" s="25">
        <v>0</v>
      </c>
      <c r="G262" s="25">
        <v>0</v>
      </c>
      <c r="H262" s="25">
        <v>0</v>
      </c>
      <c r="I262" s="25">
        <v>0</v>
      </c>
      <c r="J262" s="25">
        <v>0</v>
      </c>
      <c r="K262" s="25">
        <v>0</v>
      </c>
      <c r="L262" s="25">
        <v>0</v>
      </c>
      <c r="M262" s="25">
        <v>0</v>
      </c>
      <c r="N262" s="25">
        <v>0</v>
      </c>
      <c r="O262" s="25">
        <v>0.25712146092000221</v>
      </c>
      <c r="P262" s="25">
        <v>1.4408892882556958E-2</v>
      </c>
      <c r="Q262" s="25">
        <v>0</v>
      </c>
      <c r="R262" s="25">
        <v>0</v>
      </c>
      <c r="S262" s="25">
        <v>0</v>
      </c>
      <c r="T262" s="25">
        <v>0</v>
      </c>
      <c r="U262" s="25">
        <v>0</v>
      </c>
      <c r="V262" s="25">
        <v>0</v>
      </c>
      <c r="W262" s="25">
        <v>0</v>
      </c>
      <c r="X262" s="25">
        <v>928.60008857731123</v>
      </c>
      <c r="Y262" s="25">
        <v>0</v>
      </c>
      <c r="Z262" s="25">
        <v>0</v>
      </c>
      <c r="AA262" s="25">
        <v>0</v>
      </c>
      <c r="AB262" s="25">
        <v>0</v>
      </c>
      <c r="AC262" s="25">
        <v>0</v>
      </c>
      <c r="AD262" s="25">
        <v>0</v>
      </c>
      <c r="AE262" s="25">
        <v>0</v>
      </c>
      <c r="AF262" s="25">
        <v>406.22070567262807</v>
      </c>
      <c r="AG262" s="25">
        <v>0</v>
      </c>
      <c r="AH262" s="25">
        <v>0</v>
      </c>
      <c r="AI262" s="25">
        <v>78.007746158109299</v>
      </c>
      <c r="AJ262" s="25">
        <v>0</v>
      </c>
      <c r="AK262" s="25">
        <v>0</v>
      </c>
      <c r="AL262" s="25">
        <v>10.392236826615173</v>
      </c>
      <c r="AM262" s="25">
        <v>0</v>
      </c>
      <c r="AN262" s="25">
        <v>0</v>
      </c>
      <c r="AO262" s="25">
        <v>0</v>
      </c>
      <c r="AP262" s="25">
        <v>0</v>
      </c>
      <c r="AQ262" s="25">
        <v>0</v>
      </c>
      <c r="AR262" s="25">
        <v>0</v>
      </c>
      <c r="AS262" s="25">
        <v>0</v>
      </c>
      <c r="AT262" s="25">
        <v>0</v>
      </c>
      <c r="AU262" s="25">
        <v>0</v>
      </c>
      <c r="AV262" s="25">
        <v>0</v>
      </c>
      <c r="AW262" s="25">
        <v>0</v>
      </c>
      <c r="AX262" s="25">
        <v>0</v>
      </c>
      <c r="AY262" s="25">
        <v>0</v>
      </c>
      <c r="AZ262" s="25">
        <v>0</v>
      </c>
      <c r="BA262" s="25">
        <v>0</v>
      </c>
      <c r="BB262" s="25">
        <v>0</v>
      </c>
      <c r="BC262" s="25">
        <v>6.4493132741349815</v>
      </c>
      <c r="BD262" s="25">
        <v>0</v>
      </c>
      <c r="BE262" s="25">
        <v>0</v>
      </c>
      <c r="BF262" s="25">
        <v>43.816723478927905</v>
      </c>
      <c r="BG262" s="25">
        <v>0</v>
      </c>
      <c r="BH262" s="25">
        <v>0</v>
      </c>
      <c r="BI262" s="25">
        <v>4730.6523005793251</v>
      </c>
      <c r="BJ262" s="25">
        <v>0</v>
      </c>
      <c r="BK262" s="25">
        <v>0</v>
      </c>
      <c r="BL262" s="25">
        <v>1846.2454538510863</v>
      </c>
      <c r="BM262" s="25">
        <v>35.148613443847353</v>
      </c>
      <c r="BN262" s="25">
        <v>540.81239035028796</v>
      </c>
      <c r="BO262" s="25">
        <v>8626.6171025660769</v>
      </c>
    </row>
    <row r="263" spans="1:67">
      <c r="A263">
        <v>2002</v>
      </c>
      <c r="B263" s="57" t="s">
        <v>187</v>
      </c>
      <c r="C263" s="61" t="s">
        <v>251</v>
      </c>
      <c r="D263" s="57" t="s">
        <v>231</v>
      </c>
      <c r="E263" s="25">
        <v>4.881114906126513E-3</v>
      </c>
      <c r="F263" s="25">
        <v>0</v>
      </c>
      <c r="G263" s="25">
        <v>9.0779668837818388</v>
      </c>
      <c r="H263" s="25">
        <v>1.5767975706577099E-2</v>
      </c>
      <c r="I263" s="25">
        <v>0</v>
      </c>
      <c r="J263" s="25">
        <v>0</v>
      </c>
      <c r="K263" s="25">
        <v>7.9155453778977016E-4</v>
      </c>
      <c r="L263" s="25">
        <v>0</v>
      </c>
      <c r="M263" s="25">
        <v>0</v>
      </c>
      <c r="N263" s="25">
        <v>0.19703783844149078</v>
      </c>
      <c r="O263" s="25">
        <v>1.9316349612830174E-5</v>
      </c>
      <c r="P263" s="25">
        <v>0</v>
      </c>
      <c r="Q263" s="25">
        <v>1.3199453651720368E-4</v>
      </c>
      <c r="R263" s="25">
        <v>0</v>
      </c>
      <c r="S263" s="25">
        <v>0</v>
      </c>
      <c r="T263" s="25">
        <v>0.4926444287211223</v>
      </c>
      <c r="U263" s="25">
        <v>0</v>
      </c>
      <c r="V263" s="25">
        <v>0</v>
      </c>
      <c r="W263" s="25">
        <v>0</v>
      </c>
      <c r="X263" s="25">
        <v>0</v>
      </c>
      <c r="Y263" s="25">
        <v>32.044557808765873</v>
      </c>
      <c r="Z263" s="25">
        <v>6.5916162466504168E-5</v>
      </c>
      <c r="AA263" s="25">
        <v>0</v>
      </c>
      <c r="AB263" s="25">
        <v>0</v>
      </c>
      <c r="AC263" s="25">
        <v>0</v>
      </c>
      <c r="AD263" s="25">
        <v>0</v>
      </c>
      <c r="AE263" s="25">
        <v>0</v>
      </c>
      <c r="AF263" s="25">
        <v>3.8057974367214102</v>
      </c>
      <c r="AG263" s="25">
        <v>0</v>
      </c>
      <c r="AH263" s="25">
        <v>0</v>
      </c>
      <c r="AI263" s="25">
        <v>29.285073086713613</v>
      </c>
      <c r="AJ263" s="25">
        <v>116.67234707127217</v>
      </c>
      <c r="AK263" s="25">
        <v>36.17764523579558</v>
      </c>
      <c r="AL263" s="25">
        <v>0.25078370194818123</v>
      </c>
      <c r="AM263" s="25">
        <v>0</v>
      </c>
      <c r="AN263" s="25">
        <v>5.8795350081417936</v>
      </c>
      <c r="AO263" s="25">
        <v>0</v>
      </c>
      <c r="AP263" s="25">
        <v>0</v>
      </c>
      <c r="AQ263" s="25">
        <v>0</v>
      </c>
      <c r="AR263" s="25">
        <v>0</v>
      </c>
      <c r="AS263" s="25">
        <v>0</v>
      </c>
      <c r="AT263" s="25">
        <v>0</v>
      </c>
      <c r="AU263" s="25">
        <v>0</v>
      </c>
      <c r="AV263" s="25">
        <v>0</v>
      </c>
      <c r="AW263" s="25">
        <v>1.785716896055898</v>
      </c>
      <c r="AX263" s="25">
        <v>0</v>
      </c>
      <c r="AY263" s="25">
        <v>0</v>
      </c>
      <c r="AZ263" s="25">
        <v>0</v>
      </c>
      <c r="BA263" s="25">
        <v>0</v>
      </c>
      <c r="BB263" s="25">
        <v>2.0391300353586521</v>
      </c>
      <c r="BC263" s="25">
        <v>8.1831769382453121</v>
      </c>
      <c r="BD263" s="25">
        <v>0</v>
      </c>
      <c r="BE263" s="25">
        <v>0</v>
      </c>
      <c r="BF263" s="25">
        <v>0.45118648547436846</v>
      </c>
      <c r="BG263" s="25">
        <v>0</v>
      </c>
      <c r="BH263" s="25">
        <v>0</v>
      </c>
      <c r="BI263" s="25">
        <v>23.825657504048309</v>
      </c>
      <c r="BJ263" s="25">
        <v>0</v>
      </c>
      <c r="BK263" s="25">
        <v>0</v>
      </c>
      <c r="BL263" s="25">
        <v>29.991737398087601</v>
      </c>
      <c r="BM263" s="25">
        <v>0.81019970523302409</v>
      </c>
      <c r="BN263" s="25">
        <v>414.91687334215578</v>
      </c>
      <c r="BO263" s="25">
        <v>715.9087246771611</v>
      </c>
    </row>
    <row r="264" spans="1:67">
      <c r="A264">
        <v>2002</v>
      </c>
      <c r="B264" s="57" t="s">
        <v>188</v>
      </c>
      <c r="C264" s="61" t="s">
        <v>252</v>
      </c>
      <c r="D264" s="57" t="s">
        <v>231</v>
      </c>
      <c r="E264" s="25">
        <v>0.27947965578059364</v>
      </c>
      <c r="F264" s="25">
        <v>2.6991187607474383</v>
      </c>
      <c r="G264" s="25">
        <v>0.1921330085155756</v>
      </c>
      <c r="H264" s="25">
        <v>0.74424736042570983</v>
      </c>
      <c r="I264" s="25">
        <v>13.205513482129076</v>
      </c>
      <c r="J264" s="25">
        <v>7.1124536791716144</v>
      </c>
      <c r="K264" s="25">
        <v>3.2915000530678582</v>
      </c>
      <c r="L264" s="25">
        <v>0.72636237952592353</v>
      </c>
      <c r="M264" s="25">
        <v>7.8134754539379847E-2</v>
      </c>
      <c r="N264" s="25">
        <v>0.85314215046061426</v>
      </c>
      <c r="O264" s="25">
        <v>1.5626893091762826</v>
      </c>
      <c r="P264" s="25">
        <v>0.18361236738878495</v>
      </c>
      <c r="Q264" s="25">
        <v>6.9534910463165893</v>
      </c>
      <c r="R264" s="25">
        <v>6.1005820887740159</v>
      </c>
      <c r="S264" s="25">
        <v>1.2414475186469134</v>
      </c>
      <c r="T264" s="25">
        <v>5.6230561521644233</v>
      </c>
      <c r="U264" s="25">
        <v>2.6398925370901289</v>
      </c>
      <c r="V264" s="25">
        <v>1.8056315138240937</v>
      </c>
      <c r="W264" s="25">
        <v>2.4941456108026858</v>
      </c>
      <c r="X264" s="25">
        <v>0.47684062372265751</v>
      </c>
      <c r="Y264" s="25">
        <v>9.1372174283801497E-2</v>
      </c>
      <c r="Z264" s="25">
        <v>91.044853296745387</v>
      </c>
      <c r="AA264" s="25">
        <v>0</v>
      </c>
      <c r="AB264" s="25">
        <v>1.1316366763696437</v>
      </c>
      <c r="AC264" s="25">
        <v>3.2411333571940613E-2</v>
      </c>
      <c r="AD264" s="25">
        <v>0</v>
      </c>
      <c r="AE264" s="25">
        <v>11.331059292797162</v>
      </c>
      <c r="AF264" s="25">
        <v>3.7409836584019844</v>
      </c>
      <c r="AG264" s="25">
        <v>29.132680441906484</v>
      </c>
      <c r="AH264" s="25">
        <v>17.176222768857691</v>
      </c>
      <c r="AI264" s="25">
        <v>5.398840887532093</v>
      </c>
      <c r="AJ264" s="25">
        <v>2.0409555501081318</v>
      </c>
      <c r="AK264" s="25">
        <v>0.99156198492379255</v>
      </c>
      <c r="AL264" s="25">
        <v>0.35226373015016116</v>
      </c>
      <c r="AM264" s="25">
        <v>3.3088997040435927E-2</v>
      </c>
      <c r="AN264" s="25">
        <v>2.3417570591560737</v>
      </c>
      <c r="AO264" s="25">
        <v>0.17144528693557773</v>
      </c>
      <c r="AP264" s="25">
        <v>1.427507721969004</v>
      </c>
      <c r="AQ264" s="25">
        <v>1.9331663038361606</v>
      </c>
      <c r="AR264" s="25">
        <v>0.14863480298885989</v>
      </c>
      <c r="AS264" s="25">
        <v>3.2266256703443514</v>
      </c>
      <c r="AT264" s="25">
        <v>1.7367686072742397</v>
      </c>
      <c r="AU264" s="25">
        <v>0</v>
      </c>
      <c r="AV264" s="25">
        <v>8.1308605280283839</v>
      </c>
      <c r="AW264" s="25">
        <v>4.2043118885247752</v>
      </c>
      <c r="AX264" s="25">
        <v>0</v>
      </c>
      <c r="AY264" s="25">
        <v>0</v>
      </c>
      <c r="AZ264" s="25">
        <v>0</v>
      </c>
      <c r="BA264" s="25">
        <v>0</v>
      </c>
      <c r="BB264" s="25">
        <v>4.8009506259596719</v>
      </c>
      <c r="BC264" s="25">
        <v>91.254370741803442</v>
      </c>
      <c r="BD264" s="25">
        <v>79.722356773328329</v>
      </c>
      <c r="BE264" s="25">
        <v>0.85077927619373483</v>
      </c>
      <c r="BF264" s="25">
        <v>4.7959430685084534</v>
      </c>
      <c r="BG264" s="25">
        <v>0</v>
      </c>
      <c r="BH264" s="25">
        <v>0</v>
      </c>
      <c r="BI264" s="25">
        <v>1150.2269044045051</v>
      </c>
      <c r="BJ264" s="25">
        <v>0</v>
      </c>
      <c r="BK264" s="25">
        <v>0</v>
      </c>
      <c r="BL264" s="25">
        <v>5.2953759108775973</v>
      </c>
      <c r="BM264" s="25">
        <v>0.6856782136578814</v>
      </c>
      <c r="BN264" s="25">
        <v>2236.5079223163953</v>
      </c>
      <c r="BO264" s="25">
        <v>3818.2227640452415</v>
      </c>
    </row>
    <row r="265" spans="1:67">
      <c r="A265">
        <v>2002</v>
      </c>
      <c r="B265" s="57" t="s">
        <v>189</v>
      </c>
      <c r="C265" s="61" t="s">
        <v>253</v>
      </c>
      <c r="D265" s="57" t="s">
        <v>231</v>
      </c>
      <c r="E265" s="25">
        <v>0</v>
      </c>
      <c r="F265" s="25">
        <v>0</v>
      </c>
      <c r="G265" s="25">
        <v>0</v>
      </c>
      <c r="H265" s="25">
        <v>0</v>
      </c>
      <c r="I265" s="25">
        <v>0</v>
      </c>
      <c r="J265" s="25">
        <v>0</v>
      </c>
      <c r="K265" s="25">
        <v>0</v>
      </c>
      <c r="L265" s="25">
        <v>0</v>
      </c>
      <c r="M265" s="25">
        <v>0</v>
      </c>
      <c r="N265" s="25">
        <v>0</v>
      </c>
      <c r="O265" s="25">
        <v>0</v>
      </c>
      <c r="P265" s="25">
        <v>0</v>
      </c>
      <c r="Q265" s="25">
        <v>0</v>
      </c>
      <c r="R265" s="25">
        <v>0</v>
      </c>
      <c r="S265" s="25">
        <v>0</v>
      </c>
      <c r="T265" s="25">
        <v>0</v>
      </c>
      <c r="U265" s="25">
        <v>0</v>
      </c>
      <c r="V265" s="25">
        <v>0</v>
      </c>
      <c r="W265" s="25">
        <v>0</v>
      </c>
      <c r="X265" s="25">
        <v>0</v>
      </c>
      <c r="Y265" s="25">
        <v>0</v>
      </c>
      <c r="Z265" s="25">
        <v>0</v>
      </c>
      <c r="AA265" s="25">
        <v>0</v>
      </c>
      <c r="AB265" s="25">
        <v>0</v>
      </c>
      <c r="AC265" s="25">
        <v>0</v>
      </c>
      <c r="AD265" s="25">
        <v>0</v>
      </c>
      <c r="AE265" s="25">
        <v>0</v>
      </c>
      <c r="AF265" s="25">
        <v>0</v>
      </c>
      <c r="AG265" s="25">
        <v>0</v>
      </c>
      <c r="AH265" s="25">
        <v>0</v>
      </c>
      <c r="AI265" s="25">
        <v>0</v>
      </c>
      <c r="AJ265" s="25">
        <v>0</v>
      </c>
      <c r="AK265" s="25">
        <v>0</v>
      </c>
      <c r="AL265" s="25">
        <v>0</v>
      </c>
      <c r="AM265" s="25">
        <v>0</v>
      </c>
      <c r="AN265" s="25">
        <v>0</v>
      </c>
      <c r="AO265" s="25">
        <v>0</v>
      </c>
      <c r="AP265" s="25">
        <v>0</v>
      </c>
      <c r="AQ265" s="25">
        <v>0</v>
      </c>
      <c r="AR265" s="25">
        <v>0</v>
      </c>
      <c r="AS265" s="25">
        <v>0</v>
      </c>
      <c r="AT265" s="25">
        <v>0</v>
      </c>
      <c r="AU265" s="25">
        <v>0</v>
      </c>
      <c r="AV265" s="25">
        <v>0</v>
      </c>
      <c r="AW265" s="25">
        <v>0</v>
      </c>
      <c r="AX265" s="25">
        <v>0</v>
      </c>
      <c r="AY265" s="25">
        <v>0</v>
      </c>
      <c r="AZ265" s="25">
        <v>0</v>
      </c>
      <c r="BA265" s="25">
        <v>0</v>
      </c>
      <c r="BB265" s="25">
        <v>0</v>
      </c>
      <c r="BC265" s="25">
        <v>0</v>
      </c>
      <c r="BD265" s="25">
        <v>0</v>
      </c>
      <c r="BE265" s="25">
        <v>0</v>
      </c>
      <c r="BF265" s="25">
        <v>0</v>
      </c>
      <c r="BG265" s="25">
        <v>0</v>
      </c>
      <c r="BH265" s="25">
        <v>0</v>
      </c>
      <c r="BI265" s="25">
        <v>0</v>
      </c>
      <c r="BJ265" s="25">
        <v>0</v>
      </c>
      <c r="BK265" s="25">
        <v>0</v>
      </c>
      <c r="BL265" s="25">
        <v>0</v>
      </c>
      <c r="BM265" s="25">
        <v>0</v>
      </c>
      <c r="BN265" s="25">
        <v>0</v>
      </c>
      <c r="BO265" s="25">
        <v>0</v>
      </c>
    </row>
    <row r="266" spans="1:67">
      <c r="A266">
        <v>2002</v>
      </c>
      <c r="B266" s="57" t="s">
        <v>190</v>
      </c>
      <c r="C266" s="61" t="s">
        <v>254</v>
      </c>
      <c r="D266" s="57" t="s">
        <v>231</v>
      </c>
      <c r="E266" s="25">
        <v>13.153735886266242</v>
      </c>
      <c r="F266" s="25">
        <v>3.906955433224784</v>
      </c>
      <c r="G266" s="25">
        <v>4.8616963576622609</v>
      </c>
      <c r="H266" s="25">
        <v>22.435840740861412</v>
      </c>
      <c r="I266" s="25">
        <v>111.47521346907062</v>
      </c>
      <c r="J266" s="25">
        <v>583.30301566244725</v>
      </c>
      <c r="K266" s="25">
        <v>81.147590340205568</v>
      </c>
      <c r="L266" s="25">
        <v>163.56175154184069</v>
      </c>
      <c r="M266" s="25">
        <v>4.0388737038017659</v>
      </c>
      <c r="N266" s="25">
        <v>8.0635959349103477</v>
      </c>
      <c r="O266" s="25">
        <v>101.67454704676162</v>
      </c>
      <c r="P266" s="25">
        <v>30.396409922107086</v>
      </c>
      <c r="Q266" s="25">
        <v>107.54819402829669</v>
      </c>
      <c r="R266" s="25">
        <v>371.7722878900156</v>
      </c>
      <c r="S266" s="25">
        <v>572.01798771378412</v>
      </c>
      <c r="T266" s="25">
        <v>179.51354434247637</v>
      </c>
      <c r="U266" s="25">
        <v>157.36386724153996</v>
      </c>
      <c r="V266" s="25">
        <v>63.955607783832711</v>
      </c>
      <c r="W266" s="25">
        <v>16.304654697183668</v>
      </c>
      <c r="X266" s="25">
        <v>91.823596725487945</v>
      </c>
      <c r="Y266" s="25">
        <v>9.1932828276838414</v>
      </c>
      <c r="Z266" s="25">
        <v>55.526695482402722</v>
      </c>
      <c r="AA266" s="25">
        <v>0</v>
      </c>
      <c r="AB266" s="25">
        <v>1754.7490693242903</v>
      </c>
      <c r="AC266" s="25">
        <v>30.681336650661528</v>
      </c>
      <c r="AD266" s="25">
        <v>0</v>
      </c>
      <c r="AE266" s="25">
        <v>11.422627727501444</v>
      </c>
      <c r="AF266" s="25">
        <v>154.24817712856839</v>
      </c>
      <c r="AG266" s="25">
        <v>673.06011405635911</v>
      </c>
      <c r="AH266" s="25">
        <v>394.50039527566935</v>
      </c>
      <c r="AI266" s="25">
        <v>57.696646912009179</v>
      </c>
      <c r="AJ266" s="25">
        <v>22.740121150169731</v>
      </c>
      <c r="AK266" s="25">
        <v>65.797139578252214</v>
      </c>
      <c r="AL266" s="25">
        <v>65.024659369619343</v>
      </c>
      <c r="AM266" s="25">
        <v>0.68842512868808303</v>
      </c>
      <c r="AN266" s="25">
        <v>155.8361892384541</v>
      </c>
      <c r="AO266" s="25">
        <v>3.5669634705868236</v>
      </c>
      <c r="AP266" s="25">
        <v>14.749300895319376</v>
      </c>
      <c r="AQ266" s="25">
        <v>40.220024193164299</v>
      </c>
      <c r="AR266" s="25">
        <v>3.0923854612483499</v>
      </c>
      <c r="AS266" s="25">
        <v>62.261472645736497</v>
      </c>
      <c r="AT266" s="25">
        <v>9.8022496406584487</v>
      </c>
      <c r="AU266" s="25">
        <v>0</v>
      </c>
      <c r="AV266" s="25">
        <v>89.361356694997795</v>
      </c>
      <c r="AW266" s="25">
        <v>39.646205952344047</v>
      </c>
      <c r="AX266" s="25">
        <v>0</v>
      </c>
      <c r="AY266" s="25">
        <v>0</v>
      </c>
      <c r="AZ266" s="25">
        <v>0</v>
      </c>
      <c r="BA266" s="25">
        <v>0</v>
      </c>
      <c r="BB266" s="25">
        <v>45.272444654580383</v>
      </c>
      <c r="BC266" s="25">
        <v>135.41302760519861</v>
      </c>
      <c r="BD266" s="25">
        <v>70.932751582062664</v>
      </c>
      <c r="BE266" s="25">
        <v>20.565785390365953</v>
      </c>
      <c r="BF266" s="25">
        <v>128.66716589760989</v>
      </c>
      <c r="BG266" s="25">
        <v>0</v>
      </c>
      <c r="BH266" s="25">
        <v>0</v>
      </c>
      <c r="BI266" s="25">
        <v>1998.2912397074092</v>
      </c>
      <c r="BJ266" s="25">
        <v>0</v>
      </c>
      <c r="BK266" s="25">
        <v>0</v>
      </c>
      <c r="BL266" s="25">
        <v>0</v>
      </c>
      <c r="BM266" s="25">
        <v>0</v>
      </c>
      <c r="BN266" s="25">
        <v>-2.4114224288496189E-5</v>
      </c>
      <c r="BO266" s="25">
        <v>8801.3261959891643</v>
      </c>
    </row>
    <row r="267" spans="1:67">
      <c r="A267">
        <v>2002</v>
      </c>
      <c r="B267" s="57" t="s">
        <v>191</v>
      </c>
      <c r="C267" s="61" t="s">
        <v>255</v>
      </c>
      <c r="D267" s="57" t="s">
        <v>231</v>
      </c>
      <c r="E267" s="25">
        <v>1.3582334238623781</v>
      </c>
      <c r="F267" s="25">
        <v>0</v>
      </c>
      <c r="G267" s="25">
        <v>0.55814808710929675</v>
      </c>
      <c r="H267" s="25">
        <v>0.58006317034644128</v>
      </c>
      <c r="I267" s="25">
        <v>8.9341059586504592</v>
      </c>
      <c r="J267" s="25">
        <v>3.5997824734813944</v>
      </c>
      <c r="K267" s="25">
        <v>1.0865683372961599</v>
      </c>
      <c r="L267" s="25">
        <v>1.0652328086130232</v>
      </c>
      <c r="M267" s="25">
        <v>0.1073405299913716</v>
      </c>
      <c r="N267" s="25">
        <v>6.9069995357140743E-2</v>
      </c>
      <c r="O267" s="25">
        <v>2.9704683735949229</v>
      </c>
      <c r="P267" s="25">
        <v>1.2440025041878804</v>
      </c>
      <c r="Q267" s="25">
        <v>1.7586242735138951</v>
      </c>
      <c r="R267" s="25">
        <v>6.6804279636137966</v>
      </c>
      <c r="S267" s="25">
        <v>3.0803780762563986</v>
      </c>
      <c r="T267" s="25">
        <v>1.4385852447785699</v>
      </c>
      <c r="U267" s="25">
        <v>0.90291494210071077</v>
      </c>
      <c r="V267" s="25">
        <v>2.8254998783102097</v>
      </c>
      <c r="W267" s="25">
        <v>0.41884388485277363</v>
      </c>
      <c r="X267" s="25">
        <v>0.74371153316692251</v>
      </c>
      <c r="Y267" s="25">
        <v>0.35111598475461847</v>
      </c>
      <c r="Z267" s="25">
        <v>0.68672692842640393</v>
      </c>
      <c r="AA267" s="25">
        <v>0</v>
      </c>
      <c r="AB267" s="25">
        <v>2.2632764876339837</v>
      </c>
      <c r="AC267" s="25">
        <v>63.102709000387364</v>
      </c>
      <c r="AD267" s="25">
        <v>0</v>
      </c>
      <c r="AE267" s="25">
        <v>7.4653186199101942</v>
      </c>
      <c r="AF267" s="25">
        <v>10.387144699976899</v>
      </c>
      <c r="AG267" s="25">
        <v>47.086808493575816</v>
      </c>
      <c r="AH267" s="25">
        <v>28.268685301998104</v>
      </c>
      <c r="AI267" s="25">
        <v>7.578183686346315</v>
      </c>
      <c r="AJ267" s="25">
        <v>10.681400771367256</v>
      </c>
      <c r="AK267" s="25">
        <v>8.9287170435836369</v>
      </c>
      <c r="AL267" s="25">
        <v>3.5420431100265657</v>
      </c>
      <c r="AM267" s="25">
        <v>1.9172062810068186E-2</v>
      </c>
      <c r="AN267" s="25">
        <v>11.65095888422872</v>
      </c>
      <c r="AO267" s="25">
        <v>9.9336942899849109E-2</v>
      </c>
      <c r="AP267" s="25">
        <v>2.2753911582656681</v>
      </c>
      <c r="AQ267" s="25">
        <v>1.1200939621760728</v>
      </c>
      <c r="AR267" s="25">
        <v>8.6120343121375856E-2</v>
      </c>
      <c r="AS267" s="25">
        <v>1.2029663822921046</v>
      </c>
      <c r="AT267" s="25">
        <v>0.81748465656073677</v>
      </c>
      <c r="AU267" s="25">
        <v>0</v>
      </c>
      <c r="AV267" s="25">
        <v>4.4100210115444369</v>
      </c>
      <c r="AW267" s="25">
        <v>0.7156283494716531</v>
      </c>
      <c r="AX267" s="25">
        <v>0</v>
      </c>
      <c r="AY267" s="25">
        <v>0</v>
      </c>
      <c r="AZ267" s="25">
        <v>0</v>
      </c>
      <c r="BA267" s="25">
        <v>0</v>
      </c>
      <c r="BB267" s="25">
        <v>0.81718399192214775</v>
      </c>
      <c r="BC267" s="25">
        <v>7.323805925585444</v>
      </c>
      <c r="BD267" s="25">
        <v>13.00856177301144</v>
      </c>
      <c r="BE267" s="25">
        <v>2.3108252018664883</v>
      </c>
      <c r="BF267" s="25">
        <v>9.271838066833233</v>
      </c>
      <c r="BG267" s="25">
        <v>0</v>
      </c>
      <c r="BH267" s="25">
        <v>0</v>
      </c>
      <c r="BI267" s="25">
        <v>251.32799252045822</v>
      </c>
      <c r="BJ267" s="25">
        <v>0</v>
      </c>
      <c r="BK267" s="25">
        <v>0</v>
      </c>
      <c r="BL267" s="25">
        <v>0</v>
      </c>
      <c r="BM267" s="25">
        <v>0</v>
      </c>
      <c r="BN267" s="25">
        <v>-8.1190435139433248E-6</v>
      </c>
      <c r="BO267" s="25">
        <v>536.22150470107499</v>
      </c>
    </row>
    <row r="268" spans="1:67">
      <c r="A268">
        <v>2002</v>
      </c>
      <c r="B268" s="57" t="s">
        <v>192</v>
      </c>
      <c r="C268" s="61" t="s">
        <v>256</v>
      </c>
      <c r="D268" s="57" t="s">
        <v>231</v>
      </c>
      <c r="E268" s="25">
        <v>0</v>
      </c>
      <c r="F268" s="25">
        <v>0</v>
      </c>
      <c r="G268" s="25">
        <v>0</v>
      </c>
      <c r="H268" s="25">
        <v>0</v>
      </c>
      <c r="I268" s="25">
        <v>0</v>
      </c>
      <c r="J268" s="25">
        <v>0</v>
      </c>
      <c r="K268" s="25">
        <v>0</v>
      </c>
      <c r="L268" s="25">
        <v>0</v>
      </c>
      <c r="M268" s="25">
        <v>0</v>
      </c>
      <c r="N268" s="25">
        <v>0</v>
      </c>
      <c r="O268" s="25">
        <v>0</v>
      </c>
      <c r="P268" s="25">
        <v>0</v>
      </c>
      <c r="Q268" s="25">
        <v>0</v>
      </c>
      <c r="R268" s="25">
        <v>0</v>
      </c>
      <c r="S268" s="25">
        <v>0</v>
      </c>
      <c r="T268" s="25">
        <v>0</v>
      </c>
      <c r="U268" s="25">
        <v>0</v>
      </c>
      <c r="V268" s="25">
        <v>0</v>
      </c>
      <c r="W268" s="25">
        <v>0</v>
      </c>
      <c r="X268" s="25">
        <v>0</v>
      </c>
      <c r="Y268" s="25">
        <v>0</v>
      </c>
      <c r="Z268" s="25">
        <v>0</v>
      </c>
      <c r="AA268" s="25">
        <v>0</v>
      </c>
      <c r="AB268" s="25">
        <v>0</v>
      </c>
      <c r="AC268" s="25">
        <v>0</v>
      </c>
      <c r="AD268" s="25">
        <v>0</v>
      </c>
      <c r="AE268" s="25">
        <v>0</v>
      </c>
      <c r="AF268" s="25">
        <v>0</v>
      </c>
      <c r="AG268" s="25">
        <v>0</v>
      </c>
      <c r="AH268" s="25">
        <v>0</v>
      </c>
      <c r="AI268" s="25">
        <v>0</v>
      </c>
      <c r="AJ268" s="25">
        <v>0</v>
      </c>
      <c r="AK268" s="25">
        <v>0</v>
      </c>
      <c r="AL268" s="25">
        <v>0</v>
      </c>
      <c r="AM268" s="25">
        <v>0</v>
      </c>
      <c r="AN268" s="25">
        <v>0</v>
      </c>
      <c r="AO268" s="25">
        <v>0</v>
      </c>
      <c r="AP268" s="25">
        <v>0</v>
      </c>
      <c r="AQ268" s="25">
        <v>0</v>
      </c>
      <c r="AR268" s="25">
        <v>0</v>
      </c>
      <c r="AS268" s="25">
        <v>0</v>
      </c>
      <c r="AT268" s="25">
        <v>0</v>
      </c>
      <c r="AU268" s="25">
        <v>0</v>
      </c>
      <c r="AV268" s="25">
        <v>0</v>
      </c>
      <c r="AW268" s="25">
        <v>0</v>
      </c>
      <c r="AX268" s="25">
        <v>0</v>
      </c>
      <c r="AY268" s="25">
        <v>0</v>
      </c>
      <c r="AZ268" s="25">
        <v>0</v>
      </c>
      <c r="BA268" s="25">
        <v>0</v>
      </c>
      <c r="BB268" s="25">
        <v>0</v>
      </c>
      <c r="BC268" s="25">
        <v>0</v>
      </c>
      <c r="BD268" s="25">
        <v>0</v>
      </c>
      <c r="BE268" s="25">
        <v>0</v>
      </c>
      <c r="BF268" s="25">
        <v>0</v>
      </c>
      <c r="BG268" s="25">
        <v>0</v>
      </c>
      <c r="BH268" s="25">
        <v>0</v>
      </c>
      <c r="BI268" s="25">
        <v>0</v>
      </c>
      <c r="BJ268" s="25">
        <v>0</v>
      </c>
      <c r="BK268" s="25">
        <v>0</v>
      </c>
      <c r="BL268" s="25">
        <v>0</v>
      </c>
      <c r="BM268" s="25">
        <v>0</v>
      </c>
      <c r="BN268" s="25">
        <v>0</v>
      </c>
      <c r="BO268" s="25">
        <v>0</v>
      </c>
    </row>
    <row r="269" spans="1:67">
      <c r="A269">
        <v>2002</v>
      </c>
      <c r="B269" s="57" t="s">
        <v>193</v>
      </c>
      <c r="C269" s="61" t="s">
        <v>257</v>
      </c>
      <c r="D269" s="57" t="s">
        <v>231</v>
      </c>
      <c r="E269" s="25">
        <v>143.40425916878908</v>
      </c>
      <c r="F269" s="25">
        <v>31.951366600425473</v>
      </c>
      <c r="G269" s="25">
        <v>4.9572876784540867</v>
      </c>
      <c r="H269" s="25">
        <v>154.30630066972921</v>
      </c>
      <c r="I269" s="25">
        <v>5.2822998703271482</v>
      </c>
      <c r="J269" s="25">
        <v>15.182096359510171</v>
      </c>
      <c r="K269" s="25">
        <v>1.5753630441220299</v>
      </c>
      <c r="L269" s="25">
        <v>0.81022112280454373</v>
      </c>
      <c r="M269" s="25">
        <v>1.5943803768352006E-2</v>
      </c>
      <c r="N269" s="25">
        <v>6.2070554454239808</v>
      </c>
      <c r="O269" s="25">
        <v>6.1800680817049658</v>
      </c>
      <c r="P269" s="25">
        <v>2.6909908470690707</v>
      </c>
      <c r="Q269" s="25">
        <v>1.4547564801815325</v>
      </c>
      <c r="R269" s="25">
        <v>14.760191502422476</v>
      </c>
      <c r="S269" s="25">
        <v>6.9586552443951764</v>
      </c>
      <c r="T269" s="25">
        <v>9.3359232615042611</v>
      </c>
      <c r="U269" s="25">
        <v>9.5370053768535641</v>
      </c>
      <c r="V269" s="25">
        <v>1.4551645923859533</v>
      </c>
      <c r="W269" s="25">
        <v>2.2569468384771341</v>
      </c>
      <c r="X269" s="25">
        <v>0.73944853778366082</v>
      </c>
      <c r="Y269" s="25">
        <v>2.2830056934251628</v>
      </c>
      <c r="Z269" s="25">
        <v>7.2383141419877159E-2</v>
      </c>
      <c r="AA269" s="25">
        <v>0</v>
      </c>
      <c r="AB269" s="25">
        <v>51.14817300452102</v>
      </c>
      <c r="AC269" s="25">
        <v>1.1045571018795139</v>
      </c>
      <c r="AD269" s="25">
        <v>0</v>
      </c>
      <c r="AE269" s="25">
        <v>12.649001216950248</v>
      </c>
      <c r="AF269" s="25">
        <v>3.0498533194771369</v>
      </c>
      <c r="AG269" s="25">
        <v>198.33470678603013</v>
      </c>
      <c r="AH269" s="25">
        <v>118.9324066495641</v>
      </c>
      <c r="AI269" s="25">
        <v>30.753729134253806</v>
      </c>
      <c r="AJ269" s="25">
        <v>6.8888709865862641</v>
      </c>
      <c r="AK269" s="25">
        <v>79.991025279228012</v>
      </c>
      <c r="AL269" s="25">
        <v>75.860062566080501</v>
      </c>
      <c r="AM269" s="25">
        <v>0.38463596092879337</v>
      </c>
      <c r="AN269" s="25">
        <v>36.90398190239285</v>
      </c>
      <c r="AO269" s="25">
        <v>1.9929290273317364</v>
      </c>
      <c r="AP269" s="25">
        <v>11.6035870378736</v>
      </c>
      <c r="AQ269" s="25">
        <v>22.471677760511223</v>
      </c>
      <c r="AR269" s="25">
        <v>1.7277734409785197</v>
      </c>
      <c r="AS269" s="25">
        <v>10.663643763964432</v>
      </c>
      <c r="AT269" s="25">
        <v>162.63481832706478</v>
      </c>
      <c r="AU269" s="25">
        <v>0</v>
      </c>
      <c r="AV269" s="25">
        <v>143.92051937909233</v>
      </c>
      <c r="AW269" s="25">
        <v>52.260700495446251</v>
      </c>
      <c r="AX269" s="25">
        <v>0</v>
      </c>
      <c r="AY269" s="25">
        <v>0</v>
      </c>
      <c r="AZ269" s="25">
        <v>0</v>
      </c>
      <c r="BA269" s="25">
        <v>0</v>
      </c>
      <c r="BB269" s="25">
        <v>59.677076632090845</v>
      </c>
      <c r="BC269" s="25">
        <v>174.75298462905369</v>
      </c>
      <c r="BD269" s="25">
        <v>52.242466286222822</v>
      </c>
      <c r="BE269" s="25">
        <v>4.1282252085364011</v>
      </c>
      <c r="BF269" s="25">
        <v>8.0079415021835807</v>
      </c>
      <c r="BG269" s="25">
        <v>0</v>
      </c>
      <c r="BH269" s="25">
        <v>0</v>
      </c>
      <c r="BI269" s="25">
        <v>0</v>
      </c>
      <c r="BJ269" s="25">
        <v>0</v>
      </c>
      <c r="BK269" s="25">
        <v>0</v>
      </c>
      <c r="BL269" s="25">
        <v>31029.628947875884</v>
      </c>
      <c r="BM269" s="25">
        <v>0</v>
      </c>
      <c r="BN269" s="25">
        <v>-1.0611935576889664E-3</v>
      </c>
      <c r="BO269" s="25">
        <v>32773.12996744155</v>
      </c>
    </row>
    <row r="270" spans="1:67">
      <c r="A270">
        <v>2002</v>
      </c>
      <c r="B270" s="57" t="s">
        <v>194</v>
      </c>
      <c r="C270" s="61" t="s">
        <v>258</v>
      </c>
      <c r="D270" s="57" t="s">
        <v>231</v>
      </c>
      <c r="E270" s="25">
        <v>79.632928969737193</v>
      </c>
      <c r="F270" s="25">
        <v>37.75334961108139</v>
      </c>
      <c r="G270" s="25">
        <v>6.9967601362116287</v>
      </c>
      <c r="H270" s="25">
        <v>83.833393926906936</v>
      </c>
      <c r="I270" s="25">
        <v>116.16443941126006</v>
      </c>
      <c r="J270" s="25">
        <v>85.944088044824099</v>
      </c>
      <c r="K270" s="25">
        <v>65.887747355434314</v>
      </c>
      <c r="L270" s="25">
        <v>27.941711049911351</v>
      </c>
      <c r="M270" s="25">
        <v>1.4438349545204154</v>
      </c>
      <c r="N270" s="25">
        <v>24.754271737794618</v>
      </c>
      <c r="O270" s="25">
        <v>54.884354132137133</v>
      </c>
      <c r="P270" s="25">
        <v>9.671526980349098</v>
      </c>
      <c r="Q270" s="25">
        <v>29.954674763939391</v>
      </c>
      <c r="R270" s="25">
        <v>43.687217745771434</v>
      </c>
      <c r="S270" s="25">
        <v>64.233115095615418</v>
      </c>
      <c r="T270" s="25">
        <v>49.86337612096434</v>
      </c>
      <c r="U270" s="25">
        <v>93.466555138879187</v>
      </c>
      <c r="V270" s="25">
        <v>21.059833303189606</v>
      </c>
      <c r="W270" s="25">
        <v>5.1853823083099959</v>
      </c>
      <c r="X270" s="25">
        <v>28.285711472785959</v>
      </c>
      <c r="Y270" s="25">
        <v>2.3721069802786983</v>
      </c>
      <c r="Z270" s="25">
        <v>7.0495467228070128</v>
      </c>
      <c r="AA270" s="25">
        <v>0</v>
      </c>
      <c r="AB270" s="25">
        <v>58.349632939849137</v>
      </c>
      <c r="AC270" s="25">
        <v>3.3438642795290248</v>
      </c>
      <c r="AD270" s="25">
        <v>0</v>
      </c>
      <c r="AE270" s="25">
        <v>174.51021200794224</v>
      </c>
      <c r="AF270" s="25">
        <v>30.698511844744477</v>
      </c>
      <c r="AG270" s="25">
        <v>489.61300799254332</v>
      </c>
      <c r="AH270" s="25">
        <v>286.08276638378021</v>
      </c>
      <c r="AI270" s="25">
        <v>613.65385689020138</v>
      </c>
      <c r="AJ270" s="25">
        <v>180.69395522584264</v>
      </c>
      <c r="AK270" s="25">
        <v>11.088404941664979</v>
      </c>
      <c r="AL270" s="25">
        <v>117.8790878085811</v>
      </c>
      <c r="AM270" s="25">
        <v>0.42135604274438732</v>
      </c>
      <c r="AN270" s="25">
        <v>72.273387933808522</v>
      </c>
      <c r="AO270" s="25">
        <v>2.183188192802334</v>
      </c>
      <c r="AP270" s="25">
        <v>4.8345001367926059</v>
      </c>
      <c r="AQ270" s="25">
        <v>24.616983789378335</v>
      </c>
      <c r="AR270" s="25">
        <v>1.8927189701441784</v>
      </c>
      <c r="AS270" s="25">
        <v>198.19182923174253</v>
      </c>
      <c r="AT270" s="25">
        <v>12.005667887014823</v>
      </c>
      <c r="AU270" s="25">
        <v>0</v>
      </c>
      <c r="AV270" s="25">
        <v>157.85115996326721</v>
      </c>
      <c r="AW270" s="25">
        <v>185.91544402147366</v>
      </c>
      <c r="AX270" s="25">
        <v>0</v>
      </c>
      <c r="AY270" s="25">
        <v>0</v>
      </c>
      <c r="AZ270" s="25">
        <v>0</v>
      </c>
      <c r="BA270" s="25">
        <v>0</v>
      </c>
      <c r="BB270" s="25">
        <v>212.2989185903744</v>
      </c>
      <c r="BC270" s="25">
        <v>489.04896821409642</v>
      </c>
      <c r="BD270" s="25">
        <v>88.054505342299421</v>
      </c>
      <c r="BE270" s="25">
        <v>19.378778759534843</v>
      </c>
      <c r="BF270" s="25">
        <v>20.566335181945561</v>
      </c>
      <c r="BG270" s="25">
        <v>0</v>
      </c>
      <c r="BH270" s="25">
        <v>0</v>
      </c>
      <c r="BI270" s="25">
        <v>10425.106945071657</v>
      </c>
      <c r="BJ270" s="25">
        <v>0</v>
      </c>
      <c r="BK270" s="25">
        <v>0</v>
      </c>
      <c r="BL270" s="25">
        <v>424.05399023218365</v>
      </c>
      <c r="BM270" s="25">
        <v>0</v>
      </c>
      <c r="BN270" s="25">
        <v>24.123968613392631</v>
      </c>
      <c r="BO270" s="25">
        <v>15268.79787245204</v>
      </c>
    </row>
    <row r="271" spans="1:67">
      <c r="A271">
        <v>2002</v>
      </c>
      <c r="B271" s="57" t="s">
        <v>195</v>
      </c>
      <c r="C271" s="61" t="s">
        <v>259</v>
      </c>
      <c r="D271" s="57" t="s">
        <v>231</v>
      </c>
      <c r="E271" s="25">
        <v>676.22909638066005</v>
      </c>
      <c r="F271" s="25">
        <v>83.747302265694714</v>
      </c>
      <c r="G271" s="25">
        <v>131.26681906080483</v>
      </c>
      <c r="H271" s="25">
        <v>220.79914363960003</v>
      </c>
      <c r="I271" s="25">
        <v>2382.3326666658054</v>
      </c>
      <c r="J271" s="25">
        <v>952.31065680528013</v>
      </c>
      <c r="K271" s="25">
        <v>327.30496794824552</v>
      </c>
      <c r="L271" s="25">
        <v>376.01718449931656</v>
      </c>
      <c r="M271" s="25">
        <v>16.126913224106698</v>
      </c>
      <c r="N271" s="25">
        <v>470.36797481663643</v>
      </c>
      <c r="O271" s="25">
        <v>420.43651252250208</v>
      </c>
      <c r="P271" s="25">
        <v>270.98526730102213</v>
      </c>
      <c r="Q271" s="25">
        <v>447.90449169364211</v>
      </c>
      <c r="R271" s="25">
        <v>225.21079406439682</v>
      </c>
      <c r="S271" s="25">
        <v>419.88794254950375</v>
      </c>
      <c r="T271" s="25">
        <v>259.20516715328193</v>
      </c>
      <c r="U271" s="25">
        <v>596.3873426428986</v>
      </c>
      <c r="V271" s="25">
        <v>328.51916093749196</v>
      </c>
      <c r="W271" s="25">
        <v>382.8895418668381</v>
      </c>
      <c r="X271" s="25">
        <v>324.81425466803256</v>
      </c>
      <c r="Y271" s="25">
        <v>66.193661360343057</v>
      </c>
      <c r="Z271" s="25">
        <v>299.864690306988</v>
      </c>
      <c r="AA271" s="25">
        <v>0</v>
      </c>
      <c r="AB271" s="25">
        <v>424.44402763415002</v>
      </c>
      <c r="AC271" s="25">
        <v>46.610467041358902</v>
      </c>
      <c r="AD271" s="25">
        <v>0</v>
      </c>
      <c r="AE271" s="25">
        <v>1267.5933717416083</v>
      </c>
      <c r="AF271" s="25">
        <v>814.49813749261989</v>
      </c>
      <c r="AG271" s="25">
        <v>254.32397734293801</v>
      </c>
      <c r="AH271" s="25">
        <v>176.70702138328576</v>
      </c>
      <c r="AI271" s="25">
        <v>318.97978725538303</v>
      </c>
      <c r="AJ271" s="25">
        <v>302.46887099183516</v>
      </c>
      <c r="AK271" s="25">
        <v>129.07738058603098</v>
      </c>
      <c r="AL271" s="25">
        <v>72.491922519124444</v>
      </c>
      <c r="AM271" s="25">
        <v>17.183685312008866</v>
      </c>
      <c r="AN271" s="25">
        <v>1037.4695496501633</v>
      </c>
      <c r="AO271" s="25">
        <v>26.037350755050657</v>
      </c>
      <c r="AP271" s="25">
        <v>132.80235811327441</v>
      </c>
      <c r="AQ271" s="25">
        <v>60.07241910393499</v>
      </c>
      <c r="AR271" s="25">
        <v>28.119711754223786</v>
      </c>
      <c r="AS271" s="25">
        <v>106.92245253090348</v>
      </c>
      <c r="AT271" s="25">
        <v>63.926330929975911</v>
      </c>
      <c r="AU271" s="25">
        <v>0</v>
      </c>
      <c r="AV271" s="25">
        <v>160.66348115614556</v>
      </c>
      <c r="AW271" s="25">
        <v>63.73925469897447</v>
      </c>
      <c r="AX271" s="25">
        <v>0</v>
      </c>
      <c r="AY271" s="25">
        <v>0</v>
      </c>
      <c r="AZ271" s="25">
        <v>0</v>
      </c>
      <c r="BA271" s="25">
        <v>0</v>
      </c>
      <c r="BB271" s="25">
        <v>72.32512666299391</v>
      </c>
      <c r="BC271" s="25">
        <v>263.64091032259995</v>
      </c>
      <c r="BD271" s="25">
        <v>431.05221108082077</v>
      </c>
      <c r="BE271" s="25">
        <v>236.7356445581963</v>
      </c>
      <c r="BF271" s="25">
        <v>149.78912695888721</v>
      </c>
      <c r="BG271" s="25">
        <v>0</v>
      </c>
      <c r="BH271" s="25">
        <v>0</v>
      </c>
      <c r="BI271" s="25">
        <v>7703.204065019343</v>
      </c>
      <c r="BJ271" s="25">
        <v>0</v>
      </c>
      <c r="BK271" s="25">
        <v>38.876933332409251</v>
      </c>
      <c r="BL271" s="25">
        <v>1946.7465977842678</v>
      </c>
      <c r="BM271" s="25">
        <v>513.79765394016806</v>
      </c>
      <c r="BN271" s="25">
        <v>9.1302878877470178E-5</v>
      </c>
      <c r="BO271" s="25">
        <v>26539.101471328599</v>
      </c>
    </row>
    <row r="272" spans="1:67">
      <c r="A272">
        <v>2002</v>
      </c>
      <c r="B272" s="57" t="s">
        <v>196</v>
      </c>
      <c r="C272" s="61" t="s">
        <v>260</v>
      </c>
      <c r="D272" s="57" t="s">
        <v>231</v>
      </c>
      <c r="E272" s="25">
        <v>394.90481459689039</v>
      </c>
      <c r="F272" s="25">
        <v>54.904303028467162</v>
      </c>
      <c r="G272" s="25">
        <v>80.488639064882435</v>
      </c>
      <c r="H272" s="25">
        <v>133.87835361724845</v>
      </c>
      <c r="I272" s="25">
        <v>1370.1461342350331</v>
      </c>
      <c r="J272" s="25">
        <v>551.84450583076102</v>
      </c>
      <c r="K272" s="25">
        <v>194.13506889316125</v>
      </c>
      <c r="L272" s="25">
        <v>223.28383495745877</v>
      </c>
      <c r="M272" s="25">
        <v>10.062241320947235</v>
      </c>
      <c r="N272" s="25">
        <v>282.19893423789756</v>
      </c>
      <c r="O272" s="25">
        <v>248.6546455838776</v>
      </c>
      <c r="P272" s="25">
        <v>169.01902045117691</v>
      </c>
      <c r="Q272" s="25">
        <v>262.2074942323444</v>
      </c>
      <c r="R272" s="25">
        <v>139.6596819202328</v>
      </c>
      <c r="S272" s="25">
        <v>258.25169506038281</v>
      </c>
      <c r="T272" s="25">
        <v>155.93808058589107</v>
      </c>
      <c r="U272" s="25">
        <v>347.3134812429538</v>
      </c>
      <c r="V272" s="25">
        <v>195.66633677220904</v>
      </c>
      <c r="W272" s="25">
        <v>226.87306217185548</v>
      </c>
      <c r="X272" s="25">
        <v>191.81517541034199</v>
      </c>
      <c r="Y272" s="25">
        <v>42.078248709562828</v>
      </c>
      <c r="Z272" s="25">
        <v>179.10305746614603</v>
      </c>
      <c r="AA272" s="25">
        <v>0</v>
      </c>
      <c r="AB272" s="25">
        <v>257.42754849267328</v>
      </c>
      <c r="AC272" s="25">
        <v>31.158943620548598</v>
      </c>
      <c r="AD272" s="25">
        <v>0</v>
      </c>
      <c r="AE272" s="25">
        <v>730.33151304549199</v>
      </c>
      <c r="AF272" s="25">
        <v>475.5554318917919</v>
      </c>
      <c r="AG272" s="25">
        <v>153.51132108993741</v>
      </c>
      <c r="AH272" s="25">
        <v>108.70269804396412</v>
      </c>
      <c r="AI272" s="25">
        <v>189.25366212512722</v>
      </c>
      <c r="AJ272" s="25">
        <v>183.36650679203836</v>
      </c>
      <c r="AK272" s="25">
        <v>81.684294212533686</v>
      </c>
      <c r="AL272" s="25">
        <v>47.05487642257247</v>
      </c>
      <c r="AM272" s="25">
        <v>11.646820342698387</v>
      </c>
      <c r="AN272" s="25">
        <v>610.80682812068028</v>
      </c>
      <c r="AO272" s="25">
        <v>17.558772801416531</v>
      </c>
      <c r="AP272" s="25">
        <v>86.342575051542028</v>
      </c>
      <c r="AQ272" s="25">
        <v>39.383904482953128</v>
      </c>
      <c r="AR272" s="25">
        <v>18.989821889019993</v>
      </c>
      <c r="AS272" s="25">
        <v>70.649822662378497</v>
      </c>
      <c r="AT272" s="25">
        <v>42.922603486056239</v>
      </c>
      <c r="AU272" s="25">
        <v>0</v>
      </c>
      <c r="AV272" s="25">
        <v>101.95195158937588</v>
      </c>
      <c r="AW272" s="25">
        <v>40.63410591471402</v>
      </c>
      <c r="AX272" s="25">
        <v>0</v>
      </c>
      <c r="AY272" s="25">
        <v>0</v>
      </c>
      <c r="AZ272" s="25">
        <v>0</v>
      </c>
      <c r="BA272" s="25">
        <v>0</v>
      </c>
      <c r="BB272" s="25">
        <v>46.088489934493602</v>
      </c>
      <c r="BC272" s="25">
        <v>160.64667183655416</v>
      </c>
      <c r="BD272" s="25">
        <v>257.95464125795593</v>
      </c>
      <c r="BE272" s="25">
        <v>147.60782075030011</v>
      </c>
      <c r="BF272" s="25">
        <v>94.839693530132834</v>
      </c>
      <c r="BG272" s="25">
        <v>0</v>
      </c>
      <c r="BH272" s="25">
        <v>0</v>
      </c>
      <c r="BI272" s="25">
        <v>4414.4771365196975</v>
      </c>
      <c r="BJ272" s="25">
        <v>0</v>
      </c>
      <c r="BK272" s="25">
        <v>26.405020999060284</v>
      </c>
      <c r="BL272" s="25">
        <v>1126.3426132161219</v>
      </c>
      <c r="BM272" s="25">
        <v>293.99580191518083</v>
      </c>
      <c r="BN272" s="25">
        <v>-4.6393327013023462E-4</v>
      </c>
      <c r="BO272" s="25">
        <v>15579.718237493464</v>
      </c>
    </row>
    <row r="273" spans="1:67">
      <c r="A273">
        <v>2002</v>
      </c>
      <c r="B273" s="57" t="s">
        <v>197</v>
      </c>
      <c r="C273" s="61" t="s">
        <v>261</v>
      </c>
      <c r="D273" s="57" t="s">
        <v>231</v>
      </c>
      <c r="E273" s="25">
        <v>187.04596837659466</v>
      </c>
      <c r="F273" s="25">
        <v>16.619008509303551</v>
      </c>
      <c r="G273" s="25">
        <v>18.255622388553153</v>
      </c>
      <c r="H273" s="25">
        <v>147.19591359902222</v>
      </c>
      <c r="I273" s="25">
        <v>552.31332330853684</v>
      </c>
      <c r="J273" s="25">
        <v>302.55034980838593</v>
      </c>
      <c r="K273" s="25">
        <v>162.60424776100967</v>
      </c>
      <c r="L273" s="25">
        <v>160.06473180482388</v>
      </c>
      <c r="M273" s="25">
        <v>3.3483765714059248</v>
      </c>
      <c r="N273" s="25">
        <v>70.848164687011803</v>
      </c>
      <c r="O273" s="25">
        <v>121.09648606512013</v>
      </c>
      <c r="P273" s="25">
        <v>47.184160771839061</v>
      </c>
      <c r="Q273" s="25">
        <v>137.4392337665613</v>
      </c>
      <c r="R273" s="25">
        <v>106.19028239608659</v>
      </c>
      <c r="S273" s="25">
        <v>126.96623021587072</v>
      </c>
      <c r="T273" s="25">
        <v>100.67034157879949</v>
      </c>
      <c r="U273" s="25">
        <v>249.40545131398815</v>
      </c>
      <c r="V273" s="25">
        <v>87.738886050685551</v>
      </c>
      <c r="W273" s="25">
        <v>78.665704962584087</v>
      </c>
      <c r="X273" s="25">
        <v>81.18888025064804</v>
      </c>
      <c r="Y273" s="25">
        <v>8.5014926377038336</v>
      </c>
      <c r="Z273" s="25">
        <v>98.327693627526287</v>
      </c>
      <c r="AA273" s="25">
        <v>0</v>
      </c>
      <c r="AB273" s="25">
        <v>63.650517629255852</v>
      </c>
      <c r="AC273" s="25">
        <v>1.7261261069258989</v>
      </c>
      <c r="AD273" s="25">
        <v>0</v>
      </c>
      <c r="AE273" s="25">
        <v>291.64771901822633</v>
      </c>
      <c r="AF273" s="25">
        <v>141.37335564652415</v>
      </c>
      <c r="AG273" s="25">
        <v>489.26133951191616</v>
      </c>
      <c r="AH273" s="25">
        <v>296.94243220132847</v>
      </c>
      <c r="AI273" s="25">
        <v>162.2562339554014</v>
      </c>
      <c r="AJ273" s="25">
        <v>37.702560837177764</v>
      </c>
      <c r="AK273" s="25">
        <v>28.228494931726271</v>
      </c>
      <c r="AL273" s="25">
        <v>15.951679985144198</v>
      </c>
      <c r="AM273" s="25">
        <v>0.21790059803323589</v>
      </c>
      <c r="AN273" s="25">
        <v>164.23524979831879</v>
      </c>
      <c r="AO273" s="25">
        <v>1.1290167093184871</v>
      </c>
      <c r="AP273" s="25">
        <v>10.466253816375708</v>
      </c>
      <c r="AQ273" s="25">
        <v>12.730458200012279</v>
      </c>
      <c r="AR273" s="25">
        <v>0.97880308732978405</v>
      </c>
      <c r="AS273" s="25">
        <v>42.413899269944828</v>
      </c>
      <c r="AT273" s="25">
        <v>16.497248835963337</v>
      </c>
      <c r="AU273" s="25">
        <v>0</v>
      </c>
      <c r="AV273" s="25">
        <v>53.548315349963445</v>
      </c>
      <c r="AW273" s="25">
        <v>42.255508268956383</v>
      </c>
      <c r="AX273" s="25">
        <v>0</v>
      </c>
      <c r="AY273" s="25">
        <v>0</v>
      </c>
      <c r="AZ273" s="25">
        <v>0</v>
      </c>
      <c r="BA273" s="25">
        <v>0</v>
      </c>
      <c r="BB273" s="25">
        <v>48.252036065115234</v>
      </c>
      <c r="BC273" s="25">
        <v>119.50737335897531</v>
      </c>
      <c r="BD273" s="25">
        <v>79.901377723448121</v>
      </c>
      <c r="BE273" s="25">
        <v>25.096367069458154</v>
      </c>
      <c r="BF273" s="25">
        <v>26.419178445073861</v>
      </c>
      <c r="BG273" s="25">
        <v>0</v>
      </c>
      <c r="BH273" s="25">
        <v>0</v>
      </c>
      <c r="BI273" s="25">
        <v>3637.7549422821935</v>
      </c>
      <c r="BJ273" s="25">
        <v>0</v>
      </c>
      <c r="BK273" s="25">
        <v>0</v>
      </c>
      <c r="BL273" s="25">
        <v>375.97006035752548</v>
      </c>
      <c r="BM273" s="25">
        <v>105.51570823293676</v>
      </c>
      <c r="BN273" s="25">
        <v>476.67470247221792</v>
      </c>
      <c r="BO273" s="25">
        <v>9632.5254102168165</v>
      </c>
    </row>
    <row r="274" spans="1:67">
      <c r="A274">
        <v>2002</v>
      </c>
      <c r="B274" s="57" t="s">
        <v>198</v>
      </c>
      <c r="C274" s="61" t="s">
        <v>262</v>
      </c>
      <c r="D274" s="57" t="s">
        <v>231</v>
      </c>
      <c r="E274" s="25">
        <v>59.291727420882538</v>
      </c>
      <c r="F274" s="25">
        <v>8.2287328096432972</v>
      </c>
      <c r="G274" s="25">
        <v>8.1705530493015477</v>
      </c>
      <c r="H274" s="25">
        <v>55.179854030894944</v>
      </c>
      <c r="I274" s="25">
        <v>233.86958969818767</v>
      </c>
      <c r="J274" s="25">
        <v>98.018999687141914</v>
      </c>
      <c r="K274" s="25">
        <v>45.901520413315993</v>
      </c>
      <c r="L274" s="25">
        <v>31.630126170394188</v>
      </c>
      <c r="M274" s="25">
        <v>1.071591178035145</v>
      </c>
      <c r="N274" s="25">
        <v>33.44564837127561</v>
      </c>
      <c r="O274" s="25">
        <v>41.263741568266298</v>
      </c>
      <c r="P274" s="25">
        <v>17.967188835848336</v>
      </c>
      <c r="Q274" s="25">
        <v>44.52090240941331</v>
      </c>
      <c r="R274" s="25">
        <v>29.512773891084436</v>
      </c>
      <c r="S274" s="25">
        <v>39.246793075109458</v>
      </c>
      <c r="T274" s="25">
        <v>27.759551623956856</v>
      </c>
      <c r="U274" s="25">
        <v>65.135701692061289</v>
      </c>
      <c r="V274" s="25">
        <v>32.712280830480758</v>
      </c>
      <c r="W274" s="25">
        <v>30.5336598972285</v>
      </c>
      <c r="X274" s="25">
        <v>27.794747323673455</v>
      </c>
      <c r="Y274" s="25">
        <v>3.8908138584878542</v>
      </c>
      <c r="Z274" s="25">
        <v>28.805778905124107</v>
      </c>
      <c r="AA274" s="25">
        <v>0</v>
      </c>
      <c r="AB274" s="25">
        <v>28.485567076549078</v>
      </c>
      <c r="AC274" s="25">
        <v>1.2020405456806984</v>
      </c>
      <c r="AD274" s="25">
        <v>0</v>
      </c>
      <c r="AE274" s="25">
        <v>128.31178993589202</v>
      </c>
      <c r="AF274" s="25">
        <v>72.703255024810701</v>
      </c>
      <c r="AG274" s="25">
        <v>182.22263173299564</v>
      </c>
      <c r="AH274" s="25">
        <v>110.3185185605351</v>
      </c>
      <c r="AI274" s="25">
        <v>84.386927526711005</v>
      </c>
      <c r="AJ274" s="25">
        <v>175.09777012318054</v>
      </c>
      <c r="AK274" s="25">
        <v>20.999554193433116</v>
      </c>
      <c r="AL274" s="25">
        <v>10.56242270024147</v>
      </c>
      <c r="AM274" s="25">
        <v>0.29850914662301509</v>
      </c>
      <c r="AN274" s="25">
        <v>83.316853577691361</v>
      </c>
      <c r="AO274" s="25">
        <v>1.5466768676347602</v>
      </c>
      <c r="AP274" s="25">
        <v>8.3497464184666512</v>
      </c>
      <c r="AQ274" s="25">
        <v>17.439870508414131</v>
      </c>
      <c r="AR274" s="25">
        <v>1.3408943203828221</v>
      </c>
      <c r="AS274" s="25">
        <v>9.8249908261937211</v>
      </c>
      <c r="AT274" s="25">
        <v>13.479760879348488</v>
      </c>
      <c r="AU274" s="25">
        <v>0</v>
      </c>
      <c r="AV274" s="25">
        <v>113.81775492153332</v>
      </c>
      <c r="AW274" s="25">
        <v>59.277952594831596</v>
      </c>
      <c r="AX274" s="25">
        <v>0</v>
      </c>
      <c r="AY274" s="25">
        <v>0</v>
      </c>
      <c r="AZ274" s="25">
        <v>0</v>
      </c>
      <c r="BA274" s="25">
        <v>0</v>
      </c>
      <c r="BB274" s="25">
        <v>67.69015505070503</v>
      </c>
      <c r="BC274" s="25">
        <v>61.90050740587332</v>
      </c>
      <c r="BD274" s="25">
        <v>35.95355287254646</v>
      </c>
      <c r="BE274" s="25">
        <v>12.718795842781567</v>
      </c>
      <c r="BF274" s="25">
        <v>7.9095592069499139</v>
      </c>
      <c r="BG274" s="25">
        <v>0</v>
      </c>
      <c r="BH274" s="25">
        <v>0</v>
      </c>
      <c r="BI274" s="25">
        <v>2710.4361477447342</v>
      </c>
      <c r="BJ274" s="25">
        <v>0</v>
      </c>
      <c r="BK274" s="25">
        <v>0</v>
      </c>
      <c r="BL274" s="25">
        <v>193.77532017442263</v>
      </c>
      <c r="BM274" s="25">
        <v>54.382894549701675</v>
      </c>
      <c r="BN274" s="25">
        <v>259.12729785009213</v>
      </c>
      <c r="BO274" s="25">
        <v>5490.8299949187667</v>
      </c>
    </row>
    <row r="275" spans="1:67">
      <c r="A275">
        <v>2002</v>
      </c>
      <c r="B275" s="57" t="s">
        <v>199</v>
      </c>
      <c r="C275" s="61" t="s">
        <v>263</v>
      </c>
      <c r="D275" s="57" t="s">
        <v>231</v>
      </c>
      <c r="E275" s="25">
        <v>11.885041950982666</v>
      </c>
      <c r="F275" s="25">
        <v>2.57550534593596</v>
      </c>
      <c r="G275" s="25">
        <v>1.5285159664235251</v>
      </c>
      <c r="H275" s="25">
        <v>15.407122926819875</v>
      </c>
      <c r="I275" s="25">
        <v>51.041751714866265</v>
      </c>
      <c r="J275" s="25">
        <v>26.994781277965039</v>
      </c>
      <c r="K275" s="25">
        <v>15.584140103783028</v>
      </c>
      <c r="L275" s="25">
        <v>7.5075762192041191</v>
      </c>
      <c r="M275" s="25">
        <v>0.2081033906551335</v>
      </c>
      <c r="N275" s="25">
        <v>6.3126873448836065</v>
      </c>
      <c r="O275" s="25">
        <v>10.258078254802964</v>
      </c>
      <c r="P275" s="25">
        <v>3.8899197996831401</v>
      </c>
      <c r="Q275" s="25">
        <v>12.124001504681045</v>
      </c>
      <c r="R275" s="25">
        <v>8.441824378476273</v>
      </c>
      <c r="S275" s="25">
        <v>15.789639798727675</v>
      </c>
      <c r="T275" s="25">
        <v>9.477159271968457</v>
      </c>
      <c r="U275" s="25">
        <v>18.764374133552796</v>
      </c>
      <c r="V275" s="25">
        <v>11.338736354484794</v>
      </c>
      <c r="W275" s="25">
        <v>6.3289021410994719</v>
      </c>
      <c r="X275" s="25">
        <v>5.6450406240144835</v>
      </c>
      <c r="Y275" s="25">
        <v>1.081295346868179</v>
      </c>
      <c r="Z275" s="25">
        <v>5.1747496613027808</v>
      </c>
      <c r="AA275" s="25">
        <v>0</v>
      </c>
      <c r="AB275" s="25">
        <v>5.3933257507999617</v>
      </c>
      <c r="AC275" s="25">
        <v>0.19800253239225749</v>
      </c>
      <c r="AD275" s="25">
        <v>0</v>
      </c>
      <c r="AE275" s="25">
        <v>25.392289718099718</v>
      </c>
      <c r="AF275" s="25">
        <v>11.940318252294626</v>
      </c>
      <c r="AG275" s="25">
        <v>44.888053091252715</v>
      </c>
      <c r="AH275" s="25">
        <v>24.744261602266327</v>
      </c>
      <c r="AI275" s="25">
        <v>129.77828868851083</v>
      </c>
      <c r="AJ275" s="25">
        <v>114.31260060195348</v>
      </c>
      <c r="AK275" s="25">
        <v>107.1459203087948</v>
      </c>
      <c r="AL275" s="25">
        <v>3.3789076456708536</v>
      </c>
      <c r="AM275" s="25">
        <v>7.8851129812859772E-2</v>
      </c>
      <c r="AN275" s="25">
        <v>18.028315536790728</v>
      </c>
      <c r="AO275" s="25">
        <v>0.40855437713751069</v>
      </c>
      <c r="AP275" s="25">
        <v>1.636039358795895</v>
      </c>
      <c r="AQ275" s="25">
        <v>4.6067382153455325</v>
      </c>
      <c r="AR275" s="25">
        <v>0.35419695951681907</v>
      </c>
      <c r="AS275" s="25">
        <v>16.778336582176635</v>
      </c>
      <c r="AT275" s="25">
        <v>2.8588160956695843</v>
      </c>
      <c r="AU275" s="25">
        <v>0</v>
      </c>
      <c r="AV275" s="25">
        <v>9.4787154066474351</v>
      </c>
      <c r="AW275" s="25">
        <v>9.3463007422910831</v>
      </c>
      <c r="AX275" s="25">
        <v>0</v>
      </c>
      <c r="AY275" s="25">
        <v>0</v>
      </c>
      <c r="AZ275" s="25">
        <v>0</v>
      </c>
      <c r="BA275" s="25">
        <v>0</v>
      </c>
      <c r="BB275" s="25">
        <v>10.672645034156652</v>
      </c>
      <c r="BC275" s="25">
        <v>67.187153999394411</v>
      </c>
      <c r="BD275" s="25">
        <v>11.260965744380073</v>
      </c>
      <c r="BE275" s="25">
        <v>2.5471979631800505</v>
      </c>
      <c r="BF275" s="25">
        <v>2.191388320032861</v>
      </c>
      <c r="BG275" s="25">
        <v>0</v>
      </c>
      <c r="BH275" s="25">
        <v>0</v>
      </c>
      <c r="BI275" s="25">
        <v>1286.8137583890195</v>
      </c>
      <c r="BJ275" s="25">
        <v>0</v>
      </c>
      <c r="BK275" s="25">
        <v>0</v>
      </c>
      <c r="BL275" s="25">
        <v>65.514576637245654</v>
      </c>
      <c r="BM275" s="25">
        <v>18.386615537647607</v>
      </c>
      <c r="BN275" s="25">
        <v>554.14147900662908</v>
      </c>
      <c r="BO275" s="25">
        <v>2796.8215607390844</v>
      </c>
    </row>
    <row r="276" spans="1:67">
      <c r="A276">
        <v>2002</v>
      </c>
      <c r="B276" s="57" t="s">
        <v>200</v>
      </c>
      <c r="C276" s="61" t="s">
        <v>264</v>
      </c>
      <c r="D276" s="57" t="s">
        <v>231</v>
      </c>
      <c r="E276" s="25">
        <v>13.492681283900659</v>
      </c>
      <c r="F276" s="25">
        <v>0.80247568581374473</v>
      </c>
      <c r="G276" s="25">
        <v>1.942952774398309</v>
      </c>
      <c r="H276" s="25">
        <v>12.578217593713314</v>
      </c>
      <c r="I276" s="25">
        <v>64.58047401925765</v>
      </c>
      <c r="J276" s="25">
        <v>35.831378759456008</v>
      </c>
      <c r="K276" s="25">
        <v>15.968690133229513</v>
      </c>
      <c r="L276" s="25">
        <v>12.519809752390803</v>
      </c>
      <c r="M276" s="25">
        <v>0.44470357166034058</v>
      </c>
      <c r="N276" s="25">
        <v>7.6986752604305098</v>
      </c>
      <c r="O276" s="25">
        <v>21.559342798950638</v>
      </c>
      <c r="P276" s="25">
        <v>12.67141115335448</v>
      </c>
      <c r="Q276" s="25">
        <v>16.827539419964758</v>
      </c>
      <c r="R276" s="25">
        <v>16.524289184290566</v>
      </c>
      <c r="S276" s="25">
        <v>20.650275236800805</v>
      </c>
      <c r="T276" s="25">
        <v>14.815000409697742</v>
      </c>
      <c r="U276" s="25">
        <v>22.516743807636839</v>
      </c>
      <c r="V276" s="25">
        <v>17.752020623352909</v>
      </c>
      <c r="W276" s="25">
        <v>8.9007823840339437</v>
      </c>
      <c r="X276" s="25">
        <v>8.7595457625076101</v>
      </c>
      <c r="Y276" s="25">
        <v>1.1809125782578183</v>
      </c>
      <c r="Z276" s="25">
        <v>6.2788428943251704</v>
      </c>
      <c r="AA276" s="25">
        <v>0</v>
      </c>
      <c r="AB276" s="25">
        <v>8.1274229340242705</v>
      </c>
      <c r="AC276" s="25">
        <v>0.22075673042075789</v>
      </c>
      <c r="AD276" s="25">
        <v>0</v>
      </c>
      <c r="AE276" s="25">
        <v>51.943368137836778</v>
      </c>
      <c r="AF276" s="25">
        <v>18.036337226704703</v>
      </c>
      <c r="AG276" s="25">
        <v>114.18422913452187</v>
      </c>
      <c r="AH276" s="25">
        <v>71.92407630578947</v>
      </c>
      <c r="AI276" s="25">
        <v>79.068498505068959</v>
      </c>
      <c r="AJ276" s="25">
        <v>96.617062010831205</v>
      </c>
      <c r="AK276" s="25">
        <v>103.82141305723489</v>
      </c>
      <c r="AL276" s="25">
        <v>81.394211906116965</v>
      </c>
      <c r="AM276" s="25">
        <v>0.32585715215572481</v>
      </c>
      <c r="AN276" s="25">
        <v>28.296114651156852</v>
      </c>
      <c r="AO276" s="25">
        <v>1.6883761355195326</v>
      </c>
      <c r="AP276" s="25">
        <v>6.4437652698918519</v>
      </c>
      <c r="AQ276" s="25">
        <v>19.037629506922073</v>
      </c>
      <c r="AR276" s="25">
        <v>1.4637407581133208</v>
      </c>
      <c r="AS276" s="25">
        <v>8.702957207480905</v>
      </c>
      <c r="AT276" s="25">
        <v>7.5725916405767215</v>
      </c>
      <c r="AU276" s="25">
        <v>0</v>
      </c>
      <c r="AV276" s="25">
        <v>33.154281476047224</v>
      </c>
      <c r="AW276" s="25">
        <v>5.3849384691897395</v>
      </c>
      <c r="AX276" s="25">
        <v>0</v>
      </c>
      <c r="AY276" s="25">
        <v>0</v>
      </c>
      <c r="AZ276" s="25">
        <v>0</v>
      </c>
      <c r="BA276" s="25">
        <v>0</v>
      </c>
      <c r="BB276" s="25">
        <v>6.1491212830744919</v>
      </c>
      <c r="BC276" s="25">
        <v>20.126290292985878</v>
      </c>
      <c r="BD276" s="25">
        <v>17.219943182616593</v>
      </c>
      <c r="BE276" s="25">
        <v>3.2455489112547871</v>
      </c>
      <c r="BF276" s="25">
        <v>16.565335806157254</v>
      </c>
      <c r="BG276" s="25">
        <v>0</v>
      </c>
      <c r="BH276" s="25">
        <v>0</v>
      </c>
      <c r="BI276" s="25">
        <v>1067.4330649205958</v>
      </c>
      <c r="BJ276" s="25">
        <v>0</v>
      </c>
      <c r="BK276" s="25">
        <v>0</v>
      </c>
      <c r="BL276" s="25">
        <v>49.318224729624042</v>
      </c>
      <c r="BM276" s="25">
        <v>13.841121833448289</v>
      </c>
      <c r="BN276" s="25">
        <v>575.90028491282749</v>
      </c>
      <c r="BO276" s="25">
        <v>2841.5033291756117</v>
      </c>
    </row>
    <row r="277" spans="1:67">
      <c r="A277">
        <v>2002</v>
      </c>
      <c r="B277" s="57" t="s">
        <v>201</v>
      </c>
      <c r="C277" s="61" t="s">
        <v>265</v>
      </c>
      <c r="D277" s="57" t="s">
        <v>231</v>
      </c>
      <c r="E277" s="25">
        <v>4.4787114635449417</v>
      </c>
      <c r="F277" s="25">
        <v>0.16345700147952069</v>
      </c>
      <c r="G277" s="25">
        <v>0.18101059442266229</v>
      </c>
      <c r="H277" s="25">
        <v>1.1750783606589634</v>
      </c>
      <c r="I277" s="25">
        <v>6.6070984739405061</v>
      </c>
      <c r="J277" s="25">
        <v>3.3166651662864508</v>
      </c>
      <c r="K277" s="25">
        <v>1.3663418320310055</v>
      </c>
      <c r="L277" s="25">
        <v>2.0827974989817917</v>
      </c>
      <c r="M277" s="25">
        <v>2.9899883877133455E-2</v>
      </c>
      <c r="N277" s="25">
        <v>0.81806649098759143</v>
      </c>
      <c r="O277" s="25">
        <v>1.778165358152588</v>
      </c>
      <c r="P277" s="25">
        <v>0.26619597370291864</v>
      </c>
      <c r="Q277" s="25">
        <v>1.9846023038875567</v>
      </c>
      <c r="R277" s="25">
        <v>1.4822463709595199</v>
      </c>
      <c r="S277" s="25">
        <v>0.83024741514075995</v>
      </c>
      <c r="T277" s="25">
        <v>1.7622076543915197</v>
      </c>
      <c r="U277" s="25">
        <v>1.2296219602999114</v>
      </c>
      <c r="V277" s="25">
        <v>0.8839548422396224</v>
      </c>
      <c r="W277" s="25">
        <v>0.33169974246610978</v>
      </c>
      <c r="X277" s="25">
        <v>1.1878821013406611</v>
      </c>
      <c r="Y277" s="25">
        <v>7.2073924695988459E-2</v>
      </c>
      <c r="Z277" s="25">
        <v>0.74491651686360028</v>
      </c>
      <c r="AA277" s="25">
        <v>0</v>
      </c>
      <c r="AB277" s="25">
        <v>1.643099866550618</v>
      </c>
      <c r="AC277" s="25">
        <v>1.931096845595837E-2</v>
      </c>
      <c r="AD277" s="25">
        <v>0</v>
      </c>
      <c r="AE277" s="25">
        <v>4.1509496101143277</v>
      </c>
      <c r="AF277" s="25">
        <v>1.5109187696180639</v>
      </c>
      <c r="AG277" s="25">
        <v>16.988997465341285</v>
      </c>
      <c r="AH277" s="25">
        <v>10.21150985866673</v>
      </c>
      <c r="AI277" s="25">
        <v>1.4769169588981848</v>
      </c>
      <c r="AJ277" s="25">
        <v>1.1906790417271973</v>
      </c>
      <c r="AK277" s="25">
        <v>0.58318887070085412</v>
      </c>
      <c r="AL277" s="25">
        <v>1.5993490621497159</v>
      </c>
      <c r="AM277" s="25">
        <v>7.2407488684436663</v>
      </c>
      <c r="AN277" s="25">
        <v>1.075647071352271</v>
      </c>
      <c r="AO277" s="25">
        <v>0</v>
      </c>
      <c r="AP277" s="25">
        <v>0.25339861358364085</v>
      </c>
      <c r="AQ277" s="25">
        <v>0</v>
      </c>
      <c r="AR277" s="25">
        <v>0</v>
      </c>
      <c r="AS277" s="25">
        <v>4.5659175233580331</v>
      </c>
      <c r="AT277" s="25">
        <v>1.5489104743395625</v>
      </c>
      <c r="AU277" s="25">
        <v>0</v>
      </c>
      <c r="AV277" s="25">
        <v>2.8314698404704473</v>
      </c>
      <c r="AW277" s="25">
        <v>1.193761670153223</v>
      </c>
      <c r="AX277" s="25">
        <v>0</v>
      </c>
      <c r="AY277" s="25">
        <v>0</v>
      </c>
      <c r="AZ277" s="25">
        <v>0</v>
      </c>
      <c r="BA277" s="25">
        <v>0</v>
      </c>
      <c r="BB277" s="25">
        <v>1.3631697622651306</v>
      </c>
      <c r="BC277" s="25">
        <v>2.0618746996095445</v>
      </c>
      <c r="BD277" s="25">
        <v>1.5781315476047546</v>
      </c>
      <c r="BE277" s="25">
        <v>0.31351250160823846</v>
      </c>
      <c r="BF277" s="25">
        <v>0.30142662044008051</v>
      </c>
      <c r="BG277" s="25">
        <v>0</v>
      </c>
      <c r="BH277" s="25">
        <v>0</v>
      </c>
      <c r="BI277" s="25">
        <v>60.508379287181953</v>
      </c>
      <c r="BJ277" s="25">
        <v>0</v>
      </c>
      <c r="BK277" s="25">
        <v>0</v>
      </c>
      <c r="BL277" s="25">
        <v>0</v>
      </c>
      <c r="BM277" s="25">
        <v>0</v>
      </c>
      <c r="BN277" s="25">
        <v>4.5757998276330376</v>
      </c>
      <c r="BO277" s="25">
        <v>161.56000971061789</v>
      </c>
    </row>
    <row r="278" spans="1:67">
      <c r="A278">
        <v>2002</v>
      </c>
      <c r="B278" s="57" t="s">
        <v>202</v>
      </c>
      <c r="C278" s="61" t="s">
        <v>266</v>
      </c>
      <c r="D278" s="57" t="s">
        <v>231</v>
      </c>
      <c r="E278" s="25">
        <v>14.690254787999846</v>
      </c>
      <c r="F278" s="25">
        <v>19.885314154287354</v>
      </c>
      <c r="G278" s="25">
        <v>9.0499714613847075</v>
      </c>
      <c r="H278" s="25">
        <v>45.156257933719857</v>
      </c>
      <c r="I278" s="25">
        <v>84.632392470900129</v>
      </c>
      <c r="J278" s="25">
        <v>69.013113353718992</v>
      </c>
      <c r="K278" s="25">
        <v>69.704112771642315</v>
      </c>
      <c r="L278" s="25">
        <v>31.493548877837522</v>
      </c>
      <c r="M278" s="25">
        <v>1.1723505720188521</v>
      </c>
      <c r="N278" s="25">
        <v>25.91328941457887</v>
      </c>
      <c r="O278" s="25">
        <v>30.533000901405309</v>
      </c>
      <c r="P278" s="25">
        <v>6.2195942709473515</v>
      </c>
      <c r="Q278" s="25">
        <v>33.085872632830153</v>
      </c>
      <c r="R278" s="25">
        <v>40.869797271644096</v>
      </c>
      <c r="S278" s="25">
        <v>65.841314837043114</v>
      </c>
      <c r="T278" s="25">
        <v>27.20372734129101</v>
      </c>
      <c r="U278" s="25">
        <v>28.772961350104168</v>
      </c>
      <c r="V278" s="25">
        <v>11.13100689320312</v>
      </c>
      <c r="W278" s="25">
        <v>7.3976389859740941</v>
      </c>
      <c r="X278" s="25">
        <v>35.962511725664193</v>
      </c>
      <c r="Y278" s="25">
        <v>4.487686643758205</v>
      </c>
      <c r="Z278" s="25">
        <v>10.814220933647087</v>
      </c>
      <c r="AA278" s="25">
        <v>0</v>
      </c>
      <c r="AB278" s="25">
        <v>7.1258526946431049</v>
      </c>
      <c r="AC278" s="25">
        <v>1.006388508245988</v>
      </c>
      <c r="AD278" s="25">
        <v>0</v>
      </c>
      <c r="AE278" s="25">
        <v>195.80609433208267</v>
      </c>
      <c r="AF278" s="25">
        <v>76.297791349753226</v>
      </c>
      <c r="AG278" s="25">
        <v>589.18433659203583</v>
      </c>
      <c r="AH278" s="25">
        <v>323.12695492613796</v>
      </c>
      <c r="AI278" s="25">
        <v>103.90665317912283</v>
      </c>
      <c r="AJ278" s="25">
        <v>30.454615635383433</v>
      </c>
      <c r="AK278" s="25">
        <v>195.75580628901272</v>
      </c>
      <c r="AL278" s="25">
        <v>19.70895058678423</v>
      </c>
      <c r="AM278" s="25">
        <v>0.24749727312179923</v>
      </c>
      <c r="AN278" s="25">
        <v>25.385679696754156</v>
      </c>
      <c r="AO278" s="25">
        <v>1.2823670948468533</v>
      </c>
      <c r="AP278" s="25">
        <v>11.638121045979595</v>
      </c>
      <c r="AQ278" s="25">
        <v>14.459591752077301</v>
      </c>
      <c r="AR278" s="25">
        <v>1.1117504826690279</v>
      </c>
      <c r="AS278" s="25">
        <v>53.868237481023051</v>
      </c>
      <c r="AT278" s="25">
        <v>14.724629240619448</v>
      </c>
      <c r="AU278" s="25">
        <v>0</v>
      </c>
      <c r="AV278" s="25">
        <v>44.338239943770169</v>
      </c>
      <c r="AW278" s="25">
        <v>73.233069163807357</v>
      </c>
      <c r="AX278" s="25">
        <v>0</v>
      </c>
      <c r="AY278" s="25">
        <v>0</v>
      </c>
      <c r="AZ278" s="25">
        <v>0</v>
      </c>
      <c r="BA278" s="25">
        <v>0</v>
      </c>
      <c r="BB278" s="25">
        <v>83.625658268253616</v>
      </c>
      <c r="BC278" s="25">
        <v>806.18634462583566</v>
      </c>
      <c r="BD278" s="25">
        <v>44.463336471030864</v>
      </c>
      <c r="BE278" s="25">
        <v>5.6097249976658343</v>
      </c>
      <c r="BF278" s="25">
        <v>36.072314281670799</v>
      </c>
      <c r="BG278" s="25">
        <v>0</v>
      </c>
      <c r="BH278" s="25">
        <v>0</v>
      </c>
      <c r="BI278" s="25">
        <v>13056.324480232497</v>
      </c>
      <c r="BJ278" s="25">
        <v>0</v>
      </c>
      <c r="BK278" s="25">
        <v>0</v>
      </c>
      <c r="BL278" s="25">
        <v>0</v>
      </c>
      <c r="BM278" s="25">
        <v>0</v>
      </c>
      <c r="BN278" s="25">
        <v>1641.5461710944992</v>
      </c>
      <c r="BO278" s="25">
        <v>18129.520596824932</v>
      </c>
    </row>
    <row r="279" spans="1:67">
      <c r="A279">
        <v>2002</v>
      </c>
      <c r="B279" s="57" t="s">
        <v>203</v>
      </c>
      <c r="C279" s="61" t="s">
        <v>267</v>
      </c>
      <c r="D279" s="57" t="s">
        <v>231</v>
      </c>
      <c r="E279" s="25">
        <v>12.345429145015631</v>
      </c>
      <c r="F279" s="25">
        <v>0.45056415141888012</v>
      </c>
      <c r="G279" s="25">
        <v>0.49895008556174997</v>
      </c>
      <c r="H279" s="25">
        <v>3.2390670306485996</v>
      </c>
      <c r="I279" s="25">
        <v>18.212261881146514</v>
      </c>
      <c r="J279" s="25">
        <v>9.1422845926587097</v>
      </c>
      <c r="K279" s="25">
        <v>3.7662788533062574</v>
      </c>
      <c r="L279" s="25">
        <v>5.7411666628649867</v>
      </c>
      <c r="M279" s="25">
        <v>8.24181019147813E-2</v>
      </c>
      <c r="N279" s="25">
        <v>2.2549748923555621</v>
      </c>
      <c r="O279" s="25">
        <v>4.9014576214335408</v>
      </c>
      <c r="P279" s="25">
        <v>0.73376093967810252</v>
      </c>
      <c r="Q279" s="25">
        <v>5.4704946552386353</v>
      </c>
      <c r="R279" s="25">
        <v>4.0857661175729119</v>
      </c>
      <c r="S279" s="25">
        <v>2.2885512317285674</v>
      </c>
      <c r="T279" s="25">
        <v>4.8574707062899867</v>
      </c>
      <c r="U279" s="25">
        <v>3.3894147702077029</v>
      </c>
      <c r="V279" s="25">
        <v>2.4365940876274146</v>
      </c>
      <c r="W279" s="25">
        <v>0.9143200452556236</v>
      </c>
      <c r="X279" s="25">
        <v>3.2743601444523498</v>
      </c>
      <c r="Y279" s="25">
        <v>0.19866953649057933</v>
      </c>
      <c r="Z279" s="25">
        <v>2.0533392590136739</v>
      </c>
      <c r="AA279" s="25">
        <v>0</v>
      </c>
      <c r="AB279" s="25">
        <v>4.5291537858144819</v>
      </c>
      <c r="AC279" s="25">
        <v>5.323008520088239E-2</v>
      </c>
      <c r="AD279" s="25">
        <v>0</v>
      </c>
      <c r="AE279" s="25">
        <v>11.441963768667433</v>
      </c>
      <c r="AF279" s="25">
        <v>4.1648006945796947</v>
      </c>
      <c r="AG279" s="25">
        <v>46.829644231471129</v>
      </c>
      <c r="AH279" s="25">
        <v>28.147709994252839</v>
      </c>
      <c r="AI279" s="25">
        <v>4.0710757586329924</v>
      </c>
      <c r="AJ279" s="25">
        <v>3.2820698238201476</v>
      </c>
      <c r="AK279" s="25">
        <v>1.60754202185207</v>
      </c>
      <c r="AL279" s="25">
        <v>4.4085560513622468</v>
      </c>
      <c r="AM279" s="25">
        <v>0</v>
      </c>
      <c r="AN279" s="25">
        <v>2.964987767689844</v>
      </c>
      <c r="AO279" s="25">
        <v>29.264287103798534</v>
      </c>
      <c r="AP279" s="25">
        <v>0.69848541369663131</v>
      </c>
      <c r="AQ279" s="25">
        <v>0</v>
      </c>
      <c r="AR279" s="25">
        <v>0</v>
      </c>
      <c r="AS279" s="25">
        <v>12.58580994230557</v>
      </c>
      <c r="AT279" s="25">
        <v>4.2695236495088729</v>
      </c>
      <c r="AU279" s="25">
        <v>0</v>
      </c>
      <c r="AV279" s="25">
        <v>7.8048587358893737</v>
      </c>
      <c r="AW279" s="25">
        <v>3.2905669934019981</v>
      </c>
      <c r="AX279" s="25">
        <v>0</v>
      </c>
      <c r="AY279" s="25">
        <v>0</v>
      </c>
      <c r="AZ279" s="25">
        <v>0</v>
      </c>
      <c r="BA279" s="25">
        <v>0</v>
      </c>
      <c r="BB279" s="25">
        <v>3.7575351414470743</v>
      </c>
      <c r="BC279" s="25">
        <v>5.6834936157692049</v>
      </c>
      <c r="BD279" s="25">
        <v>4.350070631039852</v>
      </c>
      <c r="BE279" s="25">
        <v>0.86418748030211656</v>
      </c>
      <c r="BF279" s="25">
        <v>0.83087312396747648</v>
      </c>
      <c r="BG279" s="25">
        <v>0</v>
      </c>
      <c r="BH279" s="25">
        <v>0</v>
      </c>
      <c r="BI279" s="25">
        <v>161.94075481527162</v>
      </c>
      <c r="BJ279" s="25">
        <v>0</v>
      </c>
      <c r="BK279" s="25">
        <v>0</v>
      </c>
      <c r="BL279" s="25">
        <v>0</v>
      </c>
      <c r="BM279" s="25">
        <v>0</v>
      </c>
      <c r="BN279" s="25">
        <v>12.231073591363963</v>
      </c>
      <c r="BO279" s="25">
        <v>449.40984873298783</v>
      </c>
    </row>
    <row r="280" spans="1:67">
      <c r="A280">
        <v>2002</v>
      </c>
      <c r="B280" s="57" t="s">
        <v>204</v>
      </c>
      <c r="C280" s="61" t="s">
        <v>268</v>
      </c>
      <c r="D280" s="57" t="s">
        <v>231</v>
      </c>
      <c r="E280" s="25">
        <v>0</v>
      </c>
      <c r="F280" s="25">
        <v>0</v>
      </c>
      <c r="G280" s="25">
        <v>0</v>
      </c>
      <c r="H280" s="25">
        <v>0</v>
      </c>
      <c r="I280" s="25">
        <v>139.51148670825063</v>
      </c>
      <c r="J280" s="25">
        <v>25.271969210462732</v>
      </c>
      <c r="K280" s="25">
        <v>0</v>
      </c>
      <c r="L280" s="25">
        <v>0.58694345297700934</v>
      </c>
      <c r="M280" s="25">
        <v>2.4010044009670111</v>
      </c>
      <c r="N280" s="25">
        <v>3.6085858592348785</v>
      </c>
      <c r="O280" s="25">
        <v>30.782217004858961</v>
      </c>
      <c r="P280" s="25">
        <v>112.00909852891675</v>
      </c>
      <c r="Q280" s="25">
        <v>11.449998386052222</v>
      </c>
      <c r="R280" s="25">
        <v>0.34844606302109737</v>
      </c>
      <c r="S280" s="25">
        <v>0</v>
      </c>
      <c r="T280" s="25">
        <v>3.0509869080281948</v>
      </c>
      <c r="U280" s="25">
        <v>19.786251323028797</v>
      </c>
      <c r="V280" s="25">
        <v>7.6375692494004266</v>
      </c>
      <c r="W280" s="25">
        <v>0</v>
      </c>
      <c r="X280" s="25">
        <v>16.916062025108168</v>
      </c>
      <c r="Y280" s="25">
        <v>0.28648759569722965</v>
      </c>
      <c r="Z280" s="25">
        <v>20.707926022775084</v>
      </c>
      <c r="AA280" s="25">
        <v>0</v>
      </c>
      <c r="AB280" s="25">
        <v>1.8644265211280078</v>
      </c>
      <c r="AC280" s="25">
        <v>0</v>
      </c>
      <c r="AD280" s="25">
        <v>0</v>
      </c>
      <c r="AE280" s="25">
        <v>0</v>
      </c>
      <c r="AF280" s="25">
        <v>3.6868489739721668</v>
      </c>
      <c r="AG280" s="25">
        <v>9.4560637749912662</v>
      </c>
      <c r="AH280" s="25">
        <v>6.0330388010955831</v>
      </c>
      <c r="AI280" s="25">
        <v>6.1031329258542329E-2</v>
      </c>
      <c r="AJ280" s="25">
        <v>18.112132334602371</v>
      </c>
      <c r="AK280" s="25">
        <v>9.472752765870748</v>
      </c>
      <c r="AL280" s="25">
        <v>21.141113176737683</v>
      </c>
      <c r="AM280" s="25">
        <v>0.17024791580900342</v>
      </c>
      <c r="AN280" s="25">
        <v>11.579167918710551</v>
      </c>
      <c r="AO280" s="25">
        <v>0.88211204287605482</v>
      </c>
      <c r="AP280" s="25">
        <v>165.66584318300505</v>
      </c>
      <c r="AQ280" s="25">
        <v>9.9464342705252662</v>
      </c>
      <c r="AR280" s="25">
        <v>0.76474863818362082</v>
      </c>
      <c r="AS280" s="25">
        <v>10.539765604902533</v>
      </c>
      <c r="AT280" s="25">
        <v>8.5172825491669624</v>
      </c>
      <c r="AU280" s="25">
        <v>0</v>
      </c>
      <c r="AV280" s="25">
        <v>57.925452172896421</v>
      </c>
      <c r="AW280" s="25">
        <v>12.24569836896314</v>
      </c>
      <c r="AX280" s="25">
        <v>0</v>
      </c>
      <c r="AY280" s="25">
        <v>0</v>
      </c>
      <c r="AZ280" s="25">
        <v>0</v>
      </c>
      <c r="BA280" s="25">
        <v>0</v>
      </c>
      <c r="BB280" s="25">
        <v>13.983499513975339</v>
      </c>
      <c r="BC280" s="25">
        <v>0</v>
      </c>
      <c r="BD280" s="25">
        <v>34.48507773479399</v>
      </c>
      <c r="BE280" s="25">
        <v>6.3022548506025302</v>
      </c>
      <c r="BF280" s="25">
        <v>17.588077331990476</v>
      </c>
      <c r="BG280" s="25">
        <v>0</v>
      </c>
      <c r="BH280" s="25">
        <v>0</v>
      </c>
      <c r="BI280" s="25">
        <v>461.1063268303779</v>
      </c>
      <c r="BJ280" s="25">
        <v>0</v>
      </c>
      <c r="BK280" s="25">
        <v>0</v>
      </c>
      <c r="BL280" s="25">
        <v>120.87273609374904</v>
      </c>
      <c r="BM280" s="25">
        <v>0</v>
      </c>
      <c r="BN280" s="25">
        <v>7.0849942291391139</v>
      </c>
      <c r="BO280" s="25">
        <v>1403.8421596661042</v>
      </c>
    </row>
    <row r="281" spans="1:67">
      <c r="A281">
        <v>2002</v>
      </c>
      <c r="B281" s="57" t="s">
        <v>205</v>
      </c>
      <c r="C281" s="61" t="s">
        <v>269</v>
      </c>
      <c r="D281" s="57" t="s">
        <v>231</v>
      </c>
      <c r="E281" s="25">
        <v>111.69712898662286</v>
      </c>
      <c r="F281" s="25">
        <v>4.0765469994294978</v>
      </c>
      <c r="G281" s="25">
        <v>4.5143260238448963</v>
      </c>
      <c r="H281" s="25">
        <v>29.305946651902804</v>
      </c>
      <c r="I281" s="25">
        <v>164.77818151002811</v>
      </c>
      <c r="J281" s="25">
        <v>82.716196365753959</v>
      </c>
      <c r="K281" s="25">
        <v>34.075974997368661</v>
      </c>
      <c r="L281" s="25">
        <v>51.944069804542842</v>
      </c>
      <c r="M281" s="25">
        <v>0.7456901864059341</v>
      </c>
      <c r="N281" s="25">
        <v>20.402224860261541</v>
      </c>
      <c r="O281" s="25">
        <v>44.346675820886155</v>
      </c>
      <c r="P281" s="25">
        <v>6.6388125809025373</v>
      </c>
      <c r="Q281" s="25">
        <v>49.495124061646962</v>
      </c>
      <c r="R281" s="25">
        <v>36.966584124616674</v>
      </c>
      <c r="S281" s="25">
        <v>20.706011846180886</v>
      </c>
      <c r="T281" s="25">
        <v>43.948697583208052</v>
      </c>
      <c r="U281" s="25">
        <v>30.666240462763202</v>
      </c>
      <c r="V281" s="25">
        <v>22.045451875088897</v>
      </c>
      <c r="W281" s="25">
        <v>8.2724482746073811</v>
      </c>
      <c r="X281" s="25">
        <v>29.625266412971513</v>
      </c>
      <c r="Y281" s="25">
        <v>1.7974925441988536</v>
      </c>
      <c r="Z281" s="25">
        <v>18.577896108208286</v>
      </c>
      <c r="AA281" s="25">
        <v>0</v>
      </c>
      <c r="AB281" s="25">
        <v>40.978200811967888</v>
      </c>
      <c r="AC281" s="25">
        <v>0.48160721047533572</v>
      </c>
      <c r="AD281" s="25">
        <v>0</v>
      </c>
      <c r="AE281" s="25">
        <v>103.52288996329528</v>
      </c>
      <c r="AF281" s="25">
        <v>37.681661359974996</v>
      </c>
      <c r="AG281" s="25">
        <v>423.69825711827599</v>
      </c>
      <c r="AH281" s="25">
        <v>254.67064425018276</v>
      </c>
      <c r="AI281" s="25">
        <v>36.833670890244875</v>
      </c>
      <c r="AJ281" s="25">
        <v>29.695020897864257</v>
      </c>
      <c r="AK281" s="25">
        <v>14.544478483254849</v>
      </c>
      <c r="AL281" s="25">
        <v>39.887074651639601</v>
      </c>
      <c r="AM281" s="25">
        <v>0</v>
      </c>
      <c r="AN281" s="25">
        <v>26.826173253371515</v>
      </c>
      <c r="AO281" s="25">
        <v>0</v>
      </c>
      <c r="AP281" s="25">
        <v>6.3196519483040197</v>
      </c>
      <c r="AQ281" s="25">
        <v>498.69618766064576</v>
      </c>
      <c r="AR281" s="25">
        <v>0</v>
      </c>
      <c r="AS281" s="25">
        <v>113.87201044318543</v>
      </c>
      <c r="AT281" s="25">
        <v>38.629158062372539</v>
      </c>
      <c r="AU281" s="25">
        <v>0</v>
      </c>
      <c r="AV281" s="25">
        <v>70.615634556290814</v>
      </c>
      <c r="AW281" s="25">
        <v>29.771900319037588</v>
      </c>
      <c r="AX281" s="25">
        <v>0</v>
      </c>
      <c r="AY281" s="25">
        <v>0</v>
      </c>
      <c r="AZ281" s="25">
        <v>0</v>
      </c>
      <c r="BA281" s="25">
        <v>0</v>
      </c>
      <c r="BB281" s="25">
        <v>33.996864947820384</v>
      </c>
      <c r="BC281" s="25">
        <v>51.422264227366121</v>
      </c>
      <c r="BD281" s="25">
        <v>39.357919005379621</v>
      </c>
      <c r="BE281" s="25">
        <v>7.8188663449502087</v>
      </c>
      <c r="BF281" s="25">
        <v>7.517449690016103</v>
      </c>
      <c r="BG281" s="25">
        <v>0</v>
      </c>
      <c r="BH281" s="25">
        <v>0</v>
      </c>
      <c r="BI281" s="25">
        <v>1501.1657566829301</v>
      </c>
      <c r="BJ281" s="25">
        <v>0</v>
      </c>
      <c r="BK281" s="25">
        <v>0</v>
      </c>
      <c r="BL281" s="25">
        <v>0</v>
      </c>
      <c r="BM281" s="25">
        <v>0</v>
      </c>
      <c r="BN281" s="25">
        <v>96.802787395673249</v>
      </c>
      <c r="BO281" s="25">
        <v>4322.1491182559639</v>
      </c>
    </row>
    <row r="282" spans="1:67">
      <c r="A282">
        <v>2002</v>
      </c>
      <c r="B282" s="57" t="s">
        <v>206</v>
      </c>
      <c r="C282" s="61" t="s">
        <v>270</v>
      </c>
      <c r="D282" s="57" t="s">
        <v>231</v>
      </c>
      <c r="E282" s="25">
        <v>11.915330175536198</v>
      </c>
      <c r="F282" s="25">
        <v>0.43486707236773392</v>
      </c>
      <c r="G282" s="25">
        <v>0.48156730241982687</v>
      </c>
      <c r="H282" s="25">
        <v>3.1262220760024313</v>
      </c>
      <c r="I282" s="25">
        <v>17.577769959078879</v>
      </c>
      <c r="J282" s="25">
        <v>8.823779084603709</v>
      </c>
      <c r="K282" s="25">
        <v>3.6350665127264867</v>
      </c>
      <c r="L282" s="25">
        <v>5.5411517556225869</v>
      </c>
      <c r="M282" s="25">
        <v>7.9546760604276082E-2</v>
      </c>
      <c r="N282" s="25">
        <v>2.176414449781098</v>
      </c>
      <c r="O282" s="25">
        <v>4.7306971037421155</v>
      </c>
      <c r="P282" s="25">
        <v>0.70819764655214179</v>
      </c>
      <c r="Q282" s="25">
        <v>5.2799096147250113</v>
      </c>
      <c r="R282" s="25">
        <v>3.9434232491266101</v>
      </c>
      <c r="S282" s="25">
        <v>2.2088210324130784</v>
      </c>
      <c r="T282" s="25">
        <v>4.6882426364909415</v>
      </c>
      <c r="U282" s="25">
        <v>3.2713318925141985</v>
      </c>
      <c r="V282" s="25">
        <v>2.3517062644648354</v>
      </c>
      <c r="W282" s="25">
        <v>0.88246630371132062</v>
      </c>
      <c r="X282" s="25">
        <v>3.16028562283865</v>
      </c>
      <c r="Y282" s="25">
        <v>0.19174814381092078</v>
      </c>
      <c r="Z282" s="25">
        <v>1.9818035441414203</v>
      </c>
      <c r="AA282" s="25">
        <v>0</v>
      </c>
      <c r="AB282" s="25">
        <v>4.3713638578167844</v>
      </c>
      <c r="AC282" s="25">
        <v>5.1375617079825187E-2</v>
      </c>
      <c r="AD282" s="25">
        <v>0</v>
      </c>
      <c r="AE282" s="25">
        <v>11.043340377943768</v>
      </c>
      <c r="AF282" s="25">
        <v>4.019704362505311</v>
      </c>
      <c r="AG282" s="25">
        <v>45.19815929170489</v>
      </c>
      <c r="AH282" s="25">
        <v>27.167079761028269</v>
      </c>
      <c r="AI282" s="25">
        <v>3.9292446835125561</v>
      </c>
      <c r="AJ282" s="25">
        <v>3.1677267068330375</v>
      </c>
      <c r="AK282" s="25">
        <v>1.5515373128320835</v>
      </c>
      <c r="AL282" s="25">
        <v>4.2549675942652527</v>
      </c>
      <c r="AM282" s="25">
        <v>0</v>
      </c>
      <c r="AN282" s="25">
        <v>2.8616913841925244</v>
      </c>
      <c r="AO282" s="25">
        <v>0</v>
      </c>
      <c r="AP282" s="25">
        <v>0.67415107480095759</v>
      </c>
      <c r="AQ282" s="25">
        <v>0</v>
      </c>
      <c r="AR282" s="25">
        <v>30.787893975423454</v>
      </c>
      <c r="AS282" s="25">
        <v>12.147336413142336</v>
      </c>
      <c r="AT282" s="25">
        <v>4.1207789035586497</v>
      </c>
      <c r="AU282" s="25">
        <v>0</v>
      </c>
      <c r="AV282" s="25">
        <v>7.5329474349692358</v>
      </c>
      <c r="AW282" s="25">
        <v>3.1759278458891189</v>
      </c>
      <c r="AX282" s="25">
        <v>0</v>
      </c>
      <c r="AY282" s="25">
        <v>0</v>
      </c>
      <c r="AZ282" s="25">
        <v>0</v>
      </c>
      <c r="BA282" s="25">
        <v>0</v>
      </c>
      <c r="BB282" s="25">
        <v>3.6266274206108453</v>
      </c>
      <c r="BC282" s="25">
        <v>5.4854879637605656</v>
      </c>
      <c r="BD282" s="25">
        <v>4.1985197312213245</v>
      </c>
      <c r="BE282" s="25">
        <v>0.83408029323320576</v>
      </c>
      <c r="BF282" s="25">
        <v>0.80192656648544269</v>
      </c>
      <c r="BG282" s="25">
        <v>0</v>
      </c>
      <c r="BH282" s="25">
        <v>0</v>
      </c>
      <c r="BI282" s="25">
        <v>160.69729497382926</v>
      </c>
      <c r="BJ282" s="25">
        <v>0</v>
      </c>
      <c r="BK282" s="25">
        <v>0</v>
      </c>
      <c r="BL282" s="25">
        <v>0</v>
      </c>
      <c r="BM282" s="25">
        <v>0</v>
      </c>
      <c r="BN282" s="25">
        <v>11.47039573383165</v>
      </c>
      <c r="BO282" s="25">
        <v>440.35990748374434</v>
      </c>
    </row>
    <row r="283" spans="1:67">
      <c r="A283">
        <v>2002</v>
      </c>
      <c r="B283" s="57" t="s">
        <v>207</v>
      </c>
      <c r="C283" s="61" t="s">
        <v>271</v>
      </c>
      <c r="D283" s="57" t="s">
        <v>231</v>
      </c>
      <c r="E283" s="25">
        <v>172.36025960375309</v>
      </c>
      <c r="F283" s="25">
        <v>23.501169533921843</v>
      </c>
      <c r="G283" s="25">
        <v>37.526853706256929</v>
      </c>
      <c r="H283" s="25">
        <v>81.553115878494481</v>
      </c>
      <c r="I283" s="25">
        <v>214.33983661114604</v>
      </c>
      <c r="J283" s="25">
        <v>331.94161689627219</v>
      </c>
      <c r="K283" s="25">
        <v>152.62436733264695</v>
      </c>
      <c r="L283" s="25">
        <v>120.78972342108844</v>
      </c>
      <c r="M283" s="25">
        <v>0.8629108352520648</v>
      </c>
      <c r="N283" s="25">
        <v>22.878645159768688</v>
      </c>
      <c r="O283" s="25">
        <v>116.38085662185496</v>
      </c>
      <c r="P283" s="25">
        <v>21.720458966875476</v>
      </c>
      <c r="Q283" s="25">
        <v>51.719052092376529</v>
      </c>
      <c r="R283" s="25">
        <v>69.068029618590714</v>
      </c>
      <c r="S283" s="25">
        <v>182.76257788921552</v>
      </c>
      <c r="T283" s="25">
        <v>68.392347860377342</v>
      </c>
      <c r="U283" s="25">
        <v>200.46798837955336</v>
      </c>
      <c r="V283" s="25">
        <v>94.272041171747375</v>
      </c>
      <c r="W283" s="25">
        <v>17.018563402180849</v>
      </c>
      <c r="X283" s="25">
        <v>79.687039348884383</v>
      </c>
      <c r="Y283" s="25">
        <v>7.5833774995568675</v>
      </c>
      <c r="Z283" s="25">
        <v>43.32980488287275</v>
      </c>
      <c r="AA283" s="25">
        <v>0</v>
      </c>
      <c r="AB283" s="25">
        <v>48.374402377158439</v>
      </c>
      <c r="AC283" s="25">
        <v>2.4078445269722786</v>
      </c>
      <c r="AD283" s="25">
        <v>0</v>
      </c>
      <c r="AE283" s="25">
        <v>454.26951464846883</v>
      </c>
      <c r="AF283" s="25">
        <v>56.745773989680565</v>
      </c>
      <c r="AG283" s="25">
        <v>972.60571485904256</v>
      </c>
      <c r="AH283" s="25">
        <v>541.96978946601973</v>
      </c>
      <c r="AI283" s="25">
        <v>423.86224365644898</v>
      </c>
      <c r="AJ283" s="25">
        <v>157.45988416063693</v>
      </c>
      <c r="AK283" s="25">
        <v>127.77615809215089</v>
      </c>
      <c r="AL283" s="25">
        <v>69.237680755019028</v>
      </c>
      <c r="AM283" s="25">
        <v>2.78804703985878</v>
      </c>
      <c r="AN283" s="25">
        <v>41.929649597324527</v>
      </c>
      <c r="AO283" s="25">
        <v>14.445814847586545</v>
      </c>
      <c r="AP283" s="25">
        <v>15.812120503999576</v>
      </c>
      <c r="AQ283" s="25">
        <v>162.88673193625874</v>
      </c>
      <c r="AR283" s="25">
        <v>12.523825427125253</v>
      </c>
      <c r="AS283" s="25">
        <v>1325.1924464074223</v>
      </c>
      <c r="AT283" s="25">
        <v>60.86106279285076</v>
      </c>
      <c r="AU283" s="25">
        <v>0</v>
      </c>
      <c r="AV283" s="25">
        <v>400.20928544955905</v>
      </c>
      <c r="AW283" s="25">
        <v>162.33034229939952</v>
      </c>
      <c r="AX283" s="25">
        <v>0</v>
      </c>
      <c r="AY283" s="25">
        <v>0</v>
      </c>
      <c r="AZ283" s="25">
        <v>0</v>
      </c>
      <c r="BA283" s="25">
        <v>0</v>
      </c>
      <c r="BB283" s="25">
        <v>185.36682794672669</v>
      </c>
      <c r="BC283" s="25">
        <v>155.18928342890385</v>
      </c>
      <c r="BD283" s="25">
        <v>157.92937758361452</v>
      </c>
      <c r="BE283" s="25">
        <v>8.8885986703430628</v>
      </c>
      <c r="BF283" s="25">
        <v>8.1222644477527304</v>
      </c>
      <c r="BG283" s="25">
        <v>0</v>
      </c>
      <c r="BH283" s="25">
        <v>0</v>
      </c>
      <c r="BI283" s="25">
        <v>2825.9251591932357</v>
      </c>
      <c r="BJ283" s="25">
        <v>0</v>
      </c>
      <c r="BK283" s="25">
        <v>0</v>
      </c>
      <c r="BL283" s="25">
        <v>0</v>
      </c>
      <c r="BM283" s="25">
        <v>0</v>
      </c>
      <c r="BN283" s="25">
        <v>352.21240654630014</v>
      </c>
      <c r="BO283" s="25">
        <v>10858.102887362536</v>
      </c>
    </row>
    <row r="284" spans="1:67">
      <c r="A284">
        <v>2002</v>
      </c>
      <c r="B284" s="57" t="s">
        <v>208</v>
      </c>
      <c r="C284" s="61" t="s">
        <v>272</v>
      </c>
      <c r="D284" s="57" t="s">
        <v>231</v>
      </c>
      <c r="E284" s="25">
        <v>0.51423113813424126</v>
      </c>
      <c r="F284" s="25">
        <v>6.9383648271589707E-4</v>
      </c>
      <c r="G284" s="25">
        <v>0.15209065710327938</v>
      </c>
      <c r="H284" s="25">
        <v>21.986429499653564</v>
      </c>
      <c r="I284" s="25">
        <v>4.1227758408971065</v>
      </c>
      <c r="J284" s="25">
        <v>10.924786065233503</v>
      </c>
      <c r="K284" s="25">
        <v>1.0336851144938917</v>
      </c>
      <c r="L284" s="25">
        <v>6.8883610086520841</v>
      </c>
      <c r="M284" s="25">
        <v>0.14945803329458188</v>
      </c>
      <c r="N284" s="25">
        <v>1.9215312534699565</v>
      </c>
      <c r="O284" s="25">
        <v>5.0896160153998826</v>
      </c>
      <c r="P284" s="25">
        <v>2.1869241555181005</v>
      </c>
      <c r="Q284" s="25">
        <v>7.8816017965796217</v>
      </c>
      <c r="R284" s="25">
        <v>3.8546476296224785</v>
      </c>
      <c r="S284" s="25">
        <v>12.218963926304411</v>
      </c>
      <c r="T284" s="25">
        <v>7.5714345308633044</v>
      </c>
      <c r="U284" s="25">
        <v>8.8646822612820326</v>
      </c>
      <c r="V284" s="25">
        <v>1.6002009636054881</v>
      </c>
      <c r="W284" s="25">
        <v>3.3819615703632859</v>
      </c>
      <c r="X284" s="25">
        <v>0.36542849098789282</v>
      </c>
      <c r="Y284" s="25">
        <v>0.47081519917761122</v>
      </c>
      <c r="Z284" s="25">
        <v>0.9955747476774518</v>
      </c>
      <c r="AA284" s="25">
        <v>0</v>
      </c>
      <c r="AB284" s="25">
        <v>5.5562057105713194</v>
      </c>
      <c r="AC284" s="25">
        <v>0.14511251513153109</v>
      </c>
      <c r="AD284" s="25">
        <v>0</v>
      </c>
      <c r="AE284" s="25">
        <v>27.264858682200195</v>
      </c>
      <c r="AF284" s="25">
        <v>25.966048884089446</v>
      </c>
      <c r="AG284" s="25">
        <v>515.88178510227669</v>
      </c>
      <c r="AH284" s="25">
        <v>324.30718482766434</v>
      </c>
      <c r="AI284" s="25">
        <v>31.861209796460365</v>
      </c>
      <c r="AJ284" s="25">
        <v>20.915036888447283</v>
      </c>
      <c r="AK284" s="25">
        <v>24.216639416757204</v>
      </c>
      <c r="AL284" s="25">
        <v>5.3200191993136654</v>
      </c>
      <c r="AM284" s="25">
        <v>0.17915852060172718</v>
      </c>
      <c r="AN284" s="25">
        <v>3.4950293406207762</v>
      </c>
      <c r="AO284" s="25">
        <v>0.92828090056585411</v>
      </c>
      <c r="AP284" s="25">
        <v>4.3676017003524743</v>
      </c>
      <c r="AQ284" s="25">
        <v>10.467020642818275</v>
      </c>
      <c r="AR284" s="25">
        <v>0.8047748132369047</v>
      </c>
      <c r="AS284" s="25">
        <v>35.692721361949474</v>
      </c>
      <c r="AT284" s="25">
        <v>10.30547932777394</v>
      </c>
      <c r="AU284" s="25">
        <v>0</v>
      </c>
      <c r="AV284" s="25">
        <v>53.451337134704232</v>
      </c>
      <c r="AW284" s="25">
        <v>4.27488478872296</v>
      </c>
      <c r="AX284" s="25">
        <v>0</v>
      </c>
      <c r="AY284" s="25">
        <v>0</v>
      </c>
      <c r="AZ284" s="25">
        <v>0</v>
      </c>
      <c r="BA284" s="25">
        <v>0</v>
      </c>
      <c r="BB284" s="25">
        <v>4.8815386076236935</v>
      </c>
      <c r="BC284" s="25">
        <v>15.203231694265902</v>
      </c>
      <c r="BD284" s="25">
        <v>13.130173588299391</v>
      </c>
      <c r="BE284" s="25">
        <v>2.1146894800517591</v>
      </c>
      <c r="BF284" s="25">
        <v>85.572234082855672</v>
      </c>
      <c r="BG284" s="25">
        <v>0</v>
      </c>
      <c r="BH284" s="25">
        <v>0</v>
      </c>
      <c r="BI284" s="25">
        <v>1541.0322250291513</v>
      </c>
      <c r="BJ284" s="25">
        <v>0</v>
      </c>
      <c r="BK284" s="25">
        <v>0</v>
      </c>
      <c r="BL284" s="25">
        <v>0</v>
      </c>
      <c r="BM284" s="25">
        <v>0</v>
      </c>
      <c r="BN284" s="25">
        <v>9.1177042648227822</v>
      </c>
      <c r="BO284" s="25">
        <v>2878.6280800361242</v>
      </c>
    </row>
    <row r="285" spans="1:67">
      <c r="A285">
        <v>2002</v>
      </c>
      <c r="B285" s="57" t="s">
        <v>209</v>
      </c>
      <c r="C285" s="61" t="s">
        <v>273</v>
      </c>
      <c r="D285" s="57" t="s">
        <v>231</v>
      </c>
      <c r="E285" s="25">
        <v>0</v>
      </c>
      <c r="F285" s="25">
        <v>0</v>
      </c>
      <c r="G285" s="25">
        <v>0</v>
      </c>
      <c r="H285" s="25">
        <v>0</v>
      </c>
      <c r="I285" s="25">
        <v>0</v>
      </c>
      <c r="J285" s="25">
        <v>0</v>
      </c>
      <c r="K285" s="25">
        <v>0</v>
      </c>
      <c r="L285" s="25">
        <v>0</v>
      </c>
      <c r="M285" s="25">
        <v>0</v>
      </c>
      <c r="N285" s="25">
        <v>0</v>
      </c>
      <c r="O285" s="25">
        <v>0</v>
      </c>
      <c r="P285" s="25">
        <v>0</v>
      </c>
      <c r="Q285" s="25">
        <v>0</v>
      </c>
      <c r="R285" s="25">
        <v>0</v>
      </c>
      <c r="S285" s="25">
        <v>0</v>
      </c>
      <c r="T285" s="25">
        <v>0</v>
      </c>
      <c r="U285" s="25">
        <v>0</v>
      </c>
      <c r="V285" s="25">
        <v>0</v>
      </c>
      <c r="W285" s="25">
        <v>0</v>
      </c>
      <c r="X285" s="25">
        <v>0</v>
      </c>
      <c r="Y285" s="25">
        <v>0</v>
      </c>
      <c r="Z285" s="25">
        <v>0</v>
      </c>
      <c r="AA285" s="25">
        <v>0</v>
      </c>
      <c r="AB285" s="25">
        <v>0</v>
      </c>
      <c r="AC285" s="25">
        <v>0</v>
      </c>
      <c r="AD285" s="25">
        <v>0</v>
      </c>
      <c r="AE285" s="25">
        <v>0</v>
      </c>
      <c r="AF285" s="25">
        <v>0</v>
      </c>
      <c r="AG285" s="25">
        <v>0</v>
      </c>
      <c r="AH285" s="25">
        <v>0</v>
      </c>
      <c r="AI285" s="25">
        <v>0</v>
      </c>
      <c r="AJ285" s="25">
        <v>0</v>
      </c>
      <c r="AK285" s="25">
        <v>0</v>
      </c>
      <c r="AL285" s="25">
        <v>0</v>
      </c>
      <c r="AM285" s="25">
        <v>0</v>
      </c>
      <c r="AN285" s="25">
        <v>0</v>
      </c>
      <c r="AO285" s="25">
        <v>0</v>
      </c>
      <c r="AP285" s="25">
        <v>0</v>
      </c>
      <c r="AQ285" s="25">
        <v>0</v>
      </c>
      <c r="AR285" s="25">
        <v>0</v>
      </c>
      <c r="AS285" s="25">
        <v>0</v>
      </c>
      <c r="AT285" s="25">
        <v>0</v>
      </c>
      <c r="AU285" s="25">
        <v>0</v>
      </c>
      <c r="AV285" s="25">
        <v>0</v>
      </c>
      <c r="AW285" s="25">
        <v>0</v>
      </c>
      <c r="AX285" s="25">
        <v>0</v>
      </c>
      <c r="AY285" s="25">
        <v>0</v>
      </c>
      <c r="AZ285" s="25">
        <v>0</v>
      </c>
      <c r="BA285" s="25">
        <v>0</v>
      </c>
      <c r="BB285" s="25">
        <v>0</v>
      </c>
      <c r="BC285" s="25">
        <v>0</v>
      </c>
      <c r="BD285" s="25">
        <v>0</v>
      </c>
      <c r="BE285" s="25">
        <v>0</v>
      </c>
      <c r="BF285" s="25">
        <v>0</v>
      </c>
      <c r="BG285" s="25">
        <v>0</v>
      </c>
      <c r="BH285" s="25">
        <v>0</v>
      </c>
      <c r="BI285" s="25">
        <v>0</v>
      </c>
      <c r="BJ285" s="25">
        <v>0</v>
      </c>
      <c r="BK285" s="25">
        <v>0</v>
      </c>
      <c r="BL285" s="25">
        <v>0</v>
      </c>
      <c r="BM285" s="25">
        <v>0</v>
      </c>
      <c r="BN285" s="25">
        <v>0</v>
      </c>
      <c r="BO285" s="25">
        <v>0</v>
      </c>
    </row>
    <row r="286" spans="1:67">
      <c r="A286">
        <v>2002</v>
      </c>
      <c r="B286" s="57" t="s">
        <v>210</v>
      </c>
      <c r="C286" s="61" t="s">
        <v>274</v>
      </c>
      <c r="D286" s="57" t="s">
        <v>231</v>
      </c>
      <c r="E286" s="25">
        <v>87.311303774182093</v>
      </c>
      <c r="F286" s="25">
        <v>10.053899732829846</v>
      </c>
      <c r="G286" s="25">
        <v>1.1051106333770766</v>
      </c>
      <c r="H286" s="25">
        <v>150.56026788201095</v>
      </c>
      <c r="I286" s="25">
        <v>146.95608293146358</v>
      </c>
      <c r="J286" s="25">
        <v>110.83734907843089</v>
      </c>
      <c r="K286" s="25">
        <v>38.651173811843833</v>
      </c>
      <c r="L286" s="25">
        <v>33.77095182123449</v>
      </c>
      <c r="M286" s="25">
        <v>0.54677495052283964</v>
      </c>
      <c r="N286" s="25">
        <v>30.637555500379936</v>
      </c>
      <c r="O286" s="25">
        <v>59.675632695187993</v>
      </c>
      <c r="P286" s="25">
        <v>10.782239597269029</v>
      </c>
      <c r="Q286" s="25">
        <v>44.105346471625616</v>
      </c>
      <c r="R286" s="25">
        <v>61.797391825443015</v>
      </c>
      <c r="S286" s="25">
        <v>69.623461968449647</v>
      </c>
      <c r="T286" s="25">
        <v>142.5539397955738</v>
      </c>
      <c r="U286" s="25">
        <v>260.65733332317404</v>
      </c>
      <c r="V286" s="25">
        <v>158.46218470217059</v>
      </c>
      <c r="W286" s="25">
        <v>14.622250773135804</v>
      </c>
      <c r="X286" s="25">
        <v>103.53620439523733</v>
      </c>
      <c r="Y286" s="25">
        <v>3.1032565403458676</v>
      </c>
      <c r="Z286" s="25">
        <v>18.338119024095175</v>
      </c>
      <c r="AA286" s="25">
        <v>0</v>
      </c>
      <c r="AB286" s="25">
        <v>206.25649970722421</v>
      </c>
      <c r="AC286" s="25">
        <v>9.2317663412504096</v>
      </c>
      <c r="AD286" s="25">
        <v>0</v>
      </c>
      <c r="AE286" s="25">
        <v>878.24300335945941</v>
      </c>
      <c r="AF286" s="25">
        <v>161.16961171432945</v>
      </c>
      <c r="AG286" s="25">
        <v>1317.7933404628222</v>
      </c>
      <c r="AH286" s="25">
        <v>755.34037908751111</v>
      </c>
      <c r="AI286" s="25">
        <v>244.58884789448345</v>
      </c>
      <c r="AJ286" s="25">
        <v>154.3114291917704</v>
      </c>
      <c r="AK286" s="25">
        <v>138.53961746592742</v>
      </c>
      <c r="AL286" s="25">
        <v>150.58846364885434</v>
      </c>
      <c r="AM286" s="25">
        <v>1.9290842610660923</v>
      </c>
      <c r="AN286" s="25">
        <v>88.872051197777367</v>
      </c>
      <c r="AO286" s="25">
        <v>9.9952381227275175</v>
      </c>
      <c r="AP286" s="25">
        <v>72.164423935738967</v>
      </c>
      <c r="AQ286" s="25">
        <v>112.7033462572584</v>
      </c>
      <c r="AR286" s="25">
        <v>8.6653898497460027</v>
      </c>
      <c r="AS286" s="25">
        <v>188.17808724403051</v>
      </c>
      <c r="AT286" s="25">
        <v>80.840460028506456</v>
      </c>
      <c r="AU286" s="25">
        <v>0</v>
      </c>
      <c r="AV286" s="25">
        <v>212.07256331143216</v>
      </c>
      <c r="AW286" s="25">
        <v>41.964594326636153</v>
      </c>
      <c r="AX286" s="25">
        <v>0</v>
      </c>
      <c r="AY286" s="25">
        <v>0</v>
      </c>
      <c r="AZ286" s="25">
        <v>0</v>
      </c>
      <c r="BA286" s="25">
        <v>0</v>
      </c>
      <c r="BB286" s="25">
        <v>47.919838190524928</v>
      </c>
      <c r="BC286" s="25">
        <v>68.14943190220697</v>
      </c>
      <c r="BD286" s="25">
        <v>103.85246480126067</v>
      </c>
      <c r="BE286" s="25">
        <v>14.024784919221334</v>
      </c>
      <c r="BF286" s="25">
        <v>91.812643309103976</v>
      </c>
      <c r="BG286" s="25">
        <v>0</v>
      </c>
      <c r="BH286" s="25">
        <v>0</v>
      </c>
      <c r="BI286" s="25">
        <v>1806.546501965307</v>
      </c>
      <c r="BJ286" s="25">
        <v>0</v>
      </c>
      <c r="BK286" s="25">
        <v>0</v>
      </c>
      <c r="BL286" s="25">
        <v>96.966147850149213</v>
      </c>
      <c r="BM286" s="25">
        <v>0</v>
      </c>
      <c r="BN286" s="25">
        <v>214.71662268166193</v>
      </c>
      <c r="BO286" s="25">
        <v>8835.1244642559559</v>
      </c>
    </row>
    <row r="287" spans="1:67">
      <c r="A287">
        <v>2002</v>
      </c>
      <c r="B287" s="57" t="s">
        <v>211</v>
      </c>
      <c r="C287" s="61" t="s">
        <v>275</v>
      </c>
      <c r="D287" s="57" t="s">
        <v>231</v>
      </c>
      <c r="E287" s="25">
        <v>5.1125780764918094</v>
      </c>
      <c r="F287" s="25">
        <v>5.4541111922167769</v>
      </c>
      <c r="G287" s="25">
        <v>0.33756819115154157</v>
      </c>
      <c r="H287" s="25">
        <v>27.05719846941734</v>
      </c>
      <c r="I287" s="25">
        <v>10.991996520905502</v>
      </c>
      <c r="J287" s="25">
        <v>17.771032665992127</v>
      </c>
      <c r="K287" s="25">
        <v>5.0902239225678194</v>
      </c>
      <c r="L287" s="25">
        <v>3.8625058996154351</v>
      </c>
      <c r="M287" s="25">
        <v>0.10201195083591903</v>
      </c>
      <c r="N287" s="25">
        <v>2.986632811107357</v>
      </c>
      <c r="O287" s="25">
        <v>8.1034051489737777</v>
      </c>
      <c r="P287" s="25">
        <v>1.2598185638558266</v>
      </c>
      <c r="Q287" s="25">
        <v>5.3943754625087044</v>
      </c>
      <c r="R287" s="25">
        <v>5.4325625822473382</v>
      </c>
      <c r="S287" s="25">
        <v>7.3398341935346281</v>
      </c>
      <c r="T287" s="25">
        <v>18.380761918189862</v>
      </c>
      <c r="U287" s="25">
        <v>39.379183731260198</v>
      </c>
      <c r="V287" s="25">
        <v>27.274107589302581</v>
      </c>
      <c r="W287" s="25">
        <v>0.62134175831781702</v>
      </c>
      <c r="X287" s="25">
        <v>13.723526222485791</v>
      </c>
      <c r="Y287" s="25">
        <v>0.3394562164154396</v>
      </c>
      <c r="Z287" s="25">
        <v>3.4922161156374267</v>
      </c>
      <c r="AA287" s="25">
        <v>0</v>
      </c>
      <c r="AB287" s="25">
        <v>24.723245303649943</v>
      </c>
      <c r="AC287" s="25">
        <v>0.67982232640294338</v>
      </c>
      <c r="AD287" s="25">
        <v>0</v>
      </c>
      <c r="AE287" s="25">
        <v>134.82912870813658</v>
      </c>
      <c r="AF287" s="25">
        <v>30.482068734802485</v>
      </c>
      <c r="AG287" s="25">
        <v>144.21482441799034</v>
      </c>
      <c r="AH287" s="25">
        <v>75.930025668391366</v>
      </c>
      <c r="AI287" s="25">
        <v>28.454642838878172</v>
      </c>
      <c r="AJ287" s="25">
        <v>16.143959893711813</v>
      </c>
      <c r="AK287" s="25">
        <v>51.957048962892493</v>
      </c>
      <c r="AL287" s="25">
        <v>11.607058050192345</v>
      </c>
      <c r="AM287" s="25">
        <v>0.26121890104298207</v>
      </c>
      <c r="AN287" s="25">
        <v>24.424531218100274</v>
      </c>
      <c r="AO287" s="25">
        <v>1.3534634908269298</v>
      </c>
      <c r="AP287" s="25">
        <v>2.1042006076480941</v>
      </c>
      <c r="AQ287" s="25">
        <v>15.261253667021176</v>
      </c>
      <c r="AR287" s="25">
        <v>1.1733876323311678</v>
      </c>
      <c r="AS287" s="25">
        <v>88.261607004615826</v>
      </c>
      <c r="AT287" s="25">
        <v>22.973993869127305</v>
      </c>
      <c r="AU287" s="25">
        <v>0</v>
      </c>
      <c r="AV287" s="25">
        <v>32.547483765684937</v>
      </c>
      <c r="AW287" s="25">
        <v>13.467673986935683</v>
      </c>
      <c r="AX287" s="25">
        <v>0</v>
      </c>
      <c r="AY287" s="25">
        <v>0</v>
      </c>
      <c r="AZ287" s="25">
        <v>0</v>
      </c>
      <c r="BA287" s="25">
        <v>0</v>
      </c>
      <c r="BB287" s="25">
        <v>0</v>
      </c>
      <c r="BC287" s="25">
        <v>24.89228205529778</v>
      </c>
      <c r="BD287" s="25">
        <v>44.690953548954354</v>
      </c>
      <c r="BE287" s="25">
        <v>1.2936959477970733</v>
      </c>
      <c r="BF287" s="25">
        <v>24.438618260101094</v>
      </c>
      <c r="BG287" s="25">
        <v>0</v>
      </c>
      <c r="BH287" s="25">
        <v>0</v>
      </c>
      <c r="BI287" s="25">
        <v>234.36469459055184</v>
      </c>
      <c r="BJ287" s="25">
        <v>0</v>
      </c>
      <c r="BK287" s="25">
        <v>1260.9384636864279</v>
      </c>
      <c r="BL287" s="25">
        <v>0</v>
      </c>
      <c r="BM287" s="25">
        <v>0</v>
      </c>
      <c r="BN287" s="25">
        <v>100.75249143723316</v>
      </c>
      <c r="BO287" s="25">
        <v>2621.7282877777766</v>
      </c>
    </row>
    <row r="288" spans="1:67">
      <c r="A288">
        <v>2002</v>
      </c>
      <c r="B288" s="57" t="s">
        <v>212</v>
      </c>
      <c r="C288" s="61" t="s">
        <v>276</v>
      </c>
      <c r="D288" s="57" t="s">
        <v>231</v>
      </c>
      <c r="E288" s="25">
        <v>0</v>
      </c>
      <c r="F288" s="25">
        <v>0</v>
      </c>
      <c r="G288" s="25">
        <v>0</v>
      </c>
      <c r="H288" s="25">
        <v>0</v>
      </c>
      <c r="I288" s="25">
        <v>0</v>
      </c>
      <c r="J288" s="25">
        <v>0</v>
      </c>
      <c r="K288" s="25">
        <v>0</v>
      </c>
      <c r="L288" s="25">
        <v>0</v>
      </c>
      <c r="M288" s="25">
        <v>0</v>
      </c>
      <c r="N288" s="25">
        <v>0</v>
      </c>
      <c r="O288" s="25">
        <v>0</v>
      </c>
      <c r="P288" s="25">
        <v>0</v>
      </c>
      <c r="Q288" s="25">
        <v>0</v>
      </c>
      <c r="R288" s="25">
        <v>0</v>
      </c>
      <c r="S288" s="25">
        <v>0</v>
      </c>
      <c r="T288" s="25">
        <v>0</v>
      </c>
      <c r="U288" s="25">
        <v>0</v>
      </c>
      <c r="V288" s="25">
        <v>0</v>
      </c>
      <c r="W288" s="25">
        <v>0</v>
      </c>
      <c r="X288" s="25">
        <v>0</v>
      </c>
      <c r="Y288" s="25">
        <v>0</v>
      </c>
      <c r="Z288" s="25">
        <v>0</v>
      </c>
      <c r="AA288" s="25">
        <v>0</v>
      </c>
      <c r="AB288" s="25">
        <v>0</v>
      </c>
      <c r="AC288" s="25">
        <v>0</v>
      </c>
      <c r="AD288" s="25">
        <v>0</v>
      </c>
      <c r="AE288" s="25">
        <v>0</v>
      </c>
      <c r="AF288" s="25">
        <v>0</v>
      </c>
      <c r="AG288" s="25">
        <v>0</v>
      </c>
      <c r="AH288" s="25">
        <v>0</v>
      </c>
      <c r="AI288" s="25">
        <v>0</v>
      </c>
      <c r="AJ288" s="25">
        <v>0</v>
      </c>
      <c r="AK288" s="25">
        <v>0</v>
      </c>
      <c r="AL288" s="25">
        <v>0</v>
      </c>
      <c r="AM288" s="25">
        <v>0</v>
      </c>
      <c r="AN288" s="25">
        <v>0</v>
      </c>
      <c r="AO288" s="25">
        <v>0</v>
      </c>
      <c r="AP288" s="25">
        <v>0</v>
      </c>
      <c r="AQ288" s="25">
        <v>0</v>
      </c>
      <c r="AR288" s="25">
        <v>0</v>
      </c>
      <c r="AS288" s="25">
        <v>0</v>
      </c>
      <c r="AT288" s="25">
        <v>0</v>
      </c>
      <c r="AU288" s="25">
        <v>0</v>
      </c>
      <c r="AV288" s="25">
        <v>0</v>
      </c>
      <c r="AW288" s="25">
        <v>0</v>
      </c>
      <c r="AX288" s="25">
        <v>0</v>
      </c>
      <c r="AY288" s="25">
        <v>0</v>
      </c>
      <c r="AZ288" s="25">
        <v>0</v>
      </c>
      <c r="BA288" s="25">
        <v>0</v>
      </c>
      <c r="BB288" s="25">
        <v>0</v>
      </c>
      <c r="BC288" s="25">
        <v>0</v>
      </c>
      <c r="BD288" s="25">
        <v>0</v>
      </c>
      <c r="BE288" s="25">
        <v>0</v>
      </c>
      <c r="BF288" s="25">
        <v>0</v>
      </c>
      <c r="BG288" s="25">
        <v>0</v>
      </c>
      <c r="BH288" s="25">
        <v>0</v>
      </c>
      <c r="BI288" s="25">
        <v>0</v>
      </c>
      <c r="BJ288" s="25">
        <v>0</v>
      </c>
      <c r="BK288" s="25">
        <v>0</v>
      </c>
      <c r="BL288" s="25">
        <v>0</v>
      </c>
      <c r="BM288" s="25">
        <v>0</v>
      </c>
      <c r="BN288" s="25">
        <v>0</v>
      </c>
      <c r="BO288" s="25">
        <v>0</v>
      </c>
    </row>
    <row r="289" spans="1:67">
      <c r="A289">
        <v>2002</v>
      </c>
      <c r="B289" s="57" t="s">
        <v>213</v>
      </c>
      <c r="C289" s="61" t="s">
        <v>277</v>
      </c>
      <c r="D289" s="57" t="s">
        <v>231</v>
      </c>
      <c r="E289" s="25">
        <v>0</v>
      </c>
      <c r="F289" s="25">
        <v>0</v>
      </c>
      <c r="G289" s="25">
        <v>0</v>
      </c>
      <c r="H289" s="25">
        <v>0</v>
      </c>
      <c r="I289" s="25">
        <v>0</v>
      </c>
      <c r="J289" s="25">
        <v>0</v>
      </c>
      <c r="K289" s="25">
        <v>0</v>
      </c>
      <c r="L289" s="25">
        <v>0</v>
      </c>
      <c r="M289" s="25">
        <v>0</v>
      </c>
      <c r="N289" s="25">
        <v>0</v>
      </c>
      <c r="O289" s="25">
        <v>0</v>
      </c>
      <c r="P289" s="25">
        <v>0</v>
      </c>
      <c r="Q289" s="25">
        <v>0</v>
      </c>
      <c r="R289" s="25">
        <v>0</v>
      </c>
      <c r="S289" s="25">
        <v>0</v>
      </c>
      <c r="T289" s="25">
        <v>0</v>
      </c>
      <c r="U289" s="25">
        <v>0</v>
      </c>
      <c r="V289" s="25">
        <v>0</v>
      </c>
      <c r="W289" s="25">
        <v>0</v>
      </c>
      <c r="X289" s="25">
        <v>0</v>
      </c>
      <c r="Y289" s="25">
        <v>0</v>
      </c>
      <c r="Z289" s="25">
        <v>0</v>
      </c>
      <c r="AA289" s="25">
        <v>0</v>
      </c>
      <c r="AB289" s="25">
        <v>0</v>
      </c>
      <c r="AC289" s="25">
        <v>0</v>
      </c>
      <c r="AD289" s="25">
        <v>0</v>
      </c>
      <c r="AE289" s="25">
        <v>0</v>
      </c>
      <c r="AF289" s="25">
        <v>0</v>
      </c>
      <c r="AG289" s="25">
        <v>0</v>
      </c>
      <c r="AH289" s="25">
        <v>0</v>
      </c>
      <c r="AI289" s="25">
        <v>0</v>
      </c>
      <c r="AJ289" s="25">
        <v>0</v>
      </c>
      <c r="AK289" s="25">
        <v>0</v>
      </c>
      <c r="AL289" s="25">
        <v>0</v>
      </c>
      <c r="AM289" s="25">
        <v>0</v>
      </c>
      <c r="AN289" s="25">
        <v>0</v>
      </c>
      <c r="AO289" s="25">
        <v>0</v>
      </c>
      <c r="AP289" s="25">
        <v>0</v>
      </c>
      <c r="AQ289" s="25">
        <v>0</v>
      </c>
      <c r="AR289" s="25">
        <v>0</v>
      </c>
      <c r="AS289" s="25">
        <v>0</v>
      </c>
      <c r="AT289" s="25">
        <v>0</v>
      </c>
      <c r="AU289" s="25">
        <v>0</v>
      </c>
      <c r="AV289" s="25">
        <v>0</v>
      </c>
      <c r="AW289" s="25">
        <v>0</v>
      </c>
      <c r="AX289" s="25">
        <v>0</v>
      </c>
      <c r="AY289" s="25">
        <v>0</v>
      </c>
      <c r="AZ289" s="25">
        <v>0</v>
      </c>
      <c r="BA289" s="25">
        <v>0</v>
      </c>
      <c r="BB289" s="25">
        <v>0</v>
      </c>
      <c r="BC289" s="25">
        <v>0</v>
      </c>
      <c r="BD289" s="25">
        <v>0</v>
      </c>
      <c r="BE289" s="25">
        <v>0</v>
      </c>
      <c r="BF289" s="25">
        <v>0</v>
      </c>
      <c r="BG289" s="25">
        <v>0</v>
      </c>
      <c r="BH289" s="25">
        <v>0</v>
      </c>
      <c r="BI289" s="25">
        <v>0</v>
      </c>
      <c r="BJ289" s="25">
        <v>0</v>
      </c>
      <c r="BK289" s="25">
        <v>0</v>
      </c>
      <c r="BL289" s="25">
        <v>0</v>
      </c>
      <c r="BM289" s="25">
        <v>0</v>
      </c>
      <c r="BN289" s="25">
        <v>0</v>
      </c>
      <c r="BO289" s="25">
        <v>0</v>
      </c>
    </row>
    <row r="290" spans="1:67">
      <c r="A290">
        <v>2002</v>
      </c>
      <c r="B290" s="57" t="s">
        <v>214</v>
      </c>
      <c r="C290" s="61" t="s">
        <v>278</v>
      </c>
      <c r="D290" s="57" t="s">
        <v>231</v>
      </c>
      <c r="E290" s="25">
        <v>0</v>
      </c>
      <c r="F290" s="25">
        <v>0</v>
      </c>
      <c r="G290" s="25">
        <v>0</v>
      </c>
      <c r="H290" s="25">
        <v>0</v>
      </c>
      <c r="I290" s="25">
        <v>0</v>
      </c>
      <c r="J290" s="25">
        <v>0</v>
      </c>
      <c r="K290" s="25">
        <v>0</v>
      </c>
      <c r="L290" s="25">
        <v>0</v>
      </c>
      <c r="M290" s="25">
        <v>0</v>
      </c>
      <c r="N290" s="25">
        <v>0</v>
      </c>
      <c r="O290" s="25">
        <v>0</v>
      </c>
      <c r="P290" s="25">
        <v>0</v>
      </c>
      <c r="Q290" s="25">
        <v>0</v>
      </c>
      <c r="R290" s="25">
        <v>0</v>
      </c>
      <c r="S290" s="25">
        <v>0</v>
      </c>
      <c r="T290" s="25">
        <v>0</v>
      </c>
      <c r="U290" s="25">
        <v>0</v>
      </c>
      <c r="V290" s="25">
        <v>0</v>
      </c>
      <c r="W290" s="25">
        <v>0</v>
      </c>
      <c r="X290" s="25">
        <v>0</v>
      </c>
      <c r="Y290" s="25">
        <v>0</v>
      </c>
      <c r="Z290" s="25">
        <v>0</v>
      </c>
      <c r="AA290" s="25">
        <v>0</v>
      </c>
      <c r="AB290" s="25">
        <v>0</v>
      </c>
      <c r="AC290" s="25">
        <v>0</v>
      </c>
      <c r="AD290" s="25">
        <v>0</v>
      </c>
      <c r="AE290" s="25">
        <v>0</v>
      </c>
      <c r="AF290" s="25">
        <v>0</v>
      </c>
      <c r="AG290" s="25">
        <v>0</v>
      </c>
      <c r="AH290" s="25">
        <v>0</v>
      </c>
      <c r="AI290" s="25">
        <v>0</v>
      </c>
      <c r="AJ290" s="25">
        <v>0</v>
      </c>
      <c r="AK290" s="25">
        <v>0</v>
      </c>
      <c r="AL290" s="25">
        <v>0</v>
      </c>
      <c r="AM290" s="25">
        <v>0</v>
      </c>
      <c r="AN290" s="25">
        <v>0</v>
      </c>
      <c r="AO290" s="25">
        <v>0</v>
      </c>
      <c r="AP290" s="25">
        <v>0</v>
      </c>
      <c r="AQ290" s="25">
        <v>0</v>
      </c>
      <c r="AR290" s="25">
        <v>0</v>
      </c>
      <c r="AS290" s="25">
        <v>0</v>
      </c>
      <c r="AT290" s="25">
        <v>0</v>
      </c>
      <c r="AU290" s="25">
        <v>0</v>
      </c>
      <c r="AV290" s="25">
        <v>0</v>
      </c>
      <c r="AW290" s="25">
        <v>0</v>
      </c>
      <c r="AX290" s="25">
        <v>0</v>
      </c>
      <c r="AY290" s="25">
        <v>0</v>
      </c>
      <c r="AZ290" s="25">
        <v>0</v>
      </c>
      <c r="BA290" s="25">
        <v>0</v>
      </c>
      <c r="BB290" s="25">
        <v>0</v>
      </c>
      <c r="BC290" s="25">
        <v>0</v>
      </c>
      <c r="BD290" s="25">
        <v>0</v>
      </c>
      <c r="BE290" s="25">
        <v>0</v>
      </c>
      <c r="BF290" s="25">
        <v>0</v>
      </c>
      <c r="BG290" s="25">
        <v>0</v>
      </c>
      <c r="BH290" s="25">
        <v>0</v>
      </c>
      <c r="BI290" s="25">
        <v>0</v>
      </c>
      <c r="BJ290" s="25">
        <v>0</v>
      </c>
      <c r="BK290" s="25">
        <v>0</v>
      </c>
      <c r="BL290" s="25">
        <v>0</v>
      </c>
      <c r="BM290" s="25">
        <v>0</v>
      </c>
      <c r="BN290" s="25">
        <v>0</v>
      </c>
      <c r="BO290" s="25">
        <v>0</v>
      </c>
    </row>
    <row r="291" spans="1:67">
      <c r="A291">
        <v>2002</v>
      </c>
      <c r="B291" s="57" t="s">
        <v>215</v>
      </c>
      <c r="C291" s="61" t="s">
        <v>279</v>
      </c>
      <c r="D291" s="57" t="s">
        <v>231</v>
      </c>
      <c r="E291" s="25">
        <v>0</v>
      </c>
      <c r="F291" s="25">
        <v>0</v>
      </c>
      <c r="G291" s="25">
        <v>0</v>
      </c>
      <c r="H291" s="25">
        <v>0</v>
      </c>
      <c r="I291" s="25">
        <v>0</v>
      </c>
      <c r="J291" s="25">
        <v>0</v>
      </c>
      <c r="K291" s="25">
        <v>0</v>
      </c>
      <c r="L291" s="25">
        <v>0</v>
      </c>
      <c r="M291" s="25">
        <v>0</v>
      </c>
      <c r="N291" s="25">
        <v>0</v>
      </c>
      <c r="O291" s="25">
        <v>0</v>
      </c>
      <c r="P291" s="25">
        <v>0</v>
      </c>
      <c r="Q291" s="25">
        <v>0</v>
      </c>
      <c r="R291" s="25">
        <v>0</v>
      </c>
      <c r="S291" s="25">
        <v>0</v>
      </c>
      <c r="T291" s="25">
        <v>0</v>
      </c>
      <c r="U291" s="25">
        <v>0</v>
      </c>
      <c r="V291" s="25">
        <v>0</v>
      </c>
      <c r="W291" s="25">
        <v>0</v>
      </c>
      <c r="X291" s="25">
        <v>0</v>
      </c>
      <c r="Y291" s="25">
        <v>0</v>
      </c>
      <c r="Z291" s="25">
        <v>0</v>
      </c>
      <c r="AA291" s="25">
        <v>0</v>
      </c>
      <c r="AB291" s="25">
        <v>0</v>
      </c>
      <c r="AC291" s="25">
        <v>0</v>
      </c>
      <c r="AD291" s="25">
        <v>0</v>
      </c>
      <c r="AE291" s="25">
        <v>0</v>
      </c>
      <c r="AF291" s="25">
        <v>0</v>
      </c>
      <c r="AG291" s="25">
        <v>0</v>
      </c>
      <c r="AH291" s="25">
        <v>0</v>
      </c>
      <c r="AI291" s="25">
        <v>0</v>
      </c>
      <c r="AJ291" s="25">
        <v>0</v>
      </c>
      <c r="AK291" s="25">
        <v>0</v>
      </c>
      <c r="AL291" s="25">
        <v>0</v>
      </c>
      <c r="AM291" s="25">
        <v>0</v>
      </c>
      <c r="AN291" s="25">
        <v>0</v>
      </c>
      <c r="AO291" s="25">
        <v>0</v>
      </c>
      <c r="AP291" s="25">
        <v>0</v>
      </c>
      <c r="AQ291" s="25">
        <v>0</v>
      </c>
      <c r="AR291" s="25">
        <v>0</v>
      </c>
      <c r="AS291" s="25">
        <v>0</v>
      </c>
      <c r="AT291" s="25">
        <v>0</v>
      </c>
      <c r="AU291" s="25">
        <v>0</v>
      </c>
      <c r="AV291" s="25">
        <v>0</v>
      </c>
      <c r="AW291" s="25">
        <v>0</v>
      </c>
      <c r="AX291" s="25">
        <v>0</v>
      </c>
      <c r="AY291" s="25">
        <v>0</v>
      </c>
      <c r="AZ291" s="25">
        <v>0</v>
      </c>
      <c r="BA291" s="25">
        <v>0</v>
      </c>
      <c r="BB291" s="25">
        <v>0</v>
      </c>
      <c r="BC291" s="25">
        <v>0</v>
      </c>
      <c r="BD291" s="25">
        <v>0</v>
      </c>
      <c r="BE291" s="25">
        <v>0</v>
      </c>
      <c r="BF291" s="25">
        <v>0</v>
      </c>
      <c r="BG291" s="25">
        <v>0</v>
      </c>
      <c r="BH291" s="25">
        <v>0</v>
      </c>
      <c r="BI291" s="25">
        <v>0</v>
      </c>
      <c r="BJ291" s="25">
        <v>0</v>
      </c>
      <c r="BK291" s="25">
        <v>0</v>
      </c>
      <c r="BL291" s="25">
        <v>0</v>
      </c>
      <c r="BM291" s="25">
        <v>0</v>
      </c>
      <c r="BN291" s="25">
        <v>0</v>
      </c>
      <c r="BO291" s="25">
        <v>0</v>
      </c>
    </row>
    <row r="292" spans="1:67">
      <c r="A292">
        <v>2002</v>
      </c>
      <c r="B292" s="57" t="s">
        <v>216</v>
      </c>
      <c r="C292" s="61" t="s">
        <v>280</v>
      </c>
      <c r="D292" s="57" t="s">
        <v>231</v>
      </c>
      <c r="E292" s="25">
        <v>5.9564034722836432</v>
      </c>
      <c r="F292" s="25">
        <v>6.3543062536138724</v>
      </c>
      <c r="G292" s="25">
        <v>0.39328345031109307</v>
      </c>
      <c r="H292" s="25">
        <v>31.522959356758342</v>
      </c>
      <c r="I292" s="25">
        <v>12.806213472905601</v>
      </c>
      <c r="J292" s="25">
        <v>20.704122087542871</v>
      </c>
      <c r="K292" s="25">
        <v>5.9303597898086391</v>
      </c>
      <c r="L292" s="25">
        <v>4.5000082557120216</v>
      </c>
      <c r="M292" s="25">
        <v>0.11884891126991667</v>
      </c>
      <c r="N292" s="25">
        <v>3.4795732760179425</v>
      </c>
      <c r="O292" s="25">
        <v>9.4408632679090339</v>
      </c>
      <c r="P292" s="25">
        <v>1.4677502340164521</v>
      </c>
      <c r="Q292" s="25">
        <v>6.2847112073321112</v>
      </c>
      <c r="R292" s="25">
        <v>6.3292010692382954</v>
      </c>
      <c r="S292" s="25">
        <v>8.5512657649925483</v>
      </c>
      <c r="T292" s="25">
        <v>21.414486483080001</v>
      </c>
      <c r="U292" s="25">
        <v>45.878674751413243</v>
      </c>
      <c r="V292" s="25">
        <v>31.775669088624387</v>
      </c>
      <c r="W292" s="25">
        <v>0.7238935330369809</v>
      </c>
      <c r="X292" s="25">
        <v>15.988579151378154</v>
      </c>
      <c r="Y292" s="25">
        <v>0.39548309207096183</v>
      </c>
      <c r="Z292" s="25">
        <v>4.068602549620346</v>
      </c>
      <c r="AA292" s="25">
        <v>0</v>
      </c>
      <c r="AB292" s="25">
        <v>28.803789784630528</v>
      </c>
      <c r="AC292" s="25">
        <v>0.79202625464861653</v>
      </c>
      <c r="AD292" s="25">
        <v>0</v>
      </c>
      <c r="AE292" s="25">
        <v>157.08252830305878</v>
      </c>
      <c r="AF292" s="25">
        <v>35.513100697515966</v>
      </c>
      <c r="AG292" s="25">
        <v>168.01732278043372</v>
      </c>
      <c r="AH292" s="25">
        <v>88.462193002269913</v>
      </c>
      <c r="AI292" s="25">
        <v>33.151050384424636</v>
      </c>
      <c r="AJ292" s="25">
        <v>18.80850274139905</v>
      </c>
      <c r="AK292" s="25">
        <v>60.532502823808919</v>
      </c>
      <c r="AL292" s="25">
        <v>13.522790232008346</v>
      </c>
      <c r="AM292" s="25">
        <v>0.30433279373333161</v>
      </c>
      <c r="AN292" s="25">
        <v>28.455773267372951</v>
      </c>
      <c r="AO292" s="25">
        <v>1.5768511533231309</v>
      </c>
      <c r="AP292" s="25">
        <v>2.4514966066546164</v>
      </c>
      <c r="AQ292" s="25">
        <v>17.780106821571</v>
      </c>
      <c r="AR292" s="25">
        <v>1.3670539721806918</v>
      </c>
      <c r="AS292" s="25">
        <v>102.82908829284261</v>
      </c>
      <c r="AT292" s="25">
        <v>26.76582632224417</v>
      </c>
      <c r="AU292" s="25">
        <v>0</v>
      </c>
      <c r="AV292" s="25">
        <v>37.91941021056244</v>
      </c>
      <c r="AW292" s="25">
        <v>0</v>
      </c>
      <c r="AX292" s="25">
        <v>0</v>
      </c>
      <c r="AY292" s="25">
        <v>0</v>
      </c>
      <c r="AZ292" s="25">
        <v>0</v>
      </c>
      <c r="BA292" s="25">
        <v>0</v>
      </c>
      <c r="BB292" s="25">
        <v>17.731854596778668</v>
      </c>
      <c r="BC292" s="25">
        <v>29.000725866465309</v>
      </c>
      <c r="BD292" s="25">
        <v>52.06714634298946</v>
      </c>
      <c r="BE292" s="25">
        <v>1.5072190429657697</v>
      </c>
      <c r="BF292" s="25">
        <v>28.472185360182579</v>
      </c>
      <c r="BG292" s="25">
        <v>0</v>
      </c>
      <c r="BH292" s="25">
        <v>0</v>
      </c>
      <c r="BI292" s="25">
        <v>266.18179313732043</v>
      </c>
      <c r="BJ292" s="25">
        <v>0</v>
      </c>
      <c r="BK292" s="25">
        <v>1432.1221115930061</v>
      </c>
      <c r="BL292" s="25">
        <v>0</v>
      </c>
      <c r="BM292" s="25">
        <v>0</v>
      </c>
      <c r="BN292" s="25">
        <v>101.80548152493954</v>
      </c>
      <c r="BO292" s="25">
        <v>2997.1095224282708</v>
      </c>
    </row>
    <row r="293" spans="1:67">
      <c r="A293">
        <v>2002</v>
      </c>
      <c r="B293" s="57" t="s">
        <v>217</v>
      </c>
      <c r="C293" s="61" t="s">
        <v>281</v>
      </c>
      <c r="D293" s="57" t="s">
        <v>231</v>
      </c>
      <c r="E293" s="25">
        <v>0</v>
      </c>
      <c r="F293" s="25">
        <v>0</v>
      </c>
      <c r="G293" s="25">
        <v>0</v>
      </c>
      <c r="H293" s="25">
        <v>0</v>
      </c>
      <c r="I293" s="25">
        <v>0.47306661678715428</v>
      </c>
      <c r="J293" s="25">
        <v>0.75062376726750291</v>
      </c>
      <c r="K293" s="25">
        <v>3.1324666507873924E-2</v>
      </c>
      <c r="L293" s="25">
        <v>4.7319440494811849</v>
      </c>
      <c r="M293" s="25">
        <v>6.1817835788933899E-2</v>
      </c>
      <c r="N293" s="25">
        <v>0.12271730297522768</v>
      </c>
      <c r="O293" s="25">
        <v>1.9166713402608373</v>
      </c>
      <c r="P293" s="25">
        <v>6.1740911907586009E-2</v>
      </c>
      <c r="Q293" s="25">
        <v>0.16616591943239553</v>
      </c>
      <c r="R293" s="25">
        <v>2.0754523786163475</v>
      </c>
      <c r="S293" s="25">
        <v>0.22995979510527206</v>
      </c>
      <c r="T293" s="25">
        <v>4.5708410884804748E-2</v>
      </c>
      <c r="U293" s="25">
        <v>0.25547105555428695</v>
      </c>
      <c r="V293" s="25">
        <v>0.13001274652091294</v>
      </c>
      <c r="W293" s="25">
        <v>0.82374851347753142</v>
      </c>
      <c r="X293" s="25">
        <v>0.16871184580877086</v>
      </c>
      <c r="Y293" s="25">
        <v>4.4511791184429368E-4</v>
      </c>
      <c r="Z293" s="25">
        <v>0.16196937720758151</v>
      </c>
      <c r="AA293" s="25">
        <v>0</v>
      </c>
      <c r="AB293" s="25">
        <v>1.023440944471065</v>
      </c>
      <c r="AC293" s="25">
        <v>0</v>
      </c>
      <c r="AD293" s="25">
        <v>0</v>
      </c>
      <c r="AE293" s="25">
        <v>0</v>
      </c>
      <c r="AF293" s="25">
        <v>3.7164292881416232</v>
      </c>
      <c r="AG293" s="25">
        <v>0</v>
      </c>
      <c r="AH293" s="25">
        <v>0</v>
      </c>
      <c r="AI293" s="25">
        <v>23.046923210682937</v>
      </c>
      <c r="AJ293" s="25">
        <v>3.4019532547242459</v>
      </c>
      <c r="AK293" s="25">
        <v>5.6571238512585618</v>
      </c>
      <c r="AL293" s="25">
        <v>1.7248860027464239</v>
      </c>
      <c r="AM293" s="25">
        <v>0.13999995300504578</v>
      </c>
      <c r="AN293" s="25">
        <v>24.693174557950595</v>
      </c>
      <c r="AO293" s="25">
        <v>0.72538711537813527</v>
      </c>
      <c r="AP293" s="25">
        <v>3.4991618010551302</v>
      </c>
      <c r="AQ293" s="25">
        <v>8.1792503821516576</v>
      </c>
      <c r="AR293" s="25">
        <v>0.6288756775530383</v>
      </c>
      <c r="AS293" s="25">
        <v>53.81297913894204</v>
      </c>
      <c r="AT293" s="25">
        <v>1.2500574311790029</v>
      </c>
      <c r="AU293" s="25">
        <v>0</v>
      </c>
      <c r="AV293" s="25">
        <v>63.722751165921821</v>
      </c>
      <c r="AW293" s="25">
        <v>28.271847128202463</v>
      </c>
      <c r="AX293" s="25">
        <v>0</v>
      </c>
      <c r="AY293" s="25">
        <v>0</v>
      </c>
      <c r="AZ293" s="25">
        <v>0</v>
      </c>
      <c r="BA293" s="25">
        <v>0</v>
      </c>
      <c r="BB293" s="25">
        <v>32.283937482765054</v>
      </c>
      <c r="BC293" s="25">
        <v>46.656885887300639</v>
      </c>
      <c r="BD293" s="25">
        <v>17.024334865513794</v>
      </c>
      <c r="BE293" s="25">
        <v>3.7174771564386235</v>
      </c>
      <c r="BF293" s="25">
        <v>0.80540245918685871</v>
      </c>
      <c r="BG293" s="25">
        <v>0</v>
      </c>
      <c r="BH293" s="25">
        <v>0</v>
      </c>
      <c r="BI293" s="25">
        <v>1630.7750092625884</v>
      </c>
      <c r="BJ293" s="25">
        <v>0</v>
      </c>
      <c r="BK293" s="25">
        <v>8888.3516411868186</v>
      </c>
      <c r="BL293" s="25">
        <v>0</v>
      </c>
      <c r="BM293" s="25">
        <v>0</v>
      </c>
      <c r="BN293" s="25">
        <v>166.37227974730388</v>
      </c>
      <c r="BO293" s="25">
        <v>11021.688760602779</v>
      </c>
    </row>
    <row r="294" spans="1:67">
      <c r="A294">
        <v>2002</v>
      </c>
      <c r="B294" s="57" t="s">
        <v>218</v>
      </c>
      <c r="C294" s="61" t="s">
        <v>282</v>
      </c>
      <c r="D294" s="57" t="s">
        <v>231</v>
      </c>
      <c r="E294" s="25">
        <v>0.79488872935184207</v>
      </c>
      <c r="F294" s="25">
        <v>0</v>
      </c>
      <c r="G294" s="25">
        <v>3.1349677068485397E-2</v>
      </c>
      <c r="H294" s="25">
        <v>6.5434339176208063</v>
      </c>
      <c r="I294" s="25">
        <v>12.4033253594794</v>
      </c>
      <c r="J294" s="25">
        <v>13.888975927827648</v>
      </c>
      <c r="K294" s="25">
        <v>0.74702754206404365</v>
      </c>
      <c r="L294" s="25">
        <v>20.686324393233836</v>
      </c>
      <c r="M294" s="25">
        <v>0.59367761168636513</v>
      </c>
      <c r="N294" s="25">
        <v>0.16054927592546286</v>
      </c>
      <c r="O294" s="25">
        <v>32.08347137606637</v>
      </c>
      <c r="P294" s="25">
        <v>8.6818691489306481</v>
      </c>
      <c r="Q294" s="25">
        <v>3.5067011963642201</v>
      </c>
      <c r="R294" s="25">
        <v>7.0337151246998078</v>
      </c>
      <c r="S294" s="25">
        <v>106.70349894375775</v>
      </c>
      <c r="T294" s="25">
        <v>1.789667416376894</v>
      </c>
      <c r="U294" s="25">
        <v>3.5000988620333078</v>
      </c>
      <c r="V294" s="25">
        <v>1.4006989282976008</v>
      </c>
      <c r="W294" s="25">
        <v>1.2013994698851356</v>
      </c>
      <c r="X294" s="25">
        <v>9.770514897650866</v>
      </c>
      <c r="Y294" s="25">
        <v>1.5936566602648015</v>
      </c>
      <c r="Z294" s="25">
        <v>1.4597059465304025</v>
      </c>
      <c r="AA294" s="25">
        <v>0</v>
      </c>
      <c r="AB294" s="25">
        <v>6.474877640455003</v>
      </c>
      <c r="AC294" s="25">
        <v>0.44204370678454119</v>
      </c>
      <c r="AD294" s="25">
        <v>0</v>
      </c>
      <c r="AE294" s="25">
        <v>73.079574405553643</v>
      </c>
      <c r="AF294" s="25">
        <v>1.3766718310661801</v>
      </c>
      <c r="AG294" s="25">
        <v>26.493677747410835</v>
      </c>
      <c r="AH294" s="25">
        <v>15.617445413766827</v>
      </c>
      <c r="AI294" s="25">
        <v>6.9754915606241301</v>
      </c>
      <c r="AJ294" s="25">
        <v>4.2260264337952522</v>
      </c>
      <c r="AK294" s="25">
        <v>13.148745472216426</v>
      </c>
      <c r="AL294" s="25">
        <v>5.8224151936801656</v>
      </c>
      <c r="AM294" s="25">
        <v>0.10902732151631814</v>
      </c>
      <c r="AN294" s="25">
        <v>21.648881215636745</v>
      </c>
      <c r="AO294" s="25">
        <v>0.56490743428518253</v>
      </c>
      <c r="AP294" s="25">
        <v>2.0573958048122485</v>
      </c>
      <c r="AQ294" s="25">
        <v>6.3697290037317122</v>
      </c>
      <c r="AR294" s="25">
        <v>0.48974752647164377</v>
      </c>
      <c r="AS294" s="25">
        <v>33.036262179649256</v>
      </c>
      <c r="AT294" s="25">
        <v>10.319761067510051</v>
      </c>
      <c r="AU294" s="25">
        <v>0</v>
      </c>
      <c r="AV294" s="25">
        <v>45.516147038944958</v>
      </c>
      <c r="AW294" s="25">
        <v>13.538490779203389</v>
      </c>
      <c r="AX294" s="25">
        <v>0</v>
      </c>
      <c r="AY294" s="25">
        <v>0</v>
      </c>
      <c r="AZ294" s="25">
        <v>0</v>
      </c>
      <c r="BA294" s="25">
        <v>0</v>
      </c>
      <c r="BB294" s="25">
        <v>15.459753582594551</v>
      </c>
      <c r="BC294" s="25">
        <v>14.146152623282017</v>
      </c>
      <c r="BD294" s="25">
        <v>211.26855638188331</v>
      </c>
      <c r="BE294" s="25">
        <v>15.348224306083658</v>
      </c>
      <c r="BF294" s="25">
        <v>45.435279272670535</v>
      </c>
      <c r="BG294" s="25">
        <v>0</v>
      </c>
      <c r="BH294" s="25">
        <v>0</v>
      </c>
      <c r="BI294" s="25">
        <v>5884.7184188251758</v>
      </c>
      <c r="BJ294" s="25">
        <v>0</v>
      </c>
      <c r="BK294" s="25">
        <v>2261.0322617739926</v>
      </c>
      <c r="BL294" s="25">
        <v>0</v>
      </c>
      <c r="BM294" s="25">
        <v>0</v>
      </c>
      <c r="BN294" s="25">
        <v>100.92830443859661</v>
      </c>
      <c r="BO294" s="25">
        <v>9070.2188203865062</v>
      </c>
    </row>
    <row r="295" spans="1:67">
      <c r="A295">
        <v>2002</v>
      </c>
      <c r="B295" s="57" t="s">
        <v>219</v>
      </c>
      <c r="C295" s="61" t="s">
        <v>283</v>
      </c>
      <c r="D295" s="57" t="s">
        <v>231</v>
      </c>
      <c r="E295" s="25">
        <v>2.9643914892127539</v>
      </c>
      <c r="F295" s="25">
        <v>0</v>
      </c>
      <c r="G295" s="25">
        <v>1.8576332765417816</v>
      </c>
      <c r="H295" s="25">
        <v>4.5321719965190086</v>
      </c>
      <c r="I295" s="25">
        <v>11.084384215568663</v>
      </c>
      <c r="J295" s="25">
        <v>12.900536869475992</v>
      </c>
      <c r="K295" s="25">
        <v>1.4976897134928695</v>
      </c>
      <c r="L295" s="25">
        <v>18.546383181296104</v>
      </c>
      <c r="M295" s="25">
        <v>0.5174254576621482</v>
      </c>
      <c r="N295" s="25">
        <v>4.3362527323646961E-2</v>
      </c>
      <c r="O295" s="25">
        <v>11.025101026563965</v>
      </c>
      <c r="P295" s="25">
        <v>2.740860903638783</v>
      </c>
      <c r="Q295" s="25">
        <v>3.1671475378302278</v>
      </c>
      <c r="R295" s="25">
        <v>4.6170442506248257</v>
      </c>
      <c r="S295" s="25">
        <v>1.1228835524916418</v>
      </c>
      <c r="T295" s="25">
        <v>1.1877185656124321</v>
      </c>
      <c r="U295" s="25">
        <v>2.0413274050242549</v>
      </c>
      <c r="V295" s="25">
        <v>0.51349086449356895</v>
      </c>
      <c r="W295" s="25">
        <v>0.16514091567431394</v>
      </c>
      <c r="X295" s="25">
        <v>3.5561239361897052</v>
      </c>
      <c r="Y295" s="25">
        <v>1.1038039922195042</v>
      </c>
      <c r="Z295" s="25">
        <v>1.7941542799409438</v>
      </c>
      <c r="AA295" s="25">
        <v>0</v>
      </c>
      <c r="AB295" s="25">
        <v>6.5122690724875252</v>
      </c>
      <c r="AC295" s="25">
        <v>0.19394456372023414</v>
      </c>
      <c r="AD295" s="25">
        <v>0</v>
      </c>
      <c r="AE295" s="25">
        <v>36.969869835433457</v>
      </c>
      <c r="AF295" s="25">
        <v>13.280201198078496</v>
      </c>
      <c r="AG295" s="25">
        <v>21.971847549592574</v>
      </c>
      <c r="AH295" s="25">
        <v>11.977828445483865</v>
      </c>
      <c r="AI295" s="25">
        <v>14.061366167037164</v>
      </c>
      <c r="AJ295" s="25">
        <v>2.0248975720242068</v>
      </c>
      <c r="AK295" s="25">
        <v>7.987603457766923</v>
      </c>
      <c r="AL295" s="25">
        <v>8.9288105021653337</v>
      </c>
      <c r="AM295" s="25">
        <v>0.13402301150397181</v>
      </c>
      <c r="AN295" s="25">
        <v>6.6632741234448121</v>
      </c>
      <c r="AO295" s="25">
        <v>0.69441855959517984</v>
      </c>
      <c r="AP295" s="25">
        <v>12.378389790722084</v>
      </c>
      <c r="AQ295" s="25">
        <v>7.8300581145299999</v>
      </c>
      <c r="AR295" s="25">
        <v>0.6020274318536466</v>
      </c>
      <c r="AS295" s="25">
        <v>1.9094037790210052</v>
      </c>
      <c r="AT295" s="25">
        <v>8.0514768335885325</v>
      </c>
      <c r="AU295" s="25">
        <v>0</v>
      </c>
      <c r="AV295" s="25">
        <v>13.341293963385922</v>
      </c>
      <c r="AW295" s="25">
        <v>10.282393115984259</v>
      </c>
      <c r="AX295" s="25">
        <v>0</v>
      </c>
      <c r="AY295" s="25">
        <v>0</v>
      </c>
      <c r="AZ295" s="25">
        <v>0</v>
      </c>
      <c r="BA295" s="25">
        <v>0</v>
      </c>
      <c r="BB295" s="25">
        <v>11.741579353635801</v>
      </c>
      <c r="BC295" s="25">
        <v>24.289730613006974</v>
      </c>
      <c r="BD295" s="25">
        <v>10.660023424165194</v>
      </c>
      <c r="BE295" s="25">
        <v>32.595718255760232</v>
      </c>
      <c r="BF295" s="25">
        <v>14.755477436789549</v>
      </c>
      <c r="BG295" s="25">
        <v>0</v>
      </c>
      <c r="BH295" s="25">
        <v>0</v>
      </c>
      <c r="BI295" s="25">
        <v>1652.0805898375552</v>
      </c>
      <c r="BJ295" s="25">
        <v>0</v>
      </c>
      <c r="BK295" s="25">
        <v>1176.5749721194434</v>
      </c>
      <c r="BL295" s="25">
        <v>0</v>
      </c>
      <c r="BM295" s="25">
        <v>0</v>
      </c>
      <c r="BN295" s="25">
        <v>41.593757239874854</v>
      </c>
      <c r="BO295" s="25">
        <v>3237.0660213250453</v>
      </c>
    </row>
    <row r="296" spans="1:67">
      <c r="A296">
        <v>2002</v>
      </c>
      <c r="B296" s="57" t="s">
        <v>220</v>
      </c>
      <c r="C296" s="61" t="s">
        <v>284</v>
      </c>
      <c r="D296" s="57" t="s">
        <v>231</v>
      </c>
      <c r="E296" s="25">
        <v>8.5938062388871579</v>
      </c>
      <c r="F296" s="25">
        <v>3.349500904574529</v>
      </c>
      <c r="G296" s="25">
        <v>1.0012613177890619E-2</v>
      </c>
      <c r="H296" s="25">
        <v>10.728863680660648</v>
      </c>
      <c r="I296" s="25">
        <v>41.880303662677811</v>
      </c>
      <c r="J296" s="25">
        <v>4.633811546467645</v>
      </c>
      <c r="K296" s="25">
        <v>2.1040770030503295</v>
      </c>
      <c r="L296" s="25">
        <v>13.114893761370251</v>
      </c>
      <c r="M296" s="25">
        <v>0.5173074720884111</v>
      </c>
      <c r="N296" s="25">
        <v>0.85100708058364216</v>
      </c>
      <c r="O296" s="25">
        <v>5.187384775090786</v>
      </c>
      <c r="P296" s="25">
        <v>1.5277843527498733</v>
      </c>
      <c r="Q296" s="25">
        <v>36.551104837363205</v>
      </c>
      <c r="R296" s="25">
        <v>3.5657683346916706</v>
      </c>
      <c r="S296" s="25">
        <v>208.24881667384861</v>
      </c>
      <c r="T296" s="25">
        <v>9.7743610393420113</v>
      </c>
      <c r="U296" s="25">
        <v>4.488194072982699</v>
      </c>
      <c r="V296" s="25">
        <v>3.0613032881615077</v>
      </c>
      <c r="W296" s="25">
        <v>2.1437768548609135</v>
      </c>
      <c r="X296" s="25">
        <v>0.11634629102053795</v>
      </c>
      <c r="Y296" s="25">
        <v>2.4755348930051668E-2</v>
      </c>
      <c r="Z296" s="25">
        <v>6.5514466534584308</v>
      </c>
      <c r="AA296" s="25">
        <v>0</v>
      </c>
      <c r="AB296" s="25">
        <v>0.13639348607654397</v>
      </c>
      <c r="AC296" s="25">
        <v>5.9590173253012777E-3</v>
      </c>
      <c r="AD296" s="25">
        <v>0</v>
      </c>
      <c r="AE296" s="25">
        <v>69.024573413117338</v>
      </c>
      <c r="AF296" s="25">
        <v>0.44753903130777895</v>
      </c>
      <c r="AG296" s="25">
        <v>93.743651537905407</v>
      </c>
      <c r="AH296" s="25">
        <v>56.059576349449827</v>
      </c>
      <c r="AI296" s="25">
        <v>55.56128653743756</v>
      </c>
      <c r="AJ296" s="25">
        <v>0.51252197412397171</v>
      </c>
      <c r="AK296" s="25">
        <v>7.2731959647000259</v>
      </c>
      <c r="AL296" s="25">
        <v>6.1708764274436607</v>
      </c>
      <c r="AM296" s="25">
        <v>3.1882229992016169E-2</v>
      </c>
      <c r="AN296" s="25">
        <v>4.3274528368681784</v>
      </c>
      <c r="AO296" s="25">
        <v>0.16519261863536025</v>
      </c>
      <c r="AP296" s="25">
        <v>4.4736112591258754</v>
      </c>
      <c r="AQ296" s="25">
        <v>1.862663067012934</v>
      </c>
      <c r="AR296" s="25">
        <v>0.14321404084620187</v>
      </c>
      <c r="AS296" s="25">
        <v>3.6921731407564833</v>
      </c>
      <c r="AT296" s="25">
        <v>1.0004426235940047</v>
      </c>
      <c r="AU296" s="25">
        <v>0</v>
      </c>
      <c r="AV296" s="25">
        <v>98.263512359171742</v>
      </c>
      <c r="AW296" s="25">
        <v>20.125108721871101</v>
      </c>
      <c r="AX296" s="25">
        <v>0</v>
      </c>
      <c r="AY296" s="25">
        <v>0</v>
      </c>
      <c r="AZ296" s="25">
        <v>0</v>
      </c>
      <c r="BA296" s="25">
        <v>0</v>
      </c>
      <c r="BB296" s="25">
        <v>22.981086055838684</v>
      </c>
      <c r="BC296" s="25">
        <v>5.0424990296241408</v>
      </c>
      <c r="BD296" s="25">
        <v>14.055805316745426</v>
      </c>
      <c r="BE296" s="25">
        <v>6.5978576123265569</v>
      </c>
      <c r="BF296" s="25">
        <v>6.8698684828172549</v>
      </c>
      <c r="BG296" s="25">
        <v>0</v>
      </c>
      <c r="BH296" s="25">
        <v>0</v>
      </c>
      <c r="BI296" s="25">
        <v>3593.1217546908265</v>
      </c>
      <c r="BJ296" s="25">
        <v>0</v>
      </c>
      <c r="BK296" s="25">
        <v>0</v>
      </c>
      <c r="BL296" s="25">
        <v>72.948977633322642</v>
      </c>
      <c r="BM296" s="25">
        <v>7.1095600633732339E-2</v>
      </c>
      <c r="BN296" s="25">
        <v>327.61216311894367</v>
      </c>
      <c r="BO296" s="25">
        <v>4839.3465606638783</v>
      </c>
    </row>
    <row r="297" spans="1:67">
      <c r="A297">
        <v>2002</v>
      </c>
      <c r="B297" s="57" t="s">
        <v>221</v>
      </c>
      <c r="C297" s="61" t="s">
        <v>285</v>
      </c>
      <c r="D297" s="57" t="s">
        <v>231</v>
      </c>
      <c r="E297" s="25">
        <v>0</v>
      </c>
      <c r="F297" s="25">
        <v>0</v>
      </c>
      <c r="G297" s="25">
        <v>0</v>
      </c>
      <c r="H297" s="25">
        <v>0</v>
      </c>
      <c r="I297" s="25">
        <v>0</v>
      </c>
      <c r="J297" s="25">
        <v>0</v>
      </c>
      <c r="K297" s="25">
        <v>0</v>
      </c>
      <c r="L297" s="25">
        <v>0</v>
      </c>
      <c r="M297" s="25">
        <v>0</v>
      </c>
      <c r="N297" s="25">
        <v>0</v>
      </c>
      <c r="O297" s="25">
        <v>0</v>
      </c>
      <c r="P297" s="25">
        <v>0</v>
      </c>
      <c r="Q297" s="25">
        <v>0</v>
      </c>
      <c r="R297" s="25">
        <v>0</v>
      </c>
      <c r="S297" s="25">
        <v>0</v>
      </c>
      <c r="T297" s="25">
        <v>0</v>
      </c>
      <c r="U297" s="25">
        <v>0</v>
      </c>
      <c r="V297" s="25">
        <v>0</v>
      </c>
      <c r="W297" s="25">
        <v>0</v>
      </c>
      <c r="X297" s="25">
        <v>0</v>
      </c>
      <c r="Y297" s="25">
        <v>0</v>
      </c>
      <c r="Z297" s="25">
        <v>0</v>
      </c>
      <c r="AA297" s="25">
        <v>0</v>
      </c>
      <c r="AB297" s="25">
        <v>0</v>
      </c>
      <c r="AC297" s="25">
        <v>0</v>
      </c>
      <c r="AD297" s="25">
        <v>0</v>
      </c>
      <c r="AE297" s="25">
        <v>0</v>
      </c>
      <c r="AF297" s="25">
        <v>0</v>
      </c>
      <c r="AG297" s="25">
        <v>0</v>
      </c>
      <c r="AH297" s="25">
        <v>0</v>
      </c>
      <c r="AI297" s="25">
        <v>0</v>
      </c>
      <c r="AJ297" s="25">
        <v>0</v>
      </c>
      <c r="AK297" s="25">
        <v>0</v>
      </c>
      <c r="AL297" s="25">
        <v>0</v>
      </c>
      <c r="AM297" s="25">
        <v>0</v>
      </c>
      <c r="AN297" s="25">
        <v>0</v>
      </c>
      <c r="AO297" s="25">
        <v>0</v>
      </c>
      <c r="AP297" s="25">
        <v>0</v>
      </c>
      <c r="AQ297" s="25">
        <v>0</v>
      </c>
      <c r="AR297" s="25">
        <v>0</v>
      </c>
      <c r="AS297" s="25">
        <v>0</v>
      </c>
      <c r="AT297" s="25">
        <v>0</v>
      </c>
      <c r="AU297" s="25">
        <v>0</v>
      </c>
      <c r="AV297" s="25">
        <v>0</v>
      </c>
      <c r="AW297" s="25">
        <v>0</v>
      </c>
      <c r="AX297" s="25">
        <v>0</v>
      </c>
      <c r="AY297" s="25">
        <v>0</v>
      </c>
      <c r="AZ297" s="25">
        <v>0</v>
      </c>
      <c r="BA297" s="25">
        <v>0</v>
      </c>
      <c r="BB297" s="25">
        <v>0</v>
      </c>
      <c r="BC297" s="25">
        <v>0</v>
      </c>
      <c r="BD297" s="25">
        <v>0</v>
      </c>
      <c r="BE297" s="25">
        <v>0</v>
      </c>
      <c r="BF297" s="25">
        <v>0</v>
      </c>
      <c r="BG297" s="25">
        <v>0</v>
      </c>
      <c r="BH297" s="25">
        <v>0</v>
      </c>
      <c r="BI297" s="25">
        <v>0</v>
      </c>
      <c r="BJ297" s="25">
        <v>0</v>
      </c>
      <c r="BK297" s="25">
        <v>0</v>
      </c>
      <c r="BL297" s="25">
        <v>0</v>
      </c>
      <c r="BM297" s="25">
        <v>0</v>
      </c>
      <c r="BN297" s="25">
        <v>0</v>
      </c>
      <c r="BO297" s="25">
        <v>0</v>
      </c>
    </row>
    <row r="298" spans="1:67">
      <c r="A298">
        <v>2002</v>
      </c>
      <c r="B298" s="57" t="s">
        <v>222</v>
      </c>
      <c r="C298" s="61" t="s">
        <v>286</v>
      </c>
      <c r="D298" s="57" t="s">
        <v>231</v>
      </c>
      <c r="E298" s="25">
        <v>0</v>
      </c>
      <c r="F298" s="25">
        <v>0</v>
      </c>
      <c r="G298" s="25">
        <v>0</v>
      </c>
      <c r="H298" s="25">
        <v>0</v>
      </c>
      <c r="I298" s="25">
        <v>0</v>
      </c>
      <c r="J298" s="25">
        <v>0</v>
      </c>
      <c r="K298" s="25">
        <v>0</v>
      </c>
      <c r="L298" s="25">
        <v>0</v>
      </c>
      <c r="M298" s="25">
        <v>0</v>
      </c>
      <c r="N298" s="25">
        <v>0</v>
      </c>
      <c r="O298" s="25">
        <v>0</v>
      </c>
      <c r="P298" s="25">
        <v>0</v>
      </c>
      <c r="Q298" s="25">
        <v>0</v>
      </c>
      <c r="R298" s="25">
        <v>0</v>
      </c>
      <c r="S298" s="25">
        <v>0</v>
      </c>
      <c r="T298" s="25">
        <v>0</v>
      </c>
      <c r="U298" s="25">
        <v>0</v>
      </c>
      <c r="V298" s="25">
        <v>0</v>
      </c>
      <c r="W298" s="25">
        <v>0</v>
      </c>
      <c r="X298" s="25">
        <v>0</v>
      </c>
      <c r="Y298" s="25">
        <v>0</v>
      </c>
      <c r="Z298" s="25">
        <v>0</v>
      </c>
      <c r="AA298" s="25">
        <v>0</v>
      </c>
      <c r="AB298" s="25">
        <v>0</v>
      </c>
      <c r="AC298" s="25">
        <v>0</v>
      </c>
      <c r="AD298" s="25">
        <v>0</v>
      </c>
      <c r="AE298" s="25">
        <v>0</v>
      </c>
      <c r="AF298" s="25">
        <v>0</v>
      </c>
      <c r="AG298" s="25">
        <v>0</v>
      </c>
      <c r="AH298" s="25">
        <v>0</v>
      </c>
      <c r="AI298" s="25">
        <v>0</v>
      </c>
      <c r="AJ298" s="25">
        <v>0</v>
      </c>
      <c r="AK298" s="25">
        <v>0</v>
      </c>
      <c r="AL298" s="25">
        <v>0</v>
      </c>
      <c r="AM298" s="25">
        <v>0</v>
      </c>
      <c r="AN298" s="25">
        <v>0</v>
      </c>
      <c r="AO298" s="25">
        <v>0</v>
      </c>
      <c r="AP298" s="25">
        <v>0</v>
      </c>
      <c r="AQ298" s="25">
        <v>0</v>
      </c>
      <c r="AR298" s="25">
        <v>0</v>
      </c>
      <c r="AS298" s="25">
        <v>0</v>
      </c>
      <c r="AT298" s="25">
        <v>0</v>
      </c>
      <c r="AU298" s="25">
        <v>0</v>
      </c>
      <c r="AV298" s="25">
        <v>0</v>
      </c>
      <c r="AW298" s="25">
        <v>0</v>
      </c>
      <c r="AX298" s="25">
        <v>0</v>
      </c>
      <c r="AY298" s="25">
        <v>0</v>
      </c>
      <c r="AZ298" s="25">
        <v>0</v>
      </c>
      <c r="BA298" s="25">
        <v>0</v>
      </c>
      <c r="BB298" s="25">
        <v>0</v>
      </c>
      <c r="BC298" s="25">
        <v>0</v>
      </c>
      <c r="BD298" s="25">
        <v>0</v>
      </c>
      <c r="BE298" s="25">
        <v>0</v>
      </c>
      <c r="BF298" s="25">
        <v>0</v>
      </c>
      <c r="BG298" s="25">
        <v>0</v>
      </c>
      <c r="BH298" s="25">
        <v>0</v>
      </c>
      <c r="BI298" s="25">
        <v>0</v>
      </c>
      <c r="BJ298" s="25">
        <v>0</v>
      </c>
      <c r="BK298" s="25">
        <v>0</v>
      </c>
      <c r="BL298" s="25">
        <v>0</v>
      </c>
      <c r="BM298" s="25">
        <v>0</v>
      </c>
      <c r="BN298" s="25">
        <v>0</v>
      </c>
      <c r="BO298" s="25">
        <v>0</v>
      </c>
    </row>
    <row r="299" spans="1:67">
      <c r="A299">
        <v>2002</v>
      </c>
      <c r="B299" s="57" t="s">
        <v>167</v>
      </c>
      <c r="C299" s="61" t="s">
        <v>230</v>
      </c>
      <c r="D299" s="57" t="s">
        <v>134</v>
      </c>
      <c r="E299" s="25">
        <v>214.9508700014365</v>
      </c>
      <c r="F299" s="25">
        <v>4.6743887716344155</v>
      </c>
      <c r="G299" s="25">
        <v>5.0026834246990006</v>
      </c>
      <c r="H299" s="25">
        <v>0.13904972502050661</v>
      </c>
      <c r="I299" s="25">
        <v>1176.1095026656417</v>
      </c>
      <c r="J299" s="25">
        <v>71.757873805542687</v>
      </c>
      <c r="K299" s="25">
        <v>5.2679900128711532</v>
      </c>
      <c r="L299" s="25">
        <v>2.7339313377203318</v>
      </c>
      <c r="M299" s="25">
        <v>4.3473180325496706E-3</v>
      </c>
      <c r="N299" s="25">
        <v>0.20630518989258245</v>
      </c>
      <c r="O299" s="25">
        <v>15.273225311150409</v>
      </c>
      <c r="P299" s="25">
        <v>23.006412755599484</v>
      </c>
      <c r="Q299" s="25">
        <v>81.869637481676733</v>
      </c>
      <c r="R299" s="25">
        <v>0.40794231488711441</v>
      </c>
      <c r="S299" s="25">
        <v>0.19982776760973922</v>
      </c>
      <c r="T299" s="25">
        <v>0.17030401960743244</v>
      </c>
      <c r="U299" s="25">
        <v>0.13937486723347867</v>
      </c>
      <c r="V299" s="25">
        <v>0.19118818805164536</v>
      </c>
      <c r="W299" s="25">
        <v>9.3970595817517377E-2</v>
      </c>
      <c r="X299" s="25">
        <v>0.11254341577270265</v>
      </c>
      <c r="Y299" s="25">
        <v>9.0139022039634822E-3</v>
      </c>
      <c r="Z299" s="25">
        <v>7.2143958909158181</v>
      </c>
      <c r="AA299" s="25">
        <v>0</v>
      </c>
      <c r="AB299" s="25">
        <v>6.6308844955172738E-2</v>
      </c>
      <c r="AC299" s="25">
        <v>8.9496296120237795E-3</v>
      </c>
      <c r="AD299" s="25">
        <v>0</v>
      </c>
      <c r="AE299" s="25">
        <v>0.77976542759288114</v>
      </c>
      <c r="AF299" s="25">
        <v>142.32538279260217</v>
      </c>
      <c r="AG299" s="25">
        <v>0.60212057801255625</v>
      </c>
      <c r="AH299" s="25">
        <v>0.34515843890062065</v>
      </c>
      <c r="AI299" s="25">
        <v>0.36143930527477908</v>
      </c>
      <c r="AJ299" s="25">
        <v>3.0399695196541385</v>
      </c>
      <c r="AK299" s="25">
        <v>0.10640602651685116</v>
      </c>
      <c r="AL299" s="25">
        <v>2.1254188781925015E-2</v>
      </c>
      <c r="AM299" s="25">
        <v>2.8559457386389202E-4</v>
      </c>
      <c r="AN299" s="25">
        <v>215.56061511777699</v>
      </c>
      <c r="AO299" s="25">
        <v>1.4878492672798557E-3</v>
      </c>
      <c r="AP299" s="25">
        <v>3.5342309236444884</v>
      </c>
      <c r="AQ299" s="25">
        <v>1.6674879342368821E-2</v>
      </c>
      <c r="AR299" s="25">
        <v>1.6990770230827833E-3</v>
      </c>
      <c r="AS299" s="25">
        <v>6.1206885344231195E-2</v>
      </c>
      <c r="AT299" s="25">
        <v>2.6929239426171099E-2</v>
      </c>
      <c r="AU299" s="25">
        <v>0</v>
      </c>
      <c r="AV299" s="25">
        <v>7.6467139116322885E-2</v>
      </c>
      <c r="AW299" s="25">
        <v>6.9587272417397858E-2</v>
      </c>
      <c r="AX299" s="25">
        <v>0</v>
      </c>
      <c r="AY299" s="25">
        <v>0</v>
      </c>
      <c r="AZ299" s="25">
        <v>0</v>
      </c>
      <c r="BA299" s="25">
        <v>0</v>
      </c>
      <c r="BB299" s="25">
        <v>8.4445957750517997E-2</v>
      </c>
      <c r="BC299" s="25">
        <v>1.581333344016937</v>
      </c>
      <c r="BD299" s="25">
        <v>52.901917266457964</v>
      </c>
      <c r="BE299" s="25">
        <v>35.93156889197585</v>
      </c>
      <c r="BF299" s="25">
        <v>3.4757397110339556</v>
      </c>
      <c r="BG299" s="25">
        <v>0</v>
      </c>
      <c r="BH299" s="25">
        <v>0</v>
      </c>
      <c r="BI299" s="25">
        <v>356.59265327085717</v>
      </c>
      <c r="BJ299" s="25">
        <v>0</v>
      </c>
      <c r="BK299" s="25">
        <v>0.13982629713165345</v>
      </c>
      <c r="BL299" s="25">
        <v>2.7361772626432441</v>
      </c>
      <c r="BM299" s="25">
        <v>0.62155792202857985</v>
      </c>
      <c r="BN299" s="25">
        <v>0</v>
      </c>
      <c r="BO299" s="25">
        <v>0</v>
      </c>
    </row>
    <row r="300" spans="1:67">
      <c r="A300">
        <v>2002</v>
      </c>
      <c r="B300" s="57" t="s">
        <v>168</v>
      </c>
      <c r="C300" s="61" t="s">
        <v>232</v>
      </c>
      <c r="D300" s="57" t="s">
        <v>134</v>
      </c>
      <c r="E300" s="25">
        <v>0.49177432240411439</v>
      </c>
      <c r="F300" s="25">
        <v>0.59713072294563674</v>
      </c>
      <c r="G300" s="25">
        <v>5.1371952230133466E-2</v>
      </c>
      <c r="H300" s="25">
        <v>8.2298052058662197E-2</v>
      </c>
      <c r="I300" s="25">
        <v>2.3063382451772338</v>
      </c>
      <c r="J300" s="25">
        <v>0.19831986340085872</v>
      </c>
      <c r="K300" s="25">
        <v>19.054239168348293</v>
      </c>
      <c r="L300" s="25">
        <v>1.6989016911361279</v>
      </c>
      <c r="M300" s="25">
        <v>3.9118822849442401E-4</v>
      </c>
      <c r="N300" s="25">
        <v>2.5880802178334484E-2</v>
      </c>
      <c r="O300" s="25">
        <v>0.3505283725066588</v>
      </c>
      <c r="P300" s="25">
        <v>0.11015670803732394</v>
      </c>
      <c r="Q300" s="25">
        <v>0.1454064532134689</v>
      </c>
      <c r="R300" s="25">
        <v>7.520033350758859E-2</v>
      </c>
      <c r="S300" s="25">
        <v>3.0718267308250106E-2</v>
      </c>
      <c r="T300" s="25">
        <v>7.6292738894825352E-2</v>
      </c>
      <c r="U300" s="25">
        <v>6.4153445731487763E-2</v>
      </c>
      <c r="V300" s="25">
        <v>7.6485514810261633E-3</v>
      </c>
      <c r="W300" s="25">
        <v>2.0764661916892274E-2</v>
      </c>
      <c r="X300" s="25">
        <v>9.2716087353215907E-3</v>
      </c>
      <c r="Y300" s="25">
        <v>2.0626998247982677E-2</v>
      </c>
      <c r="Z300" s="25">
        <v>3.5160353416025498</v>
      </c>
      <c r="AA300" s="25">
        <v>0</v>
      </c>
      <c r="AB300" s="25">
        <v>8.9115022151321568E-3</v>
      </c>
      <c r="AC300" s="25">
        <v>1.41068016409159E-4</v>
      </c>
      <c r="AD300" s="25">
        <v>0</v>
      </c>
      <c r="AE300" s="25">
        <v>9.574186644235656</v>
      </c>
      <c r="AF300" s="25">
        <v>0.33407413799816327</v>
      </c>
      <c r="AG300" s="25">
        <v>8.1017635405419869E-2</v>
      </c>
      <c r="AH300" s="25">
        <v>4.6567461735597282E-2</v>
      </c>
      <c r="AI300" s="25">
        <v>3.2769315116795553E-2</v>
      </c>
      <c r="AJ300" s="25">
        <v>2.9256189943566661E-2</v>
      </c>
      <c r="AK300" s="25">
        <v>2.5876201430810958E-2</v>
      </c>
      <c r="AL300" s="25">
        <v>2.5461490414665708E-3</v>
      </c>
      <c r="AM300" s="25">
        <v>4.2151060912047023E-5</v>
      </c>
      <c r="AN300" s="25">
        <v>0.48926261123074333</v>
      </c>
      <c r="AO300" s="25">
        <v>2.1913231669974748E-4</v>
      </c>
      <c r="AP300" s="25">
        <v>8.042138310827944E-3</v>
      </c>
      <c r="AQ300" s="25">
        <v>2.4411953270385735E-3</v>
      </c>
      <c r="AR300" s="25">
        <v>2.1678310001273568E-4</v>
      </c>
      <c r="AS300" s="25">
        <v>1.0716843541205209E-2</v>
      </c>
      <c r="AT300" s="25">
        <v>2.4634537105369487E-3</v>
      </c>
      <c r="AU300" s="25">
        <v>0</v>
      </c>
      <c r="AV300" s="25">
        <v>1.8754631132992725E-2</v>
      </c>
      <c r="AW300" s="25">
        <v>6.089297562070317E-3</v>
      </c>
      <c r="AX300" s="25">
        <v>0</v>
      </c>
      <c r="AY300" s="25">
        <v>0</v>
      </c>
      <c r="AZ300" s="25">
        <v>0</v>
      </c>
      <c r="BA300" s="25">
        <v>0</v>
      </c>
      <c r="BB300" s="25">
        <v>7.4090662880961196E-3</v>
      </c>
      <c r="BC300" s="25">
        <v>4.8520953499175068E-2</v>
      </c>
      <c r="BD300" s="25">
        <v>0.11017224132220735</v>
      </c>
      <c r="BE300" s="25">
        <v>6.5164179008714712E-2</v>
      </c>
      <c r="BF300" s="25">
        <v>0.20127798050937393</v>
      </c>
      <c r="BG300" s="25">
        <v>0</v>
      </c>
      <c r="BH300" s="25">
        <v>0</v>
      </c>
      <c r="BI300" s="25">
        <v>0.46152520982966605</v>
      </c>
      <c r="BJ300" s="25">
        <v>0</v>
      </c>
      <c r="BK300" s="25">
        <v>1.8356250381005402E-2</v>
      </c>
      <c r="BL300" s="25">
        <v>2.0733863517707486E-2</v>
      </c>
      <c r="BM300" s="25">
        <v>4.1962506617256373E-3</v>
      </c>
      <c r="BN300" s="25">
        <v>0</v>
      </c>
      <c r="BO300" s="25">
        <v>0</v>
      </c>
    </row>
    <row r="301" spans="1:67">
      <c r="A301">
        <v>2002</v>
      </c>
      <c r="B301" s="57" t="s">
        <v>169</v>
      </c>
      <c r="C301" s="61" t="s">
        <v>233</v>
      </c>
      <c r="D301" s="57" t="s">
        <v>134</v>
      </c>
      <c r="E301" s="25">
        <v>0.25390169053338918</v>
      </c>
      <c r="F301" s="25">
        <v>3.3859282961700827E-3</v>
      </c>
      <c r="G301" s="25">
        <v>9.150026942260725E-2</v>
      </c>
      <c r="H301" s="25">
        <v>2.5338895563591312E-3</v>
      </c>
      <c r="I301" s="25">
        <v>1.5778551172695727</v>
      </c>
      <c r="J301" s="25">
        <v>4.7198692164708421E-2</v>
      </c>
      <c r="K301" s="25">
        <v>6.639444614615192E-2</v>
      </c>
      <c r="L301" s="25">
        <v>9.3202689954125228E-3</v>
      </c>
      <c r="M301" s="25">
        <v>6.05171511873049E-5</v>
      </c>
      <c r="N301" s="25">
        <v>2.7160839978424291E-3</v>
      </c>
      <c r="O301" s="25">
        <v>1.226694356189662E-2</v>
      </c>
      <c r="P301" s="25">
        <v>2.4909546971689574E-2</v>
      </c>
      <c r="Q301" s="25">
        <v>1.7305085639772979E-2</v>
      </c>
      <c r="R301" s="25">
        <v>1.7930918843874076E-3</v>
      </c>
      <c r="S301" s="25">
        <v>2.7267600549013443E-3</v>
      </c>
      <c r="T301" s="25">
        <v>1.4987216181811189E-3</v>
      </c>
      <c r="U301" s="25">
        <v>4.7234664375996847E-3</v>
      </c>
      <c r="V301" s="25">
        <v>1.251776657688577E-3</v>
      </c>
      <c r="W301" s="25">
        <v>7.2285860318325079E-4</v>
      </c>
      <c r="X301" s="25">
        <v>1.3312468563037444E-3</v>
      </c>
      <c r="Y301" s="25">
        <v>2.1449727366621235E-4</v>
      </c>
      <c r="Z301" s="25">
        <v>2.1042485920038018E-2</v>
      </c>
      <c r="AA301" s="25">
        <v>0</v>
      </c>
      <c r="AB301" s="25">
        <v>1.3733358526101934E-3</v>
      </c>
      <c r="AC301" s="25">
        <v>4.6435205029859916E-5</v>
      </c>
      <c r="AD301" s="25">
        <v>0</v>
      </c>
      <c r="AE301" s="25">
        <v>3.7770667980599255E-2</v>
      </c>
      <c r="AF301" s="25">
        <v>0.44904961247321329</v>
      </c>
      <c r="AG301" s="25">
        <v>1.7102089812939428E-2</v>
      </c>
      <c r="AH301" s="25">
        <v>9.4899456496127608E-3</v>
      </c>
      <c r="AI301" s="25">
        <v>1.0249833690040455E-2</v>
      </c>
      <c r="AJ301" s="25">
        <v>4.4714398222246238E-2</v>
      </c>
      <c r="AK301" s="25">
        <v>6.9384066793280992E-3</v>
      </c>
      <c r="AL301" s="25">
        <v>1.1791691020686722E-3</v>
      </c>
      <c r="AM301" s="25">
        <v>1.6494985317791694E-5</v>
      </c>
      <c r="AN301" s="25">
        <v>0.7156892880761494</v>
      </c>
      <c r="AO301" s="25">
        <v>8.8938078545916985E-5</v>
      </c>
      <c r="AP301" s="25">
        <v>2.0258003520625387E-2</v>
      </c>
      <c r="AQ301" s="25">
        <v>9.6357631244928959E-4</v>
      </c>
      <c r="AR301" s="25">
        <v>7.6916581319961522E-5</v>
      </c>
      <c r="AS301" s="25">
        <v>2.6582600072832044E-3</v>
      </c>
      <c r="AT301" s="25">
        <v>1.7580724980835179E-3</v>
      </c>
      <c r="AU301" s="25">
        <v>0</v>
      </c>
      <c r="AV301" s="25">
        <v>5.625933968414279E-3</v>
      </c>
      <c r="AW301" s="25">
        <v>2.477336958383012E-3</v>
      </c>
      <c r="AX301" s="25">
        <v>0</v>
      </c>
      <c r="AY301" s="25">
        <v>0</v>
      </c>
      <c r="AZ301" s="25">
        <v>0</v>
      </c>
      <c r="BA301" s="25">
        <v>0</v>
      </c>
      <c r="BB301" s="25">
        <v>2.8496075058679314E-3</v>
      </c>
      <c r="BC301" s="25">
        <v>1.7765818429054257E-2</v>
      </c>
      <c r="BD301" s="25">
        <v>8.8313403194069523E-2</v>
      </c>
      <c r="BE301" s="25">
        <v>6.6381604783676357E-2</v>
      </c>
      <c r="BF301" s="25">
        <v>4.0208975914289152E-3</v>
      </c>
      <c r="BG301" s="25">
        <v>0</v>
      </c>
      <c r="BH301" s="25">
        <v>0</v>
      </c>
      <c r="BI301" s="25">
        <v>6.7637228010319852</v>
      </c>
      <c r="BJ301" s="25">
        <v>0</v>
      </c>
      <c r="BK301" s="25">
        <v>4.4635972270220189E-3</v>
      </c>
      <c r="BL301" s="25">
        <v>3.9358869522504464E-3</v>
      </c>
      <c r="BM301" s="25">
        <v>9.2181864048330347E-4</v>
      </c>
      <c r="BN301" s="25">
        <v>0</v>
      </c>
      <c r="BO301" s="25">
        <v>0</v>
      </c>
    </row>
    <row r="302" spans="1:67">
      <c r="A302">
        <v>2002</v>
      </c>
      <c r="B302" s="57" t="s">
        <v>170</v>
      </c>
      <c r="C302" s="61" t="s">
        <v>234</v>
      </c>
      <c r="D302" s="57" t="s">
        <v>134</v>
      </c>
      <c r="E302" s="25">
        <v>1.1672859874562598</v>
      </c>
      <c r="F302" s="25">
        <v>0.20700203367069858</v>
      </c>
      <c r="G302" s="25">
        <v>0.6002107473587841</v>
      </c>
      <c r="H302" s="25">
        <v>322.93866767847192</v>
      </c>
      <c r="I302" s="25">
        <v>4.8810052984357402</v>
      </c>
      <c r="J302" s="25">
        <v>4.8020768905632156</v>
      </c>
      <c r="K302" s="25">
        <v>1.480434187028504</v>
      </c>
      <c r="L302" s="25">
        <v>3.0499920440632269</v>
      </c>
      <c r="M302" s="25">
        <v>3.3997746881234553E-2</v>
      </c>
      <c r="N302" s="25">
        <v>1471.4244608861457</v>
      </c>
      <c r="O302" s="25">
        <v>439.24174636549782</v>
      </c>
      <c r="P302" s="25">
        <v>9.8158555265535341</v>
      </c>
      <c r="Q302" s="25">
        <v>31.927563694057966</v>
      </c>
      <c r="R302" s="25">
        <v>146.62102255226057</v>
      </c>
      <c r="S302" s="25">
        <v>518.12922160833205</v>
      </c>
      <c r="T302" s="25">
        <v>12.72588066474875</v>
      </c>
      <c r="U302" s="25">
        <v>1.0563589992046856</v>
      </c>
      <c r="V302" s="25">
        <v>0.9778734449374672</v>
      </c>
      <c r="W302" s="25">
        <v>0.80339742155520977</v>
      </c>
      <c r="X302" s="25">
        <v>0.36692977701823487</v>
      </c>
      <c r="Y302" s="25">
        <v>0.11341643168239371</v>
      </c>
      <c r="Z302" s="25">
        <v>1.0100944281888447</v>
      </c>
      <c r="AA302" s="25">
        <v>0</v>
      </c>
      <c r="AB302" s="25">
        <v>340.8375700547474</v>
      </c>
      <c r="AC302" s="25">
        <v>2.9628289814568335E-2</v>
      </c>
      <c r="AD302" s="25">
        <v>0</v>
      </c>
      <c r="AE302" s="25">
        <v>220.41691801488224</v>
      </c>
      <c r="AF302" s="25">
        <v>0.32459914071385054</v>
      </c>
      <c r="AG302" s="25">
        <v>2.220546566430821</v>
      </c>
      <c r="AH302" s="25">
        <v>1.309056567750845</v>
      </c>
      <c r="AI302" s="25">
        <v>8.5646971300238306</v>
      </c>
      <c r="AJ302" s="25">
        <v>4.8030087397649179</v>
      </c>
      <c r="AK302" s="25">
        <v>1.2566534700875487</v>
      </c>
      <c r="AL302" s="25">
        <v>0.23482566473249603</v>
      </c>
      <c r="AM302" s="25">
        <v>1.4161879814576473E-3</v>
      </c>
      <c r="AN302" s="25">
        <v>1.1186282412067616</v>
      </c>
      <c r="AO302" s="25">
        <v>7.3417008294263484E-3</v>
      </c>
      <c r="AP302" s="25">
        <v>4.6447745558086756E-2</v>
      </c>
      <c r="AQ302" s="25">
        <v>8.272200561229788E-2</v>
      </c>
      <c r="AR302" s="25">
        <v>6.6293168070759769E-3</v>
      </c>
      <c r="AS302" s="25">
        <v>0.15778082011938452</v>
      </c>
      <c r="AT302" s="25">
        <v>5.1452707465129671E-2</v>
      </c>
      <c r="AU302" s="25">
        <v>0</v>
      </c>
      <c r="AV302" s="25">
        <v>0.373094150522153</v>
      </c>
      <c r="AW302" s="25">
        <v>0.23928764855659374</v>
      </c>
      <c r="AX302" s="25">
        <v>0</v>
      </c>
      <c r="AY302" s="25">
        <v>0</v>
      </c>
      <c r="AZ302" s="25">
        <v>0</v>
      </c>
      <c r="BA302" s="25">
        <v>0</v>
      </c>
      <c r="BB302" s="25">
        <v>0.26689989443391049</v>
      </c>
      <c r="BC302" s="25">
        <v>3.283890861654104</v>
      </c>
      <c r="BD302" s="25">
        <v>5.1122522708479767</v>
      </c>
      <c r="BE302" s="25">
        <v>0.23095646641530504</v>
      </c>
      <c r="BF302" s="25">
        <v>8.4445422643432966E-2</v>
      </c>
      <c r="BG302" s="25">
        <v>0</v>
      </c>
      <c r="BH302" s="25">
        <v>0</v>
      </c>
      <c r="BI302" s="25">
        <v>18.095674698741011</v>
      </c>
      <c r="BJ302" s="25">
        <v>0</v>
      </c>
      <c r="BK302" s="25">
        <v>0.18148710126495426</v>
      </c>
      <c r="BL302" s="25">
        <v>7.7658108974027789</v>
      </c>
      <c r="BM302" s="25">
        <v>179.46948548689411</v>
      </c>
      <c r="BN302" s="25">
        <v>0</v>
      </c>
      <c r="BO302" s="25">
        <v>0</v>
      </c>
    </row>
    <row r="303" spans="1:67">
      <c r="A303">
        <v>2002</v>
      </c>
      <c r="B303" s="57" t="s">
        <v>171</v>
      </c>
      <c r="C303" s="61" t="s">
        <v>235</v>
      </c>
      <c r="D303" s="57" t="s">
        <v>134</v>
      </c>
      <c r="E303" s="25">
        <v>186.18100551388571</v>
      </c>
      <c r="F303" s="25">
        <v>5.7065637905949616E-2</v>
      </c>
      <c r="G303" s="25">
        <v>18.620619781537069</v>
      </c>
      <c r="H303" s="25">
        <v>0.94615087065921233</v>
      </c>
      <c r="I303" s="25">
        <v>620.37053727332318</v>
      </c>
      <c r="J303" s="25">
        <v>30.788947080022023</v>
      </c>
      <c r="K303" s="25">
        <v>2.5530777512727778</v>
      </c>
      <c r="L303" s="25">
        <v>3.6031272588361007</v>
      </c>
      <c r="M303" s="25">
        <v>7.716129145904356E-2</v>
      </c>
      <c r="N303" s="25">
        <v>0.45553654592752346</v>
      </c>
      <c r="O303" s="25">
        <v>12.881856841447615</v>
      </c>
      <c r="P303" s="25">
        <v>19.817484781208847</v>
      </c>
      <c r="Q303" s="25">
        <v>8.0780172912290169</v>
      </c>
      <c r="R303" s="25">
        <v>1.2331059921296759</v>
      </c>
      <c r="S303" s="25">
        <v>1.7621916090712515</v>
      </c>
      <c r="T303" s="25">
        <v>2.2720139604828127</v>
      </c>
      <c r="U303" s="25">
        <v>1.8418147625175236</v>
      </c>
      <c r="V303" s="25">
        <v>2.8542769177201892</v>
      </c>
      <c r="W303" s="25">
        <v>0.63053470295363578</v>
      </c>
      <c r="X303" s="25">
        <v>0.31914594941712837</v>
      </c>
      <c r="Y303" s="25">
        <v>3.5296798086024844E-2</v>
      </c>
      <c r="Z303" s="25">
        <v>1.2322603166947002</v>
      </c>
      <c r="AA303" s="25">
        <v>0</v>
      </c>
      <c r="AB303" s="25">
        <v>0.18266073392835191</v>
      </c>
      <c r="AC303" s="25">
        <v>0.14062086178192607</v>
      </c>
      <c r="AD303" s="25">
        <v>0</v>
      </c>
      <c r="AE303" s="25">
        <v>1.7419481616349319</v>
      </c>
      <c r="AF303" s="25">
        <v>251.8297979494335</v>
      </c>
      <c r="AG303" s="25">
        <v>1.7579248229871796</v>
      </c>
      <c r="AH303" s="25">
        <v>1.0171208229393787</v>
      </c>
      <c r="AI303" s="25">
        <v>5.2111605412051212</v>
      </c>
      <c r="AJ303" s="25">
        <v>33.589655198794368</v>
      </c>
      <c r="AK303" s="25">
        <v>1.6516138457321334</v>
      </c>
      <c r="AL303" s="25">
        <v>0.43922583654579861</v>
      </c>
      <c r="AM303" s="25">
        <v>4.9920461303163957E-3</v>
      </c>
      <c r="AN303" s="25">
        <v>427.36921916393351</v>
      </c>
      <c r="AO303" s="25">
        <v>2.59923993672121E-2</v>
      </c>
      <c r="AP303" s="25">
        <v>16.282933704301289</v>
      </c>
      <c r="AQ303" s="25">
        <v>0.29155322588850979</v>
      </c>
      <c r="AR303" s="25">
        <v>2.2941342992368552E-2</v>
      </c>
      <c r="AS303" s="25">
        <v>0.35755694047309772</v>
      </c>
      <c r="AT303" s="25">
        <v>0.90846876633596696</v>
      </c>
      <c r="AU303" s="25">
        <v>0</v>
      </c>
      <c r="AV303" s="25">
        <v>1.6683589378333261</v>
      </c>
      <c r="AW303" s="25">
        <v>0.2404048488620768</v>
      </c>
      <c r="AX303" s="25">
        <v>0</v>
      </c>
      <c r="AY303" s="25">
        <v>0</v>
      </c>
      <c r="AZ303" s="25">
        <v>0</v>
      </c>
      <c r="BA303" s="25">
        <v>0</v>
      </c>
      <c r="BB303" s="25">
        <v>0.26162216536860916</v>
      </c>
      <c r="BC303" s="25">
        <v>1.0582740795298826</v>
      </c>
      <c r="BD303" s="25">
        <v>48.048347001332871</v>
      </c>
      <c r="BE303" s="25">
        <v>38.221428420913895</v>
      </c>
      <c r="BF303" s="25">
        <v>1.4602883563155689</v>
      </c>
      <c r="BG303" s="25">
        <v>0</v>
      </c>
      <c r="BH303" s="25">
        <v>0</v>
      </c>
      <c r="BI303" s="25">
        <v>1698.6353035113361</v>
      </c>
      <c r="BJ303" s="25">
        <v>0</v>
      </c>
      <c r="BK303" s="25">
        <v>0.4258564877220879</v>
      </c>
      <c r="BL303" s="25">
        <v>2.0469671996174053</v>
      </c>
      <c r="BM303" s="25">
        <v>0.18586916879282328</v>
      </c>
      <c r="BN303" s="25">
        <v>0</v>
      </c>
      <c r="BO303" s="25">
        <v>0</v>
      </c>
    </row>
    <row r="304" spans="1:67">
      <c r="A304">
        <v>2002</v>
      </c>
      <c r="B304" s="57" t="s">
        <v>172</v>
      </c>
      <c r="C304" s="61" t="s">
        <v>236</v>
      </c>
      <c r="D304" s="57" t="s">
        <v>134</v>
      </c>
      <c r="E304" s="25">
        <v>8.0046520731733537</v>
      </c>
      <c r="F304" s="25">
        <v>0.54526916541729598</v>
      </c>
      <c r="G304" s="25">
        <v>0.31733391028929303</v>
      </c>
      <c r="H304" s="25">
        <v>2.3543584286282577</v>
      </c>
      <c r="I304" s="25">
        <v>4.2713243529847515</v>
      </c>
      <c r="J304" s="25">
        <v>1270.4177678394349</v>
      </c>
      <c r="K304" s="25">
        <v>3.133339058976409</v>
      </c>
      <c r="L304" s="25">
        <v>4.5744613823640927</v>
      </c>
      <c r="M304" s="25">
        <v>0.12316068963234912</v>
      </c>
      <c r="N304" s="25">
        <v>0.24566023437597551</v>
      </c>
      <c r="O304" s="25">
        <v>8.9269910818650882</v>
      </c>
      <c r="P304" s="25">
        <v>2.3939590076739226</v>
      </c>
      <c r="Q304" s="25">
        <v>36.887833819117255</v>
      </c>
      <c r="R304" s="25">
        <v>1.3150057121836145</v>
      </c>
      <c r="S304" s="25">
        <v>1.0749473998478316</v>
      </c>
      <c r="T304" s="25">
        <v>6.6229556615856513</v>
      </c>
      <c r="U304" s="25">
        <v>6.5647068637976318</v>
      </c>
      <c r="V304" s="25">
        <v>2.5974371477064517</v>
      </c>
      <c r="W304" s="25">
        <v>1.6330065722257747</v>
      </c>
      <c r="X304" s="25">
        <v>3.3415555992557611</v>
      </c>
      <c r="Y304" s="25">
        <v>0.25904138814680966</v>
      </c>
      <c r="Z304" s="25">
        <v>11.542335924905716</v>
      </c>
      <c r="AA304" s="25">
        <v>0</v>
      </c>
      <c r="AB304" s="25">
        <v>0.31695789132036545</v>
      </c>
      <c r="AC304" s="25">
        <v>0.12697458752000021</v>
      </c>
      <c r="AD304" s="25">
        <v>0</v>
      </c>
      <c r="AE304" s="25">
        <v>7.884916311829345</v>
      </c>
      <c r="AF304" s="25">
        <v>37.955963485252184</v>
      </c>
      <c r="AG304" s="25">
        <v>32.623160767430086</v>
      </c>
      <c r="AH304" s="25">
        <v>19.0930995809452</v>
      </c>
      <c r="AI304" s="25">
        <v>5.1419673875482612</v>
      </c>
      <c r="AJ304" s="25">
        <v>1.629027222605516</v>
      </c>
      <c r="AK304" s="25">
        <v>1.4614041860878788</v>
      </c>
      <c r="AL304" s="25">
        <v>1.3900500463851739</v>
      </c>
      <c r="AM304" s="25">
        <v>8.2639059729443416E-3</v>
      </c>
      <c r="AN304" s="25">
        <v>6.7940046566088448</v>
      </c>
      <c r="AO304" s="25">
        <v>4.2921549081911613E-2</v>
      </c>
      <c r="AP304" s="25">
        <v>0.20488408279461601</v>
      </c>
      <c r="AQ304" s="25">
        <v>0.48283729044120854</v>
      </c>
      <c r="AR304" s="25">
        <v>3.735786625577843E-2</v>
      </c>
      <c r="AS304" s="25">
        <v>0.24159775154743812</v>
      </c>
      <c r="AT304" s="25">
        <v>1.0914238345876548</v>
      </c>
      <c r="AU304" s="25">
        <v>0</v>
      </c>
      <c r="AV304" s="25">
        <v>4.258961790020142</v>
      </c>
      <c r="AW304" s="25">
        <v>2.2953206115880436</v>
      </c>
      <c r="AX304" s="25">
        <v>0</v>
      </c>
      <c r="AY304" s="25">
        <v>0</v>
      </c>
      <c r="AZ304" s="25">
        <v>0</v>
      </c>
      <c r="BA304" s="25">
        <v>0</v>
      </c>
      <c r="BB304" s="25">
        <v>2.6214667366847477</v>
      </c>
      <c r="BC304" s="25">
        <v>8.3553532936273758</v>
      </c>
      <c r="BD304" s="25">
        <v>11.622061423381513</v>
      </c>
      <c r="BE304" s="25">
        <v>2.9008231334463428</v>
      </c>
      <c r="BF304" s="25">
        <v>22.761920130066805</v>
      </c>
      <c r="BG304" s="25">
        <v>0</v>
      </c>
      <c r="BH304" s="25">
        <v>0</v>
      </c>
      <c r="BI304" s="25">
        <v>141.01211407545242</v>
      </c>
      <c r="BJ304" s="25">
        <v>0</v>
      </c>
      <c r="BK304" s="25">
        <v>4.6733135184044962E-2</v>
      </c>
      <c r="BL304" s="25">
        <v>1.834894938519152</v>
      </c>
      <c r="BM304" s="25">
        <v>0.15035061757007667</v>
      </c>
      <c r="BN304" s="25">
        <v>0</v>
      </c>
      <c r="BO304" s="25">
        <v>0</v>
      </c>
    </row>
    <row r="305" spans="1:67">
      <c r="A305">
        <v>2002</v>
      </c>
      <c r="B305" s="57" t="s">
        <v>173</v>
      </c>
      <c r="C305" s="61" t="s">
        <v>237</v>
      </c>
      <c r="D305" s="57" t="s">
        <v>134</v>
      </c>
      <c r="E305" s="25">
        <v>0.70709842048555627</v>
      </c>
      <c r="F305" s="25">
        <v>1.5672623888986357E-2</v>
      </c>
      <c r="G305" s="25">
        <v>0.10257961940608173</v>
      </c>
      <c r="H305" s="25">
        <v>0.18502640253692018</v>
      </c>
      <c r="I305" s="25">
        <v>0.91162437795349804</v>
      </c>
      <c r="J305" s="25">
        <v>0.92522312899716064</v>
      </c>
      <c r="K305" s="25">
        <v>21.770038635035121</v>
      </c>
      <c r="L305" s="25">
        <v>1.2406705407503147</v>
      </c>
      <c r="M305" s="25">
        <v>2.7308173634980049E-2</v>
      </c>
      <c r="N305" s="25">
        <v>0.10410726454378591</v>
      </c>
      <c r="O305" s="25">
        <v>0.55989780989572102</v>
      </c>
      <c r="P305" s="25">
        <v>0.23277282982800485</v>
      </c>
      <c r="Q305" s="25">
        <v>0.65595505975856438</v>
      </c>
      <c r="R305" s="25">
        <v>0.28780502406584846</v>
      </c>
      <c r="S305" s="25">
        <v>0.16378982239563364</v>
      </c>
      <c r="T305" s="25">
        <v>2.7835227948287655</v>
      </c>
      <c r="U305" s="25">
        <v>0.92710945978740467</v>
      </c>
      <c r="V305" s="25">
        <v>0.29977255530766966</v>
      </c>
      <c r="W305" s="25">
        <v>0.40641798118447359</v>
      </c>
      <c r="X305" s="25">
        <v>0.33710759362759768</v>
      </c>
      <c r="Y305" s="25">
        <v>0.38124469189285037</v>
      </c>
      <c r="Z305" s="25">
        <v>26.106361243880457</v>
      </c>
      <c r="AA305" s="25">
        <v>0</v>
      </c>
      <c r="AB305" s="25">
        <v>5.1334135817776377E-2</v>
      </c>
      <c r="AC305" s="25">
        <v>7.4375034493590394E-3</v>
      </c>
      <c r="AD305" s="25">
        <v>0</v>
      </c>
      <c r="AE305" s="25">
        <v>41.826912018356744</v>
      </c>
      <c r="AF305" s="25">
        <v>0.43374481602071291</v>
      </c>
      <c r="AG305" s="25">
        <v>2.38009432167682</v>
      </c>
      <c r="AH305" s="25">
        <v>1.3995370658496988</v>
      </c>
      <c r="AI305" s="25">
        <v>0.24636056327506847</v>
      </c>
      <c r="AJ305" s="25">
        <v>8.9745386082931478E-2</v>
      </c>
      <c r="AK305" s="25">
        <v>0.10048654739979662</v>
      </c>
      <c r="AL305" s="25">
        <v>5.5436292181562374E-2</v>
      </c>
      <c r="AM305" s="25">
        <v>4.4597397353250646E-4</v>
      </c>
      <c r="AN305" s="25">
        <v>0.17296971819784873</v>
      </c>
      <c r="AO305" s="25">
        <v>2.4083278114658676E-3</v>
      </c>
      <c r="AP305" s="25">
        <v>2.1212174189707771E-2</v>
      </c>
      <c r="AQ305" s="25">
        <v>2.6085689847706865E-2</v>
      </c>
      <c r="AR305" s="25">
        <v>2.1111449165977861E-3</v>
      </c>
      <c r="AS305" s="25">
        <v>4.3635362633671813E-2</v>
      </c>
      <c r="AT305" s="25">
        <v>1.9216251278264443E-2</v>
      </c>
      <c r="AU305" s="25">
        <v>0</v>
      </c>
      <c r="AV305" s="25">
        <v>0.11618888521281862</v>
      </c>
      <c r="AW305" s="25">
        <v>5.6893334109952995E-2</v>
      </c>
      <c r="AX305" s="25">
        <v>0</v>
      </c>
      <c r="AY305" s="25">
        <v>0</v>
      </c>
      <c r="AZ305" s="25">
        <v>0</v>
      </c>
      <c r="BA305" s="25">
        <v>0</v>
      </c>
      <c r="BB305" s="25">
        <v>6.4788464911635424E-2</v>
      </c>
      <c r="BC305" s="25">
        <v>0.48716812114506169</v>
      </c>
      <c r="BD305" s="25">
        <v>0.48394510055448647</v>
      </c>
      <c r="BE305" s="25">
        <v>7.588429158416464E-2</v>
      </c>
      <c r="BF305" s="25">
        <v>0.1194841693512543</v>
      </c>
      <c r="BG305" s="25">
        <v>0</v>
      </c>
      <c r="BH305" s="25">
        <v>0</v>
      </c>
      <c r="BI305" s="25">
        <v>3.0111698953635719</v>
      </c>
      <c r="BJ305" s="25">
        <v>0</v>
      </c>
      <c r="BK305" s="25">
        <v>3.8235263564418649E-2</v>
      </c>
      <c r="BL305" s="25">
        <v>1.0375834437122646</v>
      </c>
      <c r="BM305" s="25">
        <v>0.10145358408232652</v>
      </c>
      <c r="BN305" s="25">
        <v>0</v>
      </c>
      <c r="BO305" s="25">
        <v>0</v>
      </c>
    </row>
    <row r="306" spans="1:67">
      <c r="A306">
        <v>2002</v>
      </c>
      <c r="B306" s="57" t="s">
        <v>174</v>
      </c>
      <c r="C306" s="61" t="s">
        <v>238</v>
      </c>
      <c r="D306" s="57" t="s">
        <v>134</v>
      </c>
      <c r="E306" s="25">
        <v>2.608323847674388</v>
      </c>
      <c r="F306" s="25">
        <v>0.86214765839600005</v>
      </c>
      <c r="G306" s="25">
        <v>0.18642196394406813</v>
      </c>
      <c r="H306" s="25">
        <v>1.6828696426416632</v>
      </c>
      <c r="I306" s="25">
        <v>76.830565688609539</v>
      </c>
      <c r="J306" s="25">
        <v>14.951246034414483</v>
      </c>
      <c r="K306" s="25">
        <v>3.2064671651344039</v>
      </c>
      <c r="L306" s="25">
        <v>591.24671494368749</v>
      </c>
      <c r="M306" s="25">
        <v>16.329264239334037</v>
      </c>
      <c r="N306" s="25">
        <v>9.6881568660415113E-2</v>
      </c>
      <c r="O306" s="25">
        <v>8.9117468612151942</v>
      </c>
      <c r="P306" s="25">
        <v>9.9341958639415928</v>
      </c>
      <c r="Q306" s="25">
        <v>7.8656017081448137</v>
      </c>
      <c r="R306" s="25">
        <v>11.817809802879655</v>
      </c>
      <c r="S306" s="25">
        <v>0.86964510470417467</v>
      </c>
      <c r="T306" s="25">
        <v>2.5664224989725377</v>
      </c>
      <c r="U306" s="25">
        <v>22.222707323749287</v>
      </c>
      <c r="V306" s="25">
        <v>5.4792461840251825</v>
      </c>
      <c r="W306" s="25">
        <v>0.6449212973627223</v>
      </c>
      <c r="X306" s="25">
        <v>1.5059255229507029</v>
      </c>
      <c r="Y306" s="25">
        <v>8.6426389783947122E-2</v>
      </c>
      <c r="Z306" s="25">
        <v>3.5974779356411588</v>
      </c>
      <c r="AA306" s="25">
        <v>0</v>
      </c>
      <c r="AB306" s="25">
        <v>0.49601139613045253</v>
      </c>
      <c r="AC306" s="25">
        <v>0.18858742879752066</v>
      </c>
      <c r="AD306" s="25">
        <v>0</v>
      </c>
      <c r="AE306" s="25">
        <v>9.7301374386070467</v>
      </c>
      <c r="AF306" s="25">
        <v>1.7116400640730964</v>
      </c>
      <c r="AG306" s="25">
        <v>81.829806548620013</v>
      </c>
      <c r="AH306" s="25">
        <v>48.202152824536057</v>
      </c>
      <c r="AI306" s="25">
        <v>3.6139166406397876</v>
      </c>
      <c r="AJ306" s="25">
        <v>0.73466125067238008</v>
      </c>
      <c r="AK306" s="25">
        <v>0.52046089424259367</v>
      </c>
      <c r="AL306" s="25">
        <v>0.39471003860008286</v>
      </c>
      <c r="AM306" s="25">
        <v>8.8168621454660645E-2</v>
      </c>
      <c r="AN306" s="25">
        <v>1.5797809431199046</v>
      </c>
      <c r="AO306" s="25">
        <v>0.45743507170816761</v>
      </c>
      <c r="AP306" s="25">
        <v>1.6377350366097749</v>
      </c>
      <c r="AQ306" s="25">
        <v>5.1510584191975646</v>
      </c>
      <c r="AR306" s="25">
        <v>0.39646176253834869</v>
      </c>
      <c r="AS306" s="25">
        <v>11.645805125072227</v>
      </c>
      <c r="AT306" s="25">
        <v>1.9691484622009512</v>
      </c>
      <c r="AU306" s="25">
        <v>0</v>
      </c>
      <c r="AV306" s="25">
        <v>13.08620428814358</v>
      </c>
      <c r="AW306" s="25">
        <v>7.6300394573201373</v>
      </c>
      <c r="AX306" s="25">
        <v>0</v>
      </c>
      <c r="AY306" s="25">
        <v>0</v>
      </c>
      <c r="AZ306" s="25">
        <v>0</v>
      </c>
      <c r="BA306" s="25">
        <v>0</v>
      </c>
      <c r="BB306" s="25">
        <v>8.7121398125855052</v>
      </c>
      <c r="BC306" s="25">
        <v>79.093393154697523</v>
      </c>
      <c r="BD306" s="25">
        <v>58.32470048029893</v>
      </c>
      <c r="BE306" s="25">
        <v>1.0857375541214025</v>
      </c>
      <c r="BF306" s="25">
        <v>1.3295255870532361</v>
      </c>
      <c r="BG306" s="25">
        <v>0</v>
      </c>
      <c r="BH306" s="25">
        <v>0</v>
      </c>
      <c r="BI306" s="25">
        <v>30.092049311428198</v>
      </c>
      <c r="BJ306" s="25">
        <v>0</v>
      </c>
      <c r="BK306" s="25">
        <v>0.10241445679727992</v>
      </c>
      <c r="BL306" s="25">
        <v>0.84149990306636546</v>
      </c>
      <c r="BM306" s="25">
        <v>8.1666747413121299E-2</v>
      </c>
      <c r="BN306" s="25">
        <v>0</v>
      </c>
      <c r="BO306" s="25">
        <v>0</v>
      </c>
    </row>
    <row r="307" spans="1:67">
      <c r="A307">
        <v>2002</v>
      </c>
      <c r="B307" s="57" t="s">
        <v>175</v>
      </c>
      <c r="C307" s="61" t="s">
        <v>239</v>
      </c>
      <c r="D307" s="57" t="s">
        <v>134</v>
      </c>
      <c r="E307" s="25">
        <v>0.24375973505834223</v>
      </c>
      <c r="F307" s="25">
        <v>0.15474844625113368</v>
      </c>
      <c r="G307" s="25">
        <v>1.7523678951357521E-2</v>
      </c>
      <c r="H307" s="25">
        <v>0.32759920804215403</v>
      </c>
      <c r="I307" s="25">
        <v>4.1538999182789267</v>
      </c>
      <c r="J307" s="25">
        <v>1.5953937939416523</v>
      </c>
      <c r="K307" s="25">
        <v>0.12569309795026856</v>
      </c>
      <c r="L307" s="25">
        <v>16.355075515833732</v>
      </c>
      <c r="M307" s="25">
        <v>0.49347316954566628</v>
      </c>
      <c r="N307" s="25">
        <v>5.0530004139995477E-2</v>
      </c>
      <c r="O307" s="25">
        <v>0.98062798232437487</v>
      </c>
      <c r="P307" s="25">
        <v>0.46544533281219069</v>
      </c>
      <c r="Q307" s="25">
        <v>0.55304797800350958</v>
      </c>
      <c r="R307" s="25">
        <v>0.57873998368339574</v>
      </c>
      <c r="S307" s="25">
        <v>0.15697776334302416</v>
      </c>
      <c r="T307" s="25">
        <v>0.22790000183223669</v>
      </c>
      <c r="U307" s="25">
        <v>1.4936587257468326</v>
      </c>
      <c r="V307" s="25">
        <v>0.36426604490103232</v>
      </c>
      <c r="W307" s="25">
        <v>0.27240111903692205</v>
      </c>
      <c r="X307" s="25">
        <v>0.14478047309096101</v>
      </c>
      <c r="Y307" s="25">
        <v>1.6124023237044319E-2</v>
      </c>
      <c r="Z307" s="25">
        <v>0.17665541442899646</v>
      </c>
      <c r="AA307" s="25">
        <v>0</v>
      </c>
      <c r="AB307" s="25">
        <v>1.1285499127732361</v>
      </c>
      <c r="AC307" s="25">
        <v>6.0479912818028905E-2</v>
      </c>
      <c r="AD307" s="25">
        <v>0</v>
      </c>
      <c r="AE307" s="25">
        <v>2.4352215766646128</v>
      </c>
      <c r="AF307" s="25">
        <v>0.41037068469795412</v>
      </c>
      <c r="AG307" s="25">
        <v>15.305230667198044</v>
      </c>
      <c r="AH307" s="25">
        <v>8.9678747119517794</v>
      </c>
      <c r="AI307" s="25">
        <v>1.0747368888843269</v>
      </c>
      <c r="AJ307" s="25">
        <v>0.93591582234749826</v>
      </c>
      <c r="AK307" s="25">
        <v>1.214593759631964</v>
      </c>
      <c r="AL307" s="25">
        <v>1.889324651433482</v>
      </c>
      <c r="AM307" s="25">
        <v>2.918997101823078E-2</v>
      </c>
      <c r="AN307" s="25">
        <v>1.5419461771280336</v>
      </c>
      <c r="AO307" s="25">
        <v>0.16936072159662291</v>
      </c>
      <c r="AP307" s="25">
        <v>0.31684110750003891</v>
      </c>
      <c r="AQ307" s="25">
        <v>1.7061627791194041</v>
      </c>
      <c r="AR307" s="25">
        <v>0.13204982210176477</v>
      </c>
      <c r="AS307" s="25">
        <v>4.1656044658605342</v>
      </c>
      <c r="AT307" s="25">
        <v>0.30612347170352305</v>
      </c>
      <c r="AU307" s="25">
        <v>0</v>
      </c>
      <c r="AV307" s="25">
        <v>1.8100156781399404</v>
      </c>
      <c r="AW307" s="25">
        <v>1.5654928769102232</v>
      </c>
      <c r="AX307" s="25">
        <v>0</v>
      </c>
      <c r="AY307" s="25">
        <v>0</v>
      </c>
      <c r="AZ307" s="25">
        <v>0</v>
      </c>
      <c r="BA307" s="25">
        <v>0</v>
      </c>
      <c r="BB307" s="25">
        <v>1.7840293796038034</v>
      </c>
      <c r="BC307" s="25">
        <v>29.394111637733268</v>
      </c>
      <c r="BD307" s="25">
        <v>34.012947197227767</v>
      </c>
      <c r="BE307" s="25">
        <v>0.25484117429366759</v>
      </c>
      <c r="BF307" s="25">
        <v>0.35651134274411744</v>
      </c>
      <c r="BG307" s="25">
        <v>0</v>
      </c>
      <c r="BH307" s="25">
        <v>0</v>
      </c>
      <c r="BI307" s="25">
        <v>1.7677119573593343</v>
      </c>
      <c r="BJ307" s="25">
        <v>0</v>
      </c>
      <c r="BK307" s="25">
        <v>0.28333155038249058</v>
      </c>
      <c r="BL307" s="25">
        <v>1.6967585636653699</v>
      </c>
      <c r="BM307" s="25">
        <v>0.28049392795316663</v>
      </c>
      <c r="BN307" s="25">
        <v>0</v>
      </c>
      <c r="BO307" s="25">
        <v>0</v>
      </c>
    </row>
    <row r="308" spans="1:67">
      <c r="A308">
        <v>2002</v>
      </c>
      <c r="B308" s="57" t="s">
        <v>176</v>
      </c>
      <c r="C308" s="61" t="s">
        <v>240</v>
      </c>
      <c r="D308" s="57" t="s">
        <v>134</v>
      </c>
      <c r="E308" s="25">
        <v>29.257889466424363</v>
      </c>
      <c r="F308" s="25">
        <v>10.79685351726464</v>
      </c>
      <c r="G308" s="25">
        <v>32.369356422639797</v>
      </c>
      <c r="H308" s="25">
        <v>52.462017748629641</v>
      </c>
      <c r="I308" s="25">
        <v>51.201983245191379</v>
      </c>
      <c r="J308" s="25">
        <v>103.02268320402379</v>
      </c>
      <c r="K308" s="25">
        <v>36.434510970604968</v>
      </c>
      <c r="L308" s="25">
        <v>63.911698767505897</v>
      </c>
      <c r="M308" s="25">
        <v>1.4912882253117181</v>
      </c>
      <c r="N308" s="25">
        <v>117.82746536347199</v>
      </c>
      <c r="O308" s="25">
        <v>57.514982791127707</v>
      </c>
      <c r="P308" s="25">
        <v>9.6120670312330319</v>
      </c>
      <c r="Q308" s="25">
        <v>53.475869563825341</v>
      </c>
      <c r="R308" s="25">
        <v>81.025961385675316</v>
      </c>
      <c r="S308" s="25">
        <v>89.284343538419066</v>
      </c>
      <c r="T308" s="25">
        <v>52.350136562507856</v>
      </c>
      <c r="U308" s="25">
        <v>12.945078698691603</v>
      </c>
      <c r="V308" s="25">
        <v>16.283935946824023</v>
      </c>
      <c r="W308" s="25">
        <v>1.8017843702534557</v>
      </c>
      <c r="X308" s="25">
        <v>7.842027190678925</v>
      </c>
      <c r="Y308" s="25">
        <v>2.1816347511250389</v>
      </c>
      <c r="Z308" s="25">
        <v>6.563559375879441</v>
      </c>
      <c r="AA308" s="25">
        <v>0</v>
      </c>
      <c r="AB308" s="25">
        <v>511.38807580842104</v>
      </c>
      <c r="AC308" s="25">
        <v>0.75984796508854435</v>
      </c>
      <c r="AD308" s="25">
        <v>0</v>
      </c>
      <c r="AE308" s="25">
        <v>397.11805276866772</v>
      </c>
      <c r="AF308" s="25">
        <v>8.697134377734228</v>
      </c>
      <c r="AG308" s="25">
        <v>107.0977625933166</v>
      </c>
      <c r="AH308" s="25">
        <v>63.323606046877629</v>
      </c>
      <c r="AI308" s="25">
        <v>460.84121057751918</v>
      </c>
      <c r="AJ308" s="25">
        <v>260.07135880251622</v>
      </c>
      <c r="AK308" s="25">
        <v>65.775222942396326</v>
      </c>
      <c r="AL308" s="25">
        <v>11.55288356714726</v>
      </c>
      <c r="AM308" s="25">
        <v>5.9964839363746227E-2</v>
      </c>
      <c r="AN308" s="25">
        <v>27.116497725988499</v>
      </c>
      <c r="AO308" s="25">
        <v>0.31106513601705987</v>
      </c>
      <c r="AP308" s="25">
        <v>1.5701015142738732</v>
      </c>
      <c r="AQ308" s="25">
        <v>3.5033409232493131</v>
      </c>
      <c r="AR308" s="25">
        <v>0.26948070503000804</v>
      </c>
      <c r="AS308" s="25">
        <v>5.40229506154121</v>
      </c>
      <c r="AT308" s="25">
        <v>1.7980320944729038</v>
      </c>
      <c r="AU308" s="25">
        <v>0</v>
      </c>
      <c r="AV308" s="25">
        <v>15.636915101989299</v>
      </c>
      <c r="AW308" s="25">
        <v>10.862696474775367</v>
      </c>
      <c r="AX308" s="25">
        <v>0</v>
      </c>
      <c r="AY308" s="25">
        <v>0</v>
      </c>
      <c r="AZ308" s="25">
        <v>0</v>
      </c>
      <c r="BA308" s="25">
        <v>0</v>
      </c>
      <c r="BB308" s="25">
        <v>12.402739434308018</v>
      </c>
      <c r="BC308" s="25">
        <v>40.651804667968868</v>
      </c>
      <c r="BD308" s="25">
        <v>19.946565470197907</v>
      </c>
      <c r="BE308" s="25">
        <v>4.1027977047539697</v>
      </c>
      <c r="BF308" s="25">
        <v>2.0405273276268261</v>
      </c>
      <c r="BG308" s="25">
        <v>0</v>
      </c>
      <c r="BH308" s="25">
        <v>0</v>
      </c>
      <c r="BI308" s="25">
        <v>929.92774599879908</v>
      </c>
      <c r="BJ308" s="25">
        <v>0</v>
      </c>
      <c r="BK308" s="25">
        <v>6.4793423836807446E-2</v>
      </c>
      <c r="BL308" s="25">
        <v>0.73557446747137389</v>
      </c>
      <c r="BM308" s="25">
        <v>0.44902377485597467</v>
      </c>
      <c r="BN308" s="25">
        <v>0</v>
      </c>
      <c r="BO308" s="25">
        <v>0</v>
      </c>
    </row>
    <row r="309" spans="1:67">
      <c r="A309">
        <v>2002</v>
      </c>
      <c r="B309" s="57" t="s">
        <v>177</v>
      </c>
      <c r="C309" s="61" t="s">
        <v>241</v>
      </c>
      <c r="D309" s="57" t="s">
        <v>134</v>
      </c>
      <c r="E309" s="25">
        <v>647.21748990385595</v>
      </c>
      <c r="F309" s="25">
        <v>1.450218597998544</v>
      </c>
      <c r="G309" s="25">
        <v>4.5883294459746171</v>
      </c>
      <c r="H309" s="25">
        <v>91.407657700889274</v>
      </c>
      <c r="I309" s="25">
        <v>112.7021901861676</v>
      </c>
      <c r="J309" s="25">
        <v>714.28189822549211</v>
      </c>
      <c r="K309" s="25">
        <v>110.14264006235184</v>
      </c>
      <c r="L309" s="25">
        <v>182.63592378638401</v>
      </c>
      <c r="M309" s="25">
        <v>6.6393666502898441</v>
      </c>
      <c r="N309" s="25">
        <v>13.924471968264216</v>
      </c>
      <c r="O309" s="25">
        <v>917.3763725228257</v>
      </c>
      <c r="P309" s="25">
        <v>365.96997134401209</v>
      </c>
      <c r="Q309" s="25">
        <v>937.29280791309031</v>
      </c>
      <c r="R309" s="25">
        <v>137.28910581065256</v>
      </c>
      <c r="S309" s="25">
        <v>194.27275958729018</v>
      </c>
      <c r="T309" s="25">
        <v>265.95057324257431</v>
      </c>
      <c r="U309" s="25">
        <v>126.04400659004632</v>
      </c>
      <c r="V309" s="25">
        <v>335.25548070233981</v>
      </c>
      <c r="W309" s="25">
        <v>15.493851912319503</v>
      </c>
      <c r="X309" s="25">
        <v>18.059691227634456</v>
      </c>
      <c r="Y309" s="25">
        <v>3.1854355038869104</v>
      </c>
      <c r="Z309" s="25">
        <v>50.594964467419004</v>
      </c>
      <c r="AA309" s="25">
        <v>0</v>
      </c>
      <c r="AB309" s="25">
        <v>12.761160894934509</v>
      </c>
      <c r="AC309" s="25">
        <v>17.097467981251786</v>
      </c>
      <c r="AD309" s="25">
        <v>0</v>
      </c>
      <c r="AE309" s="25">
        <v>123.17247934066731</v>
      </c>
      <c r="AF309" s="25">
        <v>16.935150141684151</v>
      </c>
      <c r="AG309" s="25">
        <v>24.554703016785744</v>
      </c>
      <c r="AH309" s="25">
        <v>14.55177900561144</v>
      </c>
      <c r="AI309" s="25">
        <v>18.93460244400783</v>
      </c>
      <c r="AJ309" s="25">
        <v>8.9489903243524616</v>
      </c>
      <c r="AK309" s="25">
        <v>2.5878668520942036</v>
      </c>
      <c r="AL309" s="25">
        <v>1.0160313208414056</v>
      </c>
      <c r="AM309" s="25">
        <v>2.3858315699752185E-2</v>
      </c>
      <c r="AN309" s="25">
        <v>13.179658255141216</v>
      </c>
      <c r="AO309" s="25">
        <v>0.12378069536186102</v>
      </c>
      <c r="AP309" s="25">
        <v>4.3712115445434705</v>
      </c>
      <c r="AQ309" s="25">
        <v>1.3938994013882517</v>
      </c>
      <c r="AR309" s="25">
        <v>0.10887201476701532</v>
      </c>
      <c r="AS309" s="25">
        <v>1.222143099283868</v>
      </c>
      <c r="AT309" s="25">
        <v>0.6775305112759572</v>
      </c>
      <c r="AU309" s="25">
        <v>0</v>
      </c>
      <c r="AV309" s="25">
        <v>21.402274412276945</v>
      </c>
      <c r="AW309" s="25">
        <v>12.997576980152814</v>
      </c>
      <c r="AX309" s="25">
        <v>0</v>
      </c>
      <c r="AY309" s="25">
        <v>0</v>
      </c>
      <c r="AZ309" s="25">
        <v>0</v>
      </c>
      <c r="BA309" s="25">
        <v>0</v>
      </c>
      <c r="BB309" s="25">
        <v>14.840059289667774</v>
      </c>
      <c r="BC309" s="25">
        <v>84.207853482532101</v>
      </c>
      <c r="BD309" s="25">
        <v>294.40468053648038</v>
      </c>
      <c r="BE309" s="25">
        <v>128.13213268261296</v>
      </c>
      <c r="BF309" s="25">
        <v>12.552531561115865</v>
      </c>
      <c r="BG309" s="25">
        <v>0</v>
      </c>
      <c r="BH309" s="25">
        <v>0</v>
      </c>
      <c r="BI309" s="25">
        <v>292.34503995734082</v>
      </c>
      <c r="BJ309" s="25">
        <v>0</v>
      </c>
      <c r="BK309" s="25">
        <v>0.41301989645734982</v>
      </c>
      <c r="BL309" s="25">
        <v>7.2986128494229696</v>
      </c>
      <c r="BM309" s="25">
        <v>1.1755532283503016</v>
      </c>
      <c r="BN309" s="25">
        <v>0</v>
      </c>
      <c r="BO309" s="25">
        <v>0</v>
      </c>
    </row>
    <row r="310" spans="1:67">
      <c r="A310">
        <v>2002</v>
      </c>
      <c r="B310" s="57" t="s">
        <v>178</v>
      </c>
      <c r="C310" s="61" t="s">
        <v>242</v>
      </c>
      <c r="D310" s="57" t="s">
        <v>134</v>
      </c>
      <c r="E310" s="25">
        <v>8.7663097134757688</v>
      </c>
      <c r="F310" s="25">
        <v>6.5701909484204415E-2</v>
      </c>
      <c r="G310" s="25">
        <v>0.15749316325866519</v>
      </c>
      <c r="H310" s="25">
        <v>1.4954049819798945</v>
      </c>
      <c r="I310" s="25">
        <v>2.9906095365181322</v>
      </c>
      <c r="J310" s="25">
        <v>10.406507490514784</v>
      </c>
      <c r="K310" s="25">
        <v>1.7005417938150684</v>
      </c>
      <c r="L310" s="25">
        <v>3.5332960438221388</v>
      </c>
      <c r="M310" s="25">
        <v>0.11852181895001049</v>
      </c>
      <c r="N310" s="25">
        <v>0.78098088477634109</v>
      </c>
      <c r="O310" s="25">
        <v>13.506061193687669</v>
      </c>
      <c r="P310" s="25">
        <v>12.00554065070763</v>
      </c>
      <c r="Q310" s="25">
        <v>12.755277326012525</v>
      </c>
      <c r="R310" s="25">
        <v>2.2676222206433438</v>
      </c>
      <c r="S310" s="25">
        <v>3.4020850464068624</v>
      </c>
      <c r="T310" s="25">
        <v>3.7408785656371286</v>
      </c>
      <c r="U310" s="25">
        <v>3.5707142455953376</v>
      </c>
      <c r="V310" s="25">
        <v>4.6605980769726276</v>
      </c>
      <c r="W310" s="25">
        <v>0.83147401957063116</v>
      </c>
      <c r="X310" s="25">
        <v>0.37852470991393034</v>
      </c>
      <c r="Y310" s="25">
        <v>6.1436196848473748E-2</v>
      </c>
      <c r="Z310" s="25">
        <v>0.75263971258387086</v>
      </c>
      <c r="AA310" s="25">
        <v>0</v>
      </c>
      <c r="AB310" s="25">
        <v>1.4958922373610455</v>
      </c>
      <c r="AC310" s="25">
        <v>0.22698532145114164</v>
      </c>
      <c r="AD310" s="25">
        <v>0</v>
      </c>
      <c r="AE310" s="25">
        <v>3.0630214134981077</v>
      </c>
      <c r="AF310" s="25">
        <v>7.877039073289791</v>
      </c>
      <c r="AG310" s="25">
        <v>4.8329204555809433</v>
      </c>
      <c r="AH310" s="25">
        <v>2.8527989951715793</v>
      </c>
      <c r="AI310" s="25">
        <v>2.4474164615518368</v>
      </c>
      <c r="AJ310" s="25">
        <v>1.2591910835372504</v>
      </c>
      <c r="AK310" s="25">
        <v>0.3850771386451004</v>
      </c>
      <c r="AL310" s="25">
        <v>0.17116479562713344</v>
      </c>
      <c r="AM310" s="25">
        <v>3.1552961445293565E-3</v>
      </c>
      <c r="AN310" s="25">
        <v>2.3838341721738039</v>
      </c>
      <c r="AO310" s="25">
        <v>1.6415143631849406E-2</v>
      </c>
      <c r="AP310" s="25">
        <v>0.41228354069337481</v>
      </c>
      <c r="AQ310" s="25">
        <v>0.18437438592034774</v>
      </c>
      <c r="AR310" s="25">
        <v>1.4826152301259733E-2</v>
      </c>
      <c r="AS310" s="25">
        <v>0.31698129060900976</v>
      </c>
      <c r="AT310" s="25">
        <v>8.7555954571164871E-2</v>
      </c>
      <c r="AU310" s="25">
        <v>0</v>
      </c>
      <c r="AV310" s="25">
        <v>1.1161541297578905</v>
      </c>
      <c r="AW310" s="25">
        <v>0.38647031090242479</v>
      </c>
      <c r="AX310" s="25">
        <v>0</v>
      </c>
      <c r="AY310" s="25">
        <v>0</v>
      </c>
      <c r="AZ310" s="25">
        <v>0</v>
      </c>
      <c r="BA310" s="25">
        <v>0</v>
      </c>
      <c r="BB310" s="25">
        <v>0.44430133272491723</v>
      </c>
      <c r="BC310" s="25">
        <v>1.9989632782235902</v>
      </c>
      <c r="BD310" s="25">
        <v>5.5601441155700044</v>
      </c>
      <c r="BE310" s="25">
        <v>2.8463213794261311</v>
      </c>
      <c r="BF310" s="25">
        <v>7.5309479421549934</v>
      </c>
      <c r="BG310" s="25">
        <v>0</v>
      </c>
      <c r="BH310" s="25">
        <v>0</v>
      </c>
      <c r="BI310" s="25">
        <v>72.239263129505801</v>
      </c>
      <c r="BJ310" s="25">
        <v>0</v>
      </c>
      <c r="BK310" s="25">
        <v>0.28657363753781473</v>
      </c>
      <c r="BL310" s="25">
        <v>2.5170752796741858</v>
      </c>
      <c r="BM310" s="25">
        <v>0.29156431467814448</v>
      </c>
      <c r="BN310" s="25">
        <v>0</v>
      </c>
      <c r="BO310" s="25">
        <v>0</v>
      </c>
    </row>
    <row r="311" spans="1:67">
      <c r="A311">
        <v>2002</v>
      </c>
      <c r="B311" s="57" t="s">
        <v>179</v>
      </c>
      <c r="C311" s="61" t="s">
        <v>243</v>
      </c>
      <c r="D311" s="57" t="s">
        <v>134</v>
      </c>
      <c r="E311" s="25">
        <v>6.4112658727308274</v>
      </c>
      <c r="F311" s="25">
        <v>0.10702139717843333</v>
      </c>
      <c r="G311" s="25">
        <v>1.272308718619378</v>
      </c>
      <c r="H311" s="25">
        <v>1.5222352565670134</v>
      </c>
      <c r="I311" s="25">
        <v>20.748259438104135</v>
      </c>
      <c r="J311" s="25">
        <v>26.938240959437252</v>
      </c>
      <c r="K311" s="25">
        <v>2.9059586354781128</v>
      </c>
      <c r="L311" s="25">
        <v>8.1895155767803303</v>
      </c>
      <c r="M311" s="25">
        <v>0.39628525859309893</v>
      </c>
      <c r="N311" s="25">
        <v>1.0524030314443502</v>
      </c>
      <c r="O311" s="25">
        <v>10.311798246448671</v>
      </c>
      <c r="P311" s="25">
        <v>5.9932203722017823</v>
      </c>
      <c r="Q311" s="25">
        <v>86.862718026605023</v>
      </c>
      <c r="R311" s="25">
        <v>2.6984503289796087</v>
      </c>
      <c r="S311" s="25">
        <v>2.846419343611204</v>
      </c>
      <c r="T311" s="25">
        <v>7.7838354137195811</v>
      </c>
      <c r="U311" s="25">
        <v>57.609629528448025</v>
      </c>
      <c r="V311" s="25">
        <v>37.875814495742226</v>
      </c>
      <c r="W311" s="25">
        <v>6.1631863030418979</v>
      </c>
      <c r="X311" s="25">
        <v>25.717365465774108</v>
      </c>
      <c r="Y311" s="25">
        <v>3.8602790221991286</v>
      </c>
      <c r="Z311" s="25">
        <v>7.951048075135196</v>
      </c>
      <c r="AA311" s="25">
        <v>0</v>
      </c>
      <c r="AB311" s="25">
        <v>0.42132189693843203</v>
      </c>
      <c r="AC311" s="25">
        <v>0.12442580412981996</v>
      </c>
      <c r="AD311" s="25">
        <v>0</v>
      </c>
      <c r="AE311" s="25">
        <v>76.294171535546539</v>
      </c>
      <c r="AF311" s="25">
        <v>68.994202352143432</v>
      </c>
      <c r="AG311" s="25">
        <v>40.932685307454499</v>
      </c>
      <c r="AH311" s="25">
        <v>24.008565037531699</v>
      </c>
      <c r="AI311" s="25">
        <v>32.897825310390765</v>
      </c>
      <c r="AJ311" s="25">
        <v>10.23492696873662</v>
      </c>
      <c r="AK311" s="25">
        <v>9.7195586716800033</v>
      </c>
      <c r="AL311" s="25">
        <v>1.3913024810921837</v>
      </c>
      <c r="AM311" s="25">
        <v>3.1873708223565153E-2</v>
      </c>
      <c r="AN311" s="25">
        <v>1.0330157241755158</v>
      </c>
      <c r="AO311" s="25">
        <v>0.16520967362700273</v>
      </c>
      <c r="AP311" s="25">
        <v>2.4458573307190212</v>
      </c>
      <c r="AQ311" s="25">
        <v>1.8620996971621411</v>
      </c>
      <c r="AR311" s="25">
        <v>0.14355799309850181</v>
      </c>
      <c r="AS311" s="25">
        <v>0.63521316461137634</v>
      </c>
      <c r="AT311" s="25">
        <v>0.25281648374034921</v>
      </c>
      <c r="AU311" s="25">
        <v>0</v>
      </c>
      <c r="AV311" s="25">
        <v>2.8127207389007398</v>
      </c>
      <c r="AW311" s="25">
        <v>1.0796692406765822</v>
      </c>
      <c r="AX311" s="25">
        <v>0</v>
      </c>
      <c r="AY311" s="25">
        <v>0</v>
      </c>
      <c r="AZ311" s="25">
        <v>0</v>
      </c>
      <c r="BA311" s="25">
        <v>0</v>
      </c>
      <c r="BB311" s="25">
        <v>1.2323645928852325</v>
      </c>
      <c r="BC311" s="25">
        <v>4.6232483265608941</v>
      </c>
      <c r="BD311" s="25">
        <v>6.9580782231100446</v>
      </c>
      <c r="BE311" s="25">
        <v>2.1149604774622213</v>
      </c>
      <c r="BF311" s="25">
        <v>28.421456192374372</v>
      </c>
      <c r="BG311" s="25">
        <v>0</v>
      </c>
      <c r="BH311" s="25">
        <v>0</v>
      </c>
      <c r="BI311" s="25">
        <v>146.22420620938931</v>
      </c>
      <c r="BJ311" s="25">
        <v>0</v>
      </c>
      <c r="BK311" s="25">
        <v>6.4438892372289239E-2</v>
      </c>
      <c r="BL311" s="25">
        <v>14.965240080971268</v>
      </c>
      <c r="BM311" s="25">
        <v>1.1401445338695757</v>
      </c>
      <c r="BN311" s="25">
        <v>0</v>
      </c>
      <c r="BO311" s="25">
        <v>0</v>
      </c>
    </row>
    <row r="312" spans="1:67">
      <c r="A312">
        <v>2002</v>
      </c>
      <c r="B312" s="57" t="s">
        <v>180</v>
      </c>
      <c r="C312" s="61" t="s">
        <v>244</v>
      </c>
      <c r="D312" s="57" t="s">
        <v>134</v>
      </c>
      <c r="E312" s="25">
        <v>1.5739870884421427</v>
      </c>
      <c r="F312" s="25">
        <v>4.0901062610096003E-2</v>
      </c>
      <c r="G312" s="25">
        <v>5.7338549905907504E-2</v>
      </c>
      <c r="H312" s="25">
        <v>3.402124099065627</v>
      </c>
      <c r="I312" s="25">
        <v>1.7015431950173663</v>
      </c>
      <c r="J312" s="25">
        <v>2.1502080018390588</v>
      </c>
      <c r="K312" s="25">
        <v>1.1563339422103553</v>
      </c>
      <c r="L312" s="25">
        <v>0.80444098681049203</v>
      </c>
      <c r="M312" s="25">
        <v>2.5893068410645106E-2</v>
      </c>
      <c r="N312" s="25">
        <v>13.856337653895119</v>
      </c>
      <c r="O312" s="25">
        <v>7.5135440217374239</v>
      </c>
      <c r="P312" s="25">
        <v>2.3033417583628957</v>
      </c>
      <c r="Q312" s="25">
        <v>3.0617301412098774</v>
      </c>
      <c r="R312" s="25">
        <v>15.320092052457024</v>
      </c>
      <c r="S312" s="25">
        <v>5.6639954652753213</v>
      </c>
      <c r="T312" s="25">
        <v>3.3090767800299759</v>
      </c>
      <c r="U312" s="25">
        <v>7.2363976185311838</v>
      </c>
      <c r="V312" s="25">
        <v>6.1860601821747618</v>
      </c>
      <c r="W312" s="25">
        <v>1.3157200595765204</v>
      </c>
      <c r="X312" s="25">
        <v>2.0892633400549174</v>
      </c>
      <c r="Y312" s="25">
        <v>0.13554861243781749</v>
      </c>
      <c r="Z312" s="25">
        <v>1.244068591837908</v>
      </c>
      <c r="AA312" s="25">
        <v>0</v>
      </c>
      <c r="AB312" s="25">
        <v>3.4942750526264126</v>
      </c>
      <c r="AC312" s="25">
        <v>6.6989237482284955E-2</v>
      </c>
      <c r="AD312" s="25">
        <v>0</v>
      </c>
      <c r="AE312" s="25">
        <v>216.86874018943593</v>
      </c>
      <c r="AF312" s="25">
        <v>1.0438134235421277</v>
      </c>
      <c r="AG312" s="25">
        <v>1.3675013795650917</v>
      </c>
      <c r="AH312" s="25">
        <v>0.81916592700167212</v>
      </c>
      <c r="AI312" s="25">
        <v>0.69101424674617806</v>
      </c>
      <c r="AJ312" s="25">
        <v>0.46248145679113728</v>
      </c>
      <c r="AK312" s="25">
        <v>0.17611129575871715</v>
      </c>
      <c r="AL312" s="25">
        <v>4.2744316525906823E-2</v>
      </c>
      <c r="AM312" s="25">
        <v>6.5604512395650366E-4</v>
      </c>
      <c r="AN312" s="25">
        <v>0.56178775611171661</v>
      </c>
      <c r="AO312" s="25">
        <v>3.4506086165875739E-3</v>
      </c>
      <c r="AP312" s="25">
        <v>5.3120492872411926E-2</v>
      </c>
      <c r="AQ312" s="25">
        <v>3.8346555966469499E-2</v>
      </c>
      <c r="AR312" s="25">
        <v>3.1213334781932641E-3</v>
      </c>
      <c r="AS312" s="25">
        <v>5.1869317426600808E-2</v>
      </c>
      <c r="AT312" s="25">
        <v>4.1276731909007734E-2</v>
      </c>
      <c r="AU312" s="25">
        <v>0</v>
      </c>
      <c r="AV312" s="25">
        <v>0.44167133609836651</v>
      </c>
      <c r="AW312" s="25">
        <v>0.31275239712979319</v>
      </c>
      <c r="AX312" s="25">
        <v>0</v>
      </c>
      <c r="AY312" s="25">
        <v>0</v>
      </c>
      <c r="AZ312" s="25">
        <v>0</v>
      </c>
      <c r="BA312" s="25">
        <v>0</v>
      </c>
      <c r="BB312" s="25">
        <v>0.35647065304712489</v>
      </c>
      <c r="BC312" s="25">
        <v>1.2975818275887079</v>
      </c>
      <c r="BD312" s="25">
        <v>1.155949846033359</v>
      </c>
      <c r="BE312" s="25">
        <v>0.36897272740869441</v>
      </c>
      <c r="BF312" s="25">
        <v>0.46359947085529707</v>
      </c>
      <c r="BG312" s="25">
        <v>0</v>
      </c>
      <c r="BH312" s="25">
        <v>0</v>
      </c>
      <c r="BI312" s="25">
        <v>29.015497608513655</v>
      </c>
      <c r="BJ312" s="25">
        <v>0</v>
      </c>
      <c r="BK312" s="25">
        <v>7.758811355178559E-2</v>
      </c>
      <c r="BL312" s="25">
        <v>4.1399765125829031</v>
      </c>
      <c r="BM312" s="25">
        <v>6.2761028150816518</v>
      </c>
      <c r="BN312" s="25">
        <v>0</v>
      </c>
      <c r="BO312" s="25">
        <v>0</v>
      </c>
    </row>
    <row r="313" spans="1:67">
      <c r="A313">
        <v>2002</v>
      </c>
      <c r="B313" s="57" t="s">
        <v>181</v>
      </c>
      <c r="C313" s="61" t="s">
        <v>245</v>
      </c>
      <c r="D313" s="57" t="s">
        <v>134</v>
      </c>
      <c r="E313" s="25">
        <v>2.4538416290395442</v>
      </c>
      <c r="F313" s="25">
        <v>0.16075777674232178</v>
      </c>
      <c r="G313" s="25">
        <v>0.15488256616445661</v>
      </c>
      <c r="H313" s="25">
        <v>3.8493423258382755</v>
      </c>
      <c r="I313" s="25">
        <v>0.94719604315383354</v>
      </c>
      <c r="J313" s="25">
        <v>3.8391175397257218</v>
      </c>
      <c r="K313" s="25">
        <v>0.67648198335126852</v>
      </c>
      <c r="L313" s="25">
        <v>1.0973577368458196</v>
      </c>
      <c r="M313" s="25">
        <v>3.8876213427270406E-2</v>
      </c>
      <c r="N313" s="25">
        <v>13.723149383659088</v>
      </c>
      <c r="O313" s="25">
        <v>7.1628643673665451</v>
      </c>
      <c r="P313" s="25">
        <v>1.3242767774492374</v>
      </c>
      <c r="Q313" s="25">
        <v>3.930327988682901</v>
      </c>
      <c r="R313" s="25">
        <v>4.4095680610208667</v>
      </c>
      <c r="S313" s="25">
        <v>517.26850954968279</v>
      </c>
      <c r="T313" s="25">
        <v>421.90327074736689</v>
      </c>
      <c r="U313" s="25">
        <v>45.047599329162878</v>
      </c>
      <c r="V313" s="25">
        <v>56.718816479360513</v>
      </c>
      <c r="W313" s="25">
        <v>58.352730918478869</v>
      </c>
      <c r="X313" s="25">
        <v>106.57565817035089</v>
      </c>
      <c r="Y313" s="25">
        <v>11.653001663068363</v>
      </c>
      <c r="Z313" s="25">
        <v>64.844841250593234</v>
      </c>
      <c r="AA313" s="25">
        <v>0</v>
      </c>
      <c r="AB313" s="25">
        <v>4.6457944486255105</v>
      </c>
      <c r="AC313" s="25">
        <v>6.5763884586782201E-2</v>
      </c>
      <c r="AD313" s="25">
        <v>0</v>
      </c>
      <c r="AE313" s="25">
        <v>536.69226992893255</v>
      </c>
      <c r="AF313" s="25">
        <v>4.273607413565637</v>
      </c>
      <c r="AG313" s="25">
        <v>0.70933032308654032</v>
      </c>
      <c r="AH313" s="25">
        <v>0.41275329544411521</v>
      </c>
      <c r="AI313" s="25">
        <v>1.736713747195509</v>
      </c>
      <c r="AJ313" s="25">
        <v>1.1534730324755615</v>
      </c>
      <c r="AK313" s="25">
        <v>0.39056389910226191</v>
      </c>
      <c r="AL313" s="25">
        <v>0.12752025236627978</v>
      </c>
      <c r="AM313" s="25">
        <v>2.6226830610519276E-3</v>
      </c>
      <c r="AN313" s="25">
        <v>0.24641061982822196</v>
      </c>
      <c r="AO313" s="25">
        <v>1.3707969422310475E-2</v>
      </c>
      <c r="AP313" s="25">
        <v>5.0883825535150119E-2</v>
      </c>
      <c r="AQ313" s="25">
        <v>0.15323724610595196</v>
      </c>
      <c r="AR313" s="25">
        <v>1.216966984013243E-2</v>
      </c>
      <c r="AS313" s="25">
        <v>8.742874347393155E-2</v>
      </c>
      <c r="AT313" s="25">
        <v>2.9684727962011707E-2</v>
      </c>
      <c r="AU313" s="25">
        <v>0</v>
      </c>
      <c r="AV313" s="25">
        <v>0.6705065802997211</v>
      </c>
      <c r="AW313" s="25">
        <v>0.24932509679566756</v>
      </c>
      <c r="AX313" s="25">
        <v>0</v>
      </c>
      <c r="AY313" s="25">
        <v>0</v>
      </c>
      <c r="AZ313" s="25">
        <v>0</v>
      </c>
      <c r="BA313" s="25">
        <v>0</v>
      </c>
      <c r="BB313" s="25">
        <v>0.27901613980445961</v>
      </c>
      <c r="BC313" s="25">
        <v>0.83744743762691631</v>
      </c>
      <c r="BD313" s="25">
        <v>1.1991673124697955</v>
      </c>
      <c r="BE313" s="25">
        <v>0.44348337314733061</v>
      </c>
      <c r="BF313" s="25">
        <v>0.66759963959926782</v>
      </c>
      <c r="BG313" s="25">
        <v>0</v>
      </c>
      <c r="BH313" s="25">
        <v>0</v>
      </c>
      <c r="BI313" s="25">
        <v>7.4427848761360575</v>
      </c>
      <c r="BJ313" s="25">
        <v>0</v>
      </c>
      <c r="BK313" s="25">
        <v>0.15372217754493997</v>
      </c>
      <c r="BL313" s="25">
        <v>18.920059875779774</v>
      </c>
      <c r="BM313" s="25">
        <v>3.282950578180091</v>
      </c>
      <c r="BN313" s="25">
        <v>0</v>
      </c>
      <c r="BO313" s="25">
        <v>0</v>
      </c>
    </row>
    <row r="314" spans="1:67">
      <c r="A314">
        <v>2002</v>
      </c>
      <c r="B314" s="57" t="s">
        <v>182</v>
      </c>
      <c r="C314" s="61" t="s">
        <v>246</v>
      </c>
      <c r="D314" s="57" t="s">
        <v>134</v>
      </c>
      <c r="E314" s="25">
        <v>8.6979143119735784</v>
      </c>
      <c r="F314" s="25">
        <v>2.4328742847703646</v>
      </c>
      <c r="G314" s="25">
        <v>0.83285376611478235</v>
      </c>
      <c r="H314" s="25">
        <v>3.7104838743534416</v>
      </c>
      <c r="I314" s="25">
        <v>7.1288933760473032</v>
      </c>
      <c r="J314" s="25">
        <v>7.7236415056194865</v>
      </c>
      <c r="K314" s="25">
        <v>2.8383216031637453</v>
      </c>
      <c r="L314" s="25">
        <v>3.4868711197391917</v>
      </c>
      <c r="M314" s="25">
        <v>0.1394759925414864</v>
      </c>
      <c r="N314" s="25">
        <v>5.617952496478809</v>
      </c>
      <c r="O314" s="25">
        <v>2.1646224918649297</v>
      </c>
      <c r="P314" s="25">
        <v>0.71409237772842005</v>
      </c>
      <c r="Q314" s="25">
        <v>10.199302894835855</v>
      </c>
      <c r="R314" s="25">
        <v>5.5607845933368987</v>
      </c>
      <c r="S314" s="25">
        <v>14.286865141717769</v>
      </c>
      <c r="T314" s="25">
        <v>95.33198664673651</v>
      </c>
      <c r="U314" s="25">
        <v>41.178037056985787</v>
      </c>
      <c r="V314" s="25">
        <v>35.397554992939568</v>
      </c>
      <c r="W314" s="25">
        <v>41.787722998373802</v>
      </c>
      <c r="X314" s="25">
        <v>32.89993590024406</v>
      </c>
      <c r="Y314" s="25">
        <v>6.027826746060768</v>
      </c>
      <c r="Z314" s="25">
        <v>14.100262875964777</v>
      </c>
      <c r="AA314" s="25">
        <v>0</v>
      </c>
      <c r="AB314" s="25">
        <v>1.2808866190464652</v>
      </c>
      <c r="AC314" s="25">
        <v>0.1613932609260352</v>
      </c>
      <c r="AD314" s="25">
        <v>0</v>
      </c>
      <c r="AE314" s="25">
        <v>642.31752711301476</v>
      </c>
      <c r="AF314" s="25">
        <v>14.245817739811685</v>
      </c>
      <c r="AG314" s="25">
        <v>1.8287939737192613</v>
      </c>
      <c r="AH314" s="25">
        <v>1.0896512180371147</v>
      </c>
      <c r="AI314" s="25">
        <v>2.7747159892852795</v>
      </c>
      <c r="AJ314" s="25">
        <v>6.2299929621264774</v>
      </c>
      <c r="AK314" s="25">
        <v>2.3202859524498489</v>
      </c>
      <c r="AL314" s="25">
        <v>0.50687990697767504</v>
      </c>
      <c r="AM314" s="25">
        <v>5.2996468845528402E-2</v>
      </c>
      <c r="AN314" s="25">
        <v>2.0808084273835297</v>
      </c>
      <c r="AO314" s="25">
        <v>0.27464891895190491</v>
      </c>
      <c r="AP314" s="25">
        <v>0.17831897391970439</v>
      </c>
      <c r="AQ314" s="25">
        <v>3.0958646187027745</v>
      </c>
      <c r="AR314" s="25">
        <v>0.2385755965975728</v>
      </c>
      <c r="AS314" s="25">
        <v>0.29081570544527013</v>
      </c>
      <c r="AT314" s="25">
        <v>0.15409277023935827</v>
      </c>
      <c r="AU314" s="25">
        <v>0</v>
      </c>
      <c r="AV314" s="25">
        <v>5.3591123038497681</v>
      </c>
      <c r="AW314" s="25">
        <v>3.3243816412313834</v>
      </c>
      <c r="AX314" s="25">
        <v>0</v>
      </c>
      <c r="AY314" s="25">
        <v>0</v>
      </c>
      <c r="AZ314" s="25">
        <v>0</v>
      </c>
      <c r="BA314" s="25">
        <v>0</v>
      </c>
      <c r="BB314" s="25">
        <v>3.7956238607713408</v>
      </c>
      <c r="BC314" s="25">
        <v>6.8941021533036784</v>
      </c>
      <c r="BD314" s="25">
        <v>1.9883605379849294</v>
      </c>
      <c r="BE314" s="25">
        <v>0.42071262819133892</v>
      </c>
      <c r="BF314" s="25">
        <v>2.6286134461724702</v>
      </c>
      <c r="BG314" s="25">
        <v>0</v>
      </c>
      <c r="BH314" s="25">
        <v>0</v>
      </c>
      <c r="BI314" s="25">
        <v>71.357917236025401</v>
      </c>
      <c r="BJ314" s="25">
        <v>0</v>
      </c>
      <c r="BK314" s="25">
        <v>7.8610492810491067E-2</v>
      </c>
      <c r="BL314" s="25">
        <v>367.63771793730336</v>
      </c>
      <c r="BM314" s="25">
        <v>40.255150744499446</v>
      </c>
      <c r="BN314" s="25">
        <v>0</v>
      </c>
      <c r="BO314" s="25">
        <v>0</v>
      </c>
    </row>
    <row r="315" spans="1:67">
      <c r="A315">
        <v>2002</v>
      </c>
      <c r="B315" s="57" t="s">
        <v>183</v>
      </c>
      <c r="C315" s="61" t="s">
        <v>247</v>
      </c>
      <c r="D315" s="57" t="s">
        <v>134</v>
      </c>
      <c r="E315" s="25">
        <v>1.3324215968912221</v>
      </c>
      <c r="F315" s="25">
        <v>0.30975239562025364</v>
      </c>
      <c r="G315" s="25">
        <v>0.16550218277809337</v>
      </c>
      <c r="H315" s="25">
        <v>3.6075667850152038</v>
      </c>
      <c r="I315" s="25">
        <v>1.1414953391409881</v>
      </c>
      <c r="J315" s="25">
        <v>2.5666177427761285</v>
      </c>
      <c r="K315" s="25">
        <v>1.6492647877737459</v>
      </c>
      <c r="L315" s="25">
        <v>1.0026527502680733</v>
      </c>
      <c r="M315" s="25">
        <v>3.7340155304823514E-2</v>
      </c>
      <c r="N315" s="25">
        <v>0.39099305324805234</v>
      </c>
      <c r="O315" s="25">
        <v>2.203136504017587</v>
      </c>
      <c r="P315" s="25">
        <v>0.6452078888540318</v>
      </c>
      <c r="Q315" s="25">
        <v>3.3836277874905578</v>
      </c>
      <c r="R315" s="25">
        <v>0.87916056949832511</v>
      </c>
      <c r="S315" s="25">
        <v>1.3958091854534502</v>
      </c>
      <c r="T315" s="25">
        <v>3.5843205157346043</v>
      </c>
      <c r="U315" s="25">
        <v>435.19190377561819</v>
      </c>
      <c r="V315" s="25">
        <v>29.037322886706072</v>
      </c>
      <c r="W315" s="25">
        <v>19.011762939696396</v>
      </c>
      <c r="X315" s="25">
        <v>16.422721657776144</v>
      </c>
      <c r="Y315" s="25">
        <v>3.5804382436123516</v>
      </c>
      <c r="Z315" s="25">
        <v>2.2083247441507967</v>
      </c>
      <c r="AA315" s="25">
        <v>0</v>
      </c>
      <c r="AB315" s="25">
        <v>1.9357105246729771</v>
      </c>
      <c r="AC315" s="25">
        <v>5.2030708641868671E-2</v>
      </c>
      <c r="AD315" s="25">
        <v>0</v>
      </c>
      <c r="AE315" s="25">
        <v>34.042497738015932</v>
      </c>
      <c r="AF315" s="25">
        <v>34.823909059085892</v>
      </c>
      <c r="AG315" s="25">
        <v>3.0470438395102519</v>
      </c>
      <c r="AH315" s="25">
        <v>1.790113238156438</v>
      </c>
      <c r="AI315" s="25">
        <v>2.5675185246287482</v>
      </c>
      <c r="AJ315" s="25">
        <v>2.114519552484726</v>
      </c>
      <c r="AK315" s="25">
        <v>3.2563651856533991</v>
      </c>
      <c r="AL315" s="25">
        <v>6.8546224639842297</v>
      </c>
      <c r="AM315" s="25">
        <v>4.0696764922074635E-2</v>
      </c>
      <c r="AN315" s="25">
        <v>0.94802586597916405</v>
      </c>
      <c r="AO315" s="25">
        <v>0.21287944764923905</v>
      </c>
      <c r="AP315" s="25">
        <v>7.8926307729648713</v>
      </c>
      <c r="AQ315" s="25">
        <v>2.3760688429261689</v>
      </c>
      <c r="AR315" s="25">
        <v>0.19758177463977686</v>
      </c>
      <c r="AS315" s="25">
        <v>0.96314951659568182</v>
      </c>
      <c r="AT315" s="25">
        <v>0.12866683778159876</v>
      </c>
      <c r="AU315" s="25">
        <v>0</v>
      </c>
      <c r="AV315" s="25">
        <v>4.3364993458062919</v>
      </c>
      <c r="AW315" s="25">
        <v>1.2565556149363153</v>
      </c>
      <c r="AX315" s="25">
        <v>0</v>
      </c>
      <c r="AY315" s="25">
        <v>0</v>
      </c>
      <c r="AZ315" s="25">
        <v>0</v>
      </c>
      <c r="BA315" s="25">
        <v>0</v>
      </c>
      <c r="BB315" s="25">
        <v>1.4063064969751409</v>
      </c>
      <c r="BC315" s="25">
        <v>6.2186930276437069</v>
      </c>
      <c r="BD315" s="25">
        <v>14.018356424856851</v>
      </c>
      <c r="BE315" s="25">
        <v>0.59830081408417002</v>
      </c>
      <c r="BF315" s="25">
        <v>7.6777800193075691</v>
      </c>
      <c r="BG315" s="25">
        <v>0</v>
      </c>
      <c r="BH315" s="25">
        <v>0</v>
      </c>
      <c r="BI315" s="25">
        <v>162.50749894571794</v>
      </c>
      <c r="BJ315" s="25">
        <v>0</v>
      </c>
      <c r="BK315" s="25">
        <v>1.0080311925018985</v>
      </c>
      <c r="BL315" s="25">
        <v>1059.7437539535263</v>
      </c>
      <c r="BM315" s="25">
        <v>214.54407529253814</v>
      </c>
      <c r="BN315" s="25">
        <v>0</v>
      </c>
      <c r="BO315" s="25">
        <v>0</v>
      </c>
    </row>
    <row r="316" spans="1:67">
      <c r="A316">
        <v>2002</v>
      </c>
      <c r="B316" s="57" t="s">
        <v>184</v>
      </c>
      <c r="C316" s="61" t="s">
        <v>248</v>
      </c>
      <c r="D316" s="57" t="s">
        <v>134</v>
      </c>
      <c r="E316" s="25">
        <v>0.68652217127317705</v>
      </c>
      <c r="F316" s="25">
        <v>0.40775995470737836</v>
      </c>
      <c r="G316" s="25">
        <v>0.13080220310635127</v>
      </c>
      <c r="H316" s="25">
        <v>6.6243623825616629</v>
      </c>
      <c r="I316" s="25">
        <v>0.97464298378935998</v>
      </c>
      <c r="J316" s="25">
        <v>1.8683322309235142</v>
      </c>
      <c r="K316" s="25">
        <v>1.9514569002856361</v>
      </c>
      <c r="L316" s="25">
        <v>1.0074843039544641</v>
      </c>
      <c r="M316" s="25">
        <v>2.6838826301477811E-2</v>
      </c>
      <c r="N316" s="25">
        <v>1.0107283229779225</v>
      </c>
      <c r="O316" s="25">
        <v>1.090581753996259</v>
      </c>
      <c r="P316" s="25">
        <v>0.38188579746647627</v>
      </c>
      <c r="Q316" s="25">
        <v>2.2881824563184292</v>
      </c>
      <c r="R316" s="25">
        <v>1.265589294035848</v>
      </c>
      <c r="S316" s="25">
        <v>2.3297424030819291</v>
      </c>
      <c r="T316" s="25">
        <v>5.0447438825712094</v>
      </c>
      <c r="U316" s="25">
        <v>162.10538042247052</v>
      </c>
      <c r="V316" s="25">
        <v>160.64369090399742</v>
      </c>
      <c r="W316" s="25">
        <v>26.532576656542894</v>
      </c>
      <c r="X316" s="25">
        <v>40.303369132718117</v>
      </c>
      <c r="Y316" s="25">
        <v>3.5760265967658689</v>
      </c>
      <c r="Z316" s="25">
        <v>1.7779091960809001</v>
      </c>
      <c r="AA316" s="25">
        <v>0</v>
      </c>
      <c r="AB316" s="25">
        <v>31.665804035269495</v>
      </c>
      <c r="AC316" s="25">
        <v>0.10940905916731745</v>
      </c>
      <c r="AD316" s="25">
        <v>0</v>
      </c>
      <c r="AE316" s="25">
        <v>46.755257269072359</v>
      </c>
      <c r="AF316" s="25">
        <v>9.6439503214188473</v>
      </c>
      <c r="AG316" s="25">
        <v>8.6425636360296529</v>
      </c>
      <c r="AH316" s="25">
        <v>5.1080271782307918</v>
      </c>
      <c r="AI316" s="25">
        <v>19.663916993604968</v>
      </c>
      <c r="AJ316" s="25">
        <v>2.8767922560623167</v>
      </c>
      <c r="AK316" s="25">
        <v>1.4816070582643004</v>
      </c>
      <c r="AL316" s="25">
        <v>1.7642707717964019</v>
      </c>
      <c r="AM316" s="25">
        <v>1.9693948672443132E-2</v>
      </c>
      <c r="AN316" s="25">
        <v>1.0302405875182121</v>
      </c>
      <c r="AO316" s="25">
        <v>0.10259886955834513</v>
      </c>
      <c r="AP316" s="25">
        <v>0.96022997467228011</v>
      </c>
      <c r="AQ316" s="25">
        <v>1.1506273603489925</v>
      </c>
      <c r="AR316" s="25">
        <v>8.9806982630192933E-2</v>
      </c>
      <c r="AS316" s="25">
        <v>0.95056704916826329</v>
      </c>
      <c r="AT316" s="25">
        <v>7.592846465514802E-2</v>
      </c>
      <c r="AU316" s="25">
        <v>0</v>
      </c>
      <c r="AV316" s="25">
        <v>2.896882808364925</v>
      </c>
      <c r="AW316" s="25">
        <v>2.5669198034596019</v>
      </c>
      <c r="AX316" s="25">
        <v>0</v>
      </c>
      <c r="AY316" s="25">
        <v>0</v>
      </c>
      <c r="AZ316" s="25">
        <v>0</v>
      </c>
      <c r="BA316" s="25">
        <v>0</v>
      </c>
      <c r="BB316" s="25">
        <v>2.931464050436094</v>
      </c>
      <c r="BC316" s="25">
        <v>10.586402088730331</v>
      </c>
      <c r="BD316" s="25">
        <v>2.996278088671414</v>
      </c>
      <c r="BE316" s="25">
        <v>0.37818028060765529</v>
      </c>
      <c r="BF316" s="25">
        <v>2.3011525675988667</v>
      </c>
      <c r="BG316" s="25">
        <v>0</v>
      </c>
      <c r="BH316" s="25">
        <v>0</v>
      </c>
      <c r="BI316" s="25">
        <v>99.596969995241096</v>
      </c>
      <c r="BJ316" s="25">
        <v>0</v>
      </c>
      <c r="BK316" s="25">
        <v>0.17114316459618401</v>
      </c>
      <c r="BL316" s="25">
        <v>322.74175899614011</v>
      </c>
      <c r="BM316" s="25">
        <v>35.450306446672769</v>
      </c>
      <c r="BN316" s="25">
        <v>0</v>
      </c>
      <c r="BO316" s="25">
        <v>0</v>
      </c>
    </row>
    <row r="317" spans="1:67">
      <c r="A317">
        <v>2002</v>
      </c>
      <c r="B317" s="57" t="s">
        <v>185</v>
      </c>
      <c r="C317" s="61" t="s">
        <v>249</v>
      </c>
      <c r="D317" s="57" t="s">
        <v>134</v>
      </c>
      <c r="E317" s="25">
        <v>13.000778988534048</v>
      </c>
      <c r="F317" s="25">
        <v>17.354648198017141</v>
      </c>
      <c r="G317" s="25">
        <v>2.9533383601114789</v>
      </c>
      <c r="H317" s="25">
        <v>126.24963731176587</v>
      </c>
      <c r="I317" s="25">
        <v>15.601089478321796</v>
      </c>
      <c r="J317" s="25">
        <v>38.780014225368028</v>
      </c>
      <c r="K317" s="25">
        <v>21.328149175728885</v>
      </c>
      <c r="L317" s="25">
        <v>12.345710411443541</v>
      </c>
      <c r="M317" s="25">
        <v>8.6601392753262549E-2</v>
      </c>
      <c r="N317" s="25">
        <v>8.729590031718347</v>
      </c>
      <c r="O317" s="25">
        <v>13.336084830356008</v>
      </c>
      <c r="P317" s="25">
        <v>0.98441746371985095</v>
      </c>
      <c r="Q317" s="25">
        <v>21.266354536493495</v>
      </c>
      <c r="R317" s="25">
        <v>14.819967658377971</v>
      </c>
      <c r="S317" s="25">
        <v>20.165942112098861</v>
      </c>
      <c r="T317" s="25">
        <v>8.9211915287984684</v>
      </c>
      <c r="U317" s="25">
        <v>61.742443599301069</v>
      </c>
      <c r="V317" s="25">
        <v>52.679369578255809</v>
      </c>
      <c r="W317" s="25">
        <v>881.11198231930041</v>
      </c>
      <c r="X317" s="25">
        <v>13.893321843505916</v>
      </c>
      <c r="Y317" s="25">
        <v>5.0614152173725282</v>
      </c>
      <c r="Z317" s="25">
        <v>5.2212878121167368</v>
      </c>
      <c r="AA317" s="25">
        <v>0</v>
      </c>
      <c r="AB317" s="25">
        <v>17.676109936979625</v>
      </c>
      <c r="AC317" s="25">
        <v>1.2753438889767681</v>
      </c>
      <c r="AD317" s="25">
        <v>0</v>
      </c>
      <c r="AE317" s="25">
        <v>207.92035117750703</v>
      </c>
      <c r="AF317" s="25">
        <v>12.300114346720552</v>
      </c>
      <c r="AG317" s="25">
        <v>1.4781943121261019</v>
      </c>
      <c r="AH317" s="25">
        <v>0.8722007831430405</v>
      </c>
      <c r="AI317" s="25">
        <v>10.804856220539724</v>
      </c>
      <c r="AJ317" s="25">
        <v>8.1816124569060804</v>
      </c>
      <c r="AK317" s="25">
        <v>4.698755929819459</v>
      </c>
      <c r="AL317" s="25">
        <v>2.2544628303207324</v>
      </c>
      <c r="AM317" s="25">
        <v>3.1602138039830002E-2</v>
      </c>
      <c r="AN317" s="25">
        <v>2.2852262966241823</v>
      </c>
      <c r="AO317" s="25">
        <v>0.16395536340935207</v>
      </c>
      <c r="AP317" s="25">
        <v>0.75743785617448978</v>
      </c>
      <c r="AQ317" s="25">
        <v>1.8467113019654706</v>
      </c>
      <c r="AR317" s="25">
        <v>0.14406668590235089</v>
      </c>
      <c r="AS317" s="25">
        <v>1.1123546737220471</v>
      </c>
      <c r="AT317" s="25">
        <v>1.1899458076192748</v>
      </c>
      <c r="AU317" s="25">
        <v>0</v>
      </c>
      <c r="AV317" s="25">
        <v>120.14608400525894</v>
      </c>
      <c r="AW317" s="25">
        <v>18.305585976817838</v>
      </c>
      <c r="AX317" s="25">
        <v>0</v>
      </c>
      <c r="AY317" s="25">
        <v>0</v>
      </c>
      <c r="AZ317" s="25">
        <v>0</v>
      </c>
      <c r="BA317" s="25">
        <v>0</v>
      </c>
      <c r="BB317" s="25">
        <v>20.902977646956192</v>
      </c>
      <c r="BC317" s="25">
        <v>15.412375843873198</v>
      </c>
      <c r="BD317" s="25">
        <v>1.0215518779006212</v>
      </c>
      <c r="BE317" s="25">
        <v>0.21551461554885226</v>
      </c>
      <c r="BF317" s="25">
        <v>5.5845286633504916</v>
      </c>
      <c r="BG317" s="25">
        <v>0</v>
      </c>
      <c r="BH317" s="25">
        <v>0</v>
      </c>
      <c r="BI317" s="25">
        <v>17.332152959590559</v>
      </c>
      <c r="BJ317" s="25">
        <v>0</v>
      </c>
      <c r="BK317" s="25">
        <v>0.29899298338694891</v>
      </c>
      <c r="BL317" s="25">
        <v>2740.66726298713</v>
      </c>
      <c r="BM317" s="25">
        <v>132.79067159148124</v>
      </c>
      <c r="BN317" s="25">
        <v>0</v>
      </c>
      <c r="BO317" s="25">
        <v>0</v>
      </c>
    </row>
    <row r="318" spans="1:67">
      <c r="A318">
        <v>2002</v>
      </c>
      <c r="B318" s="57" t="s">
        <v>186</v>
      </c>
      <c r="C318" s="61" t="s">
        <v>250</v>
      </c>
      <c r="D318" s="57" t="s">
        <v>134</v>
      </c>
      <c r="E318" s="25">
        <v>0.72635245532145132</v>
      </c>
      <c r="F318" s="25">
        <v>0.45451177053272179</v>
      </c>
      <c r="G318" s="25">
        <v>0.69283035305402463</v>
      </c>
      <c r="H318" s="25">
        <v>3.0855882094531015</v>
      </c>
      <c r="I318" s="25">
        <v>0.81523975578399177</v>
      </c>
      <c r="J318" s="25">
        <v>2.016052819399317</v>
      </c>
      <c r="K318" s="25">
        <v>0.66306546330958671</v>
      </c>
      <c r="L318" s="25">
        <v>0.63275267903935428</v>
      </c>
      <c r="M318" s="25">
        <v>1.4141613957092177E-2</v>
      </c>
      <c r="N318" s="25">
        <v>0.3111302769880322</v>
      </c>
      <c r="O318" s="25">
        <v>1.1704929920793412</v>
      </c>
      <c r="P318" s="25">
        <v>0.23715319433254153</v>
      </c>
      <c r="Q318" s="25">
        <v>1.4237451834844683</v>
      </c>
      <c r="R318" s="25">
        <v>0.52324820980949871</v>
      </c>
      <c r="S318" s="25">
        <v>1.7477291546073235</v>
      </c>
      <c r="T318" s="25">
        <v>1.9593598719894416</v>
      </c>
      <c r="U318" s="25">
        <v>5.0848843268755202</v>
      </c>
      <c r="V318" s="25">
        <v>3.6080946656077439</v>
      </c>
      <c r="W318" s="25">
        <v>20.468483608369244</v>
      </c>
      <c r="X318" s="25">
        <v>1370.7291630041937</v>
      </c>
      <c r="Y318" s="25">
        <v>2.3692466592997814</v>
      </c>
      <c r="Z318" s="25">
        <v>0.49422123509655047</v>
      </c>
      <c r="AA318" s="25">
        <v>0</v>
      </c>
      <c r="AB318" s="25">
        <v>0.82892003817799143</v>
      </c>
      <c r="AC318" s="25">
        <v>4.1611628589910278E-2</v>
      </c>
      <c r="AD318" s="25">
        <v>0</v>
      </c>
      <c r="AE318" s="25">
        <v>11.403162273810775</v>
      </c>
      <c r="AF318" s="25">
        <v>600.32090735973725</v>
      </c>
      <c r="AG318" s="25">
        <v>1.1136778544543251</v>
      </c>
      <c r="AH318" s="25">
        <v>0.64025442297238588</v>
      </c>
      <c r="AI318" s="25">
        <v>118.18839119590211</v>
      </c>
      <c r="AJ318" s="25">
        <v>8.2357926527721261</v>
      </c>
      <c r="AK318" s="25">
        <v>2.7040527086864672</v>
      </c>
      <c r="AL318" s="25">
        <v>15.564415708072076</v>
      </c>
      <c r="AM318" s="25">
        <v>2.3132143212313792E-3</v>
      </c>
      <c r="AN318" s="25">
        <v>0.60444044936085639</v>
      </c>
      <c r="AO318" s="25">
        <v>1.2025682590410484E-2</v>
      </c>
      <c r="AP318" s="25">
        <v>7.5340261148264295E-2</v>
      </c>
      <c r="AQ318" s="25">
        <v>0.13515312162481993</v>
      </c>
      <c r="AR318" s="25">
        <v>1.1601081554525756E-2</v>
      </c>
      <c r="AS318" s="25">
        <v>0.32573778389180175</v>
      </c>
      <c r="AT318" s="25">
        <v>7.1749572470816037E-2</v>
      </c>
      <c r="AU318" s="25">
        <v>0</v>
      </c>
      <c r="AV318" s="25">
        <v>2.97745053399963</v>
      </c>
      <c r="AW318" s="25">
        <v>0.77622374148762296</v>
      </c>
      <c r="AX318" s="25">
        <v>0</v>
      </c>
      <c r="AY318" s="25">
        <v>0</v>
      </c>
      <c r="AZ318" s="25">
        <v>0</v>
      </c>
      <c r="BA318" s="25">
        <v>0</v>
      </c>
      <c r="BB318" s="25">
        <v>0.87878107813104001</v>
      </c>
      <c r="BC318" s="25">
        <v>11.282891629477259</v>
      </c>
      <c r="BD318" s="25">
        <v>0.4564925078562892</v>
      </c>
      <c r="BE318" s="25">
        <v>9.4993089166079903E-2</v>
      </c>
      <c r="BF318" s="25">
        <v>65.048346731899386</v>
      </c>
      <c r="BG318" s="25">
        <v>0</v>
      </c>
      <c r="BH318" s="25">
        <v>0</v>
      </c>
      <c r="BI318" s="25">
        <v>116.44397020101263</v>
      </c>
      <c r="BJ318" s="25">
        <v>0</v>
      </c>
      <c r="BK318" s="25">
        <v>0.38167829185030022</v>
      </c>
      <c r="BL318" s="25">
        <v>629.16215814514612</v>
      </c>
      <c r="BM318" s="25">
        <v>15.073429387083337</v>
      </c>
      <c r="BN318" s="25">
        <v>0</v>
      </c>
      <c r="BO318" s="25">
        <v>0</v>
      </c>
    </row>
    <row r="319" spans="1:67">
      <c r="A319">
        <v>2002</v>
      </c>
      <c r="B319" s="57" t="s">
        <v>187</v>
      </c>
      <c r="C319" s="61" t="s">
        <v>251</v>
      </c>
      <c r="D319" s="57" t="s">
        <v>134</v>
      </c>
      <c r="E319" s="25">
        <v>0.31578538740311285</v>
      </c>
      <c r="F319" s="25">
        <v>0.1629798177276485</v>
      </c>
      <c r="G319" s="25">
        <v>28.582299552243796</v>
      </c>
      <c r="H319" s="25">
        <v>1.0946619250635461</v>
      </c>
      <c r="I319" s="25">
        <v>0.37603883204072808</v>
      </c>
      <c r="J319" s="25">
        <v>0.8111765581994087</v>
      </c>
      <c r="K319" s="25">
        <v>0.23623638830599597</v>
      </c>
      <c r="L319" s="25">
        <v>0.1809863657697193</v>
      </c>
      <c r="M319" s="25">
        <v>3.9568174526240837E-3</v>
      </c>
      <c r="N319" s="25">
        <v>0.75681676612415272</v>
      </c>
      <c r="O319" s="25">
        <v>0.26228048063193821</v>
      </c>
      <c r="P319" s="25">
        <v>7.2509530898765578E-2</v>
      </c>
      <c r="Q319" s="25">
        <v>0.51207258403653899</v>
      </c>
      <c r="R319" s="25">
        <v>0.2063493183602618</v>
      </c>
      <c r="S319" s="25">
        <v>0.45322626021700407</v>
      </c>
      <c r="T319" s="25">
        <v>2.7085374791162642</v>
      </c>
      <c r="U319" s="25">
        <v>1.8784302616357447</v>
      </c>
      <c r="V319" s="25">
        <v>1.3145391884240771</v>
      </c>
      <c r="W319" s="25">
        <v>7.0584317062457451</v>
      </c>
      <c r="X319" s="25">
        <v>2.1524559818920128</v>
      </c>
      <c r="Y319" s="25">
        <v>100.88306061173276</v>
      </c>
      <c r="Z319" s="25">
        <v>0.24757571129580389</v>
      </c>
      <c r="AA319" s="25">
        <v>0</v>
      </c>
      <c r="AB319" s="25">
        <v>0.26835955612871865</v>
      </c>
      <c r="AC319" s="25">
        <v>1.4217860283813496E-2</v>
      </c>
      <c r="AD319" s="25">
        <v>0</v>
      </c>
      <c r="AE319" s="25">
        <v>8.2849602928304726</v>
      </c>
      <c r="AF319" s="25">
        <v>13.076859191093696</v>
      </c>
      <c r="AG319" s="25">
        <v>0.29810011681926651</v>
      </c>
      <c r="AH319" s="25">
        <v>0.1677589001486719</v>
      </c>
      <c r="AI319" s="25">
        <v>92.605664643812347</v>
      </c>
      <c r="AJ319" s="25">
        <v>367.15394058931281</v>
      </c>
      <c r="AK319" s="25">
        <v>113.97807280646899</v>
      </c>
      <c r="AL319" s="25">
        <v>0.85685855732827698</v>
      </c>
      <c r="AM319" s="25">
        <v>1.1668929501876654E-3</v>
      </c>
      <c r="AN319" s="25">
        <v>18.592718367597865</v>
      </c>
      <c r="AO319" s="25">
        <v>6.0722228694861102E-3</v>
      </c>
      <c r="AP319" s="25">
        <v>2.6667733044009975E-2</v>
      </c>
      <c r="AQ319" s="25">
        <v>6.8186105654054391E-2</v>
      </c>
      <c r="AR319" s="25">
        <v>6.4935380143633162E-3</v>
      </c>
      <c r="AS319" s="25">
        <v>9.782018637359241E-2</v>
      </c>
      <c r="AT319" s="25">
        <v>3.0898106585250971E-2</v>
      </c>
      <c r="AU319" s="25">
        <v>0</v>
      </c>
      <c r="AV319" s="25">
        <v>1.0037486457748837</v>
      </c>
      <c r="AW319" s="25">
        <v>5.820023518223052</v>
      </c>
      <c r="AX319" s="25">
        <v>0</v>
      </c>
      <c r="AY319" s="25">
        <v>0</v>
      </c>
      <c r="AZ319" s="25">
        <v>0</v>
      </c>
      <c r="BA319" s="25">
        <v>0</v>
      </c>
      <c r="BB319" s="25">
        <v>6.6396058359427084</v>
      </c>
      <c r="BC319" s="25">
        <v>26.112144018117561</v>
      </c>
      <c r="BD319" s="25">
        <v>0.16539838321375414</v>
      </c>
      <c r="BE319" s="25">
        <v>3.2014271730404824E-2</v>
      </c>
      <c r="BF319" s="25">
        <v>1.636726477211617</v>
      </c>
      <c r="BG319" s="25">
        <v>0</v>
      </c>
      <c r="BH319" s="25">
        <v>0</v>
      </c>
      <c r="BI319" s="25">
        <v>46.022929769094503</v>
      </c>
      <c r="BJ319" s="25">
        <v>0</v>
      </c>
      <c r="BK319" s="25">
        <v>0.2237455148791121</v>
      </c>
      <c r="BL319" s="25">
        <v>973.91836857156898</v>
      </c>
      <c r="BM319" s="25">
        <v>27.351703821648023</v>
      </c>
      <c r="BN319" s="25">
        <v>0</v>
      </c>
      <c r="BO319" s="25">
        <v>0</v>
      </c>
    </row>
    <row r="320" spans="1:67">
      <c r="A320">
        <v>2002</v>
      </c>
      <c r="B320" s="57" t="s">
        <v>188</v>
      </c>
      <c r="C320" s="61" t="s">
        <v>252</v>
      </c>
      <c r="D320" s="57" t="s">
        <v>134</v>
      </c>
      <c r="E320" s="25">
        <v>1.1967728555590251</v>
      </c>
      <c r="F320" s="25">
        <v>0.4388130192586005</v>
      </c>
      <c r="G320" s="25">
        <v>0.37891063229047478</v>
      </c>
      <c r="H320" s="25">
        <v>0.68945161130648713</v>
      </c>
      <c r="I320" s="25">
        <v>2.5638460331529771</v>
      </c>
      <c r="J320" s="25">
        <v>4.5123125900293086</v>
      </c>
      <c r="K320" s="25">
        <v>1.5776220715175047</v>
      </c>
      <c r="L320" s="25">
        <v>1.0755638503333977</v>
      </c>
      <c r="M320" s="25">
        <v>3.9468689418003772E-2</v>
      </c>
      <c r="N320" s="25">
        <v>0.23377932828933667</v>
      </c>
      <c r="O320" s="25">
        <v>1.6666840463101806</v>
      </c>
      <c r="P320" s="25">
        <v>0.62018644703157966</v>
      </c>
      <c r="Q320" s="25">
        <v>2.7297485262719632</v>
      </c>
      <c r="R320" s="25">
        <v>1.1568541075779775</v>
      </c>
      <c r="S320" s="25">
        <v>1.0455605589502106</v>
      </c>
      <c r="T320" s="25">
        <v>2.2461823708158994</v>
      </c>
      <c r="U320" s="25">
        <v>3.4086184840143803</v>
      </c>
      <c r="V320" s="25">
        <v>2.1176285960012593</v>
      </c>
      <c r="W320" s="25">
        <v>3.312598094695717</v>
      </c>
      <c r="X320" s="25">
        <v>2.5095124542202671</v>
      </c>
      <c r="Y320" s="25">
        <v>1.2501456466906324</v>
      </c>
      <c r="Z320" s="25">
        <v>13.538675474832637</v>
      </c>
      <c r="AA320" s="25">
        <v>0</v>
      </c>
      <c r="AB320" s="25">
        <v>0.4208321188786257</v>
      </c>
      <c r="AC320" s="25">
        <v>3.5305611169996684E-2</v>
      </c>
      <c r="AD320" s="25">
        <v>0</v>
      </c>
      <c r="AE320" s="25">
        <v>8.8326126579191371</v>
      </c>
      <c r="AF320" s="25">
        <v>2.0811609413845185</v>
      </c>
      <c r="AG320" s="25">
        <v>4.4839943763801022</v>
      </c>
      <c r="AH320" s="25">
        <v>2.6388545823579332</v>
      </c>
      <c r="AI320" s="25">
        <v>2.2723981638375288</v>
      </c>
      <c r="AJ320" s="25">
        <v>4.5184484965729297</v>
      </c>
      <c r="AK320" s="25">
        <v>1.5151788768314742</v>
      </c>
      <c r="AL320" s="25">
        <v>0.14289696294588264</v>
      </c>
      <c r="AM320" s="25">
        <v>5.5235212791751049E-3</v>
      </c>
      <c r="AN320" s="25">
        <v>0.75641711697370551</v>
      </c>
      <c r="AO320" s="25">
        <v>2.8807635196229656E-2</v>
      </c>
      <c r="AP320" s="25">
        <v>0.2496288943955256</v>
      </c>
      <c r="AQ320" s="25">
        <v>0.3223849176671999</v>
      </c>
      <c r="AR320" s="25">
        <v>2.5778608506333196E-2</v>
      </c>
      <c r="AS320" s="25">
        <v>0.53690207760376518</v>
      </c>
      <c r="AT320" s="25">
        <v>0.25727409647282884</v>
      </c>
      <c r="AU320" s="25">
        <v>0</v>
      </c>
      <c r="AV320" s="25">
        <v>1.601979256738175</v>
      </c>
      <c r="AW320" s="25">
        <v>0.77772810626679156</v>
      </c>
      <c r="AX320" s="25">
        <v>0</v>
      </c>
      <c r="AY320" s="25">
        <v>0</v>
      </c>
      <c r="AZ320" s="25">
        <v>0</v>
      </c>
      <c r="BA320" s="25">
        <v>0</v>
      </c>
      <c r="BB320" s="25">
        <v>0.88847867920246881</v>
      </c>
      <c r="BC320" s="25">
        <v>13.047012569341456</v>
      </c>
      <c r="BD320" s="25">
        <v>11.380451541872935</v>
      </c>
      <c r="BE320" s="25">
        <v>0.33776910462857923</v>
      </c>
      <c r="BF320" s="25">
        <v>0.97470344597239</v>
      </c>
      <c r="BG320" s="25">
        <v>0</v>
      </c>
      <c r="BH320" s="25">
        <v>0</v>
      </c>
      <c r="BI320" s="25">
        <v>104.2862541126016</v>
      </c>
      <c r="BJ320" s="25">
        <v>0</v>
      </c>
      <c r="BK320" s="25">
        <v>0.18983221713214632</v>
      </c>
      <c r="BL320" s="25">
        <v>49.305108621340537</v>
      </c>
      <c r="BM320" s="25">
        <v>5.6782913236502299</v>
      </c>
      <c r="BN320" s="25">
        <v>0</v>
      </c>
      <c r="BO320" s="25">
        <v>0</v>
      </c>
    </row>
    <row r="321" spans="1:67">
      <c r="A321">
        <v>2002</v>
      </c>
      <c r="B321" s="57" t="s">
        <v>189</v>
      </c>
      <c r="C321" s="61" t="s">
        <v>253</v>
      </c>
      <c r="D321" s="57" t="s">
        <v>134</v>
      </c>
      <c r="E321" s="25">
        <v>5.1084686811734045E-2</v>
      </c>
      <c r="F321" s="25">
        <v>4.7635886174324182E-2</v>
      </c>
      <c r="G321" s="25">
        <v>0.29953484112766954</v>
      </c>
      <c r="H321" s="25">
        <v>0.34006197962615126</v>
      </c>
      <c r="I321" s="25">
        <v>8.5291557136483787E-2</v>
      </c>
      <c r="J321" s="25">
        <v>0.15079091864679578</v>
      </c>
      <c r="K321" s="25">
        <v>6.9655372805070309E-2</v>
      </c>
      <c r="L321" s="25">
        <v>0.134978052354984</v>
      </c>
      <c r="M321" s="25">
        <v>3.1438020921733113E-3</v>
      </c>
      <c r="N321" s="25">
        <v>6.1711041892286253E-2</v>
      </c>
      <c r="O321" s="25">
        <v>6.101764968287713E-2</v>
      </c>
      <c r="P321" s="25">
        <v>1.1263214911091973E-2</v>
      </c>
      <c r="Q321" s="25">
        <v>7.8099669976551517E-2</v>
      </c>
      <c r="R321" s="25">
        <v>5.2380477155422177E-2</v>
      </c>
      <c r="S321" s="25">
        <v>9.895873594498858E-2</v>
      </c>
      <c r="T321" s="25">
        <v>9.650798359279518E-2</v>
      </c>
      <c r="U321" s="25">
        <v>0.38534122540314197</v>
      </c>
      <c r="V321" s="25">
        <v>0.26190955080778822</v>
      </c>
      <c r="W321" s="25">
        <v>2.2261321461192831</v>
      </c>
      <c r="X321" s="25">
        <v>0.12865614638659834</v>
      </c>
      <c r="Y321" s="25">
        <v>1.0434040036395449</v>
      </c>
      <c r="Z321" s="25">
        <v>2.88939811083214E-2</v>
      </c>
      <c r="AA321" s="25">
        <v>0</v>
      </c>
      <c r="AB321" s="25">
        <v>7.7996247261971352E-2</v>
      </c>
      <c r="AC321" s="25">
        <v>3.7777019516011152E-3</v>
      </c>
      <c r="AD321" s="25">
        <v>0</v>
      </c>
      <c r="AE321" s="25">
        <v>0.80543883278540063</v>
      </c>
      <c r="AF321" s="25">
        <v>0.20975432561867269</v>
      </c>
      <c r="AG321" s="25">
        <v>0.11031219549535345</v>
      </c>
      <c r="AH321" s="25">
        <v>6.163337712055092E-2</v>
      </c>
      <c r="AI321" s="25">
        <v>1.0245608491832852</v>
      </c>
      <c r="AJ321" s="25">
        <v>3.7849703047327976</v>
      </c>
      <c r="AK321" s="25">
        <v>1.2128430897652722</v>
      </c>
      <c r="AL321" s="25">
        <v>2.3953326273818347E-2</v>
      </c>
      <c r="AM321" s="25">
        <v>2.1894599737199981E-4</v>
      </c>
      <c r="AN321" s="25">
        <v>0.21239501045167669</v>
      </c>
      <c r="AO321" s="25">
        <v>1.1574762827364967E-3</v>
      </c>
      <c r="AP321" s="25">
        <v>6.4950186743205612E-3</v>
      </c>
      <c r="AQ321" s="25">
        <v>1.2799879639258355E-2</v>
      </c>
      <c r="AR321" s="25">
        <v>1.5061603511084725E-3</v>
      </c>
      <c r="AS321" s="25">
        <v>3.1816014795022884E-2</v>
      </c>
      <c r="AT321" s="25">
        <v>9.571980828774895E-3</v>
      </c>
      <c r="AU321" s="25">
        <v>0</v>
      </c>
      <c r="AV321" s="25">
        <v>0.31871148837422247</v>
      </c>
      <c r="AW321" s="25">
        <v>0.11640828903913636</v>
      </c>
      <c r="AX321" s="25">
        <v>0</v>
      </c>
      <c r="AY321" s="25">
        <v>0</v>
      </c>
      <c r="AZ321" s="25">
        <v>0</v>
      </c>
      <c r="BA321" s="25">
        <v>0</v>
      </c>
      <c r="BB321" s="25">
        <v>0.13468405616218518</v>
      </c>
      <c r="BC321" s="25">
        <v>0.39932890241525004</v>
      </c>
      <c r="BD321" s="25">
        <v>3.7228112428617635E-2</v>
      </c>
      <c r="BE321" s="25">
        <v>4.5740032756725786E-3</v>
      </c>
      <c r="BF321" s="25">
        <v>4.4220641585882861E-2</v>
      </c>
      <c r="BG321" s="25">
        <v>0</v>
      </c>
      <c r="BH321" s="25">
        <v>0</v>
      </c>
      <c r="BI321" s="25">
        <v>0.49480340341590429</v>
      </c>
      <c r="BJ321" s="25">
        <v>0</v>
      </c>
      <c r="BK321" s="25">
        <v>6.2460979908698436E-2</v>
      </c>
      <c r="BL321" s="25">
        <v>37.104720030799946</v>
      </c>
      <c r="BM321" s="25">
        <v>1.2543452598105549</v>
      </c>
      <c r="BN321" s="25">
        <v>0</v>
      </c>
      <c r="BO321" s="25">
        <v>0</v>
      </c>
    </row>
    <row r="322" spans="1:67">
      <c r="A322">
        <v>2002</v>
      </c>
      <c r="B322" s="57" t="s">
        <v>190</v>
      </c>
      <c r="C322" s="61" t="s">
        <v>254</v>
      </c>
      <c r="D322" s="57" t="s">
        <v>134</v>
      </c>
      <c r="E322" s="25">
        <v>0.2436248185060545</v>
      </c>
      <c r="F322" s="25">
        <v>1.9774706455943335E-2</v>
      </c>
      <c r="G322" s="25">
        <v>1.6566187921761542E-2</v>
      </c>
      <c r="H322" s="25">
        <v>1.3798419745243358</v>
      </c>
      <c r="I322" s="25">
        <v>0.2952438864436297</v>
      </c>
      <c r="J322" s="25">
        <v>0.35294862798524573</v>
      </c>
      <c r="K322" s="25">
        <v>8.533116308946545E-2</v>
      </c>
      <c r="L322" s="25">
        <v>0.20639546074845158</v>
      </c>
      <c r="M322" s="25">
        <v>5.8026965506272161E-3</v>
      </c>
      <c r="N322" s="25">
        <v>5.6664538500123962</v>
      </c>
      <c r="O322" s="25">
        <v>1.9469087586869134</v>
      </c>
      <c r="P322" s="25">
        <v>0.14652540278919457</v>
      </c>
      <c r="Q322" s="25">
        <v>0.4359164996967807</v>
      </c>
      <c r="R322" s="25">
        <v>0.64580163630433907</v>
      </c>
      <c r="S322" s="25">
        <v>3.2378293717386324</v>
      </c>
      <c r="T322" s="25">
        <v>1.1151293784590182</v>
      </c>
      <c r="U322" s="25">
        <v>0.37066580059762394</v>
      </c>
      <c r="V322" s="25">
        <v>0.37837679178451311</v>
      </c>
      <c r="W322" s="25">
        <v>0.46587672773928368</v>
      </c>
      <c r="X322" s="25">
        <v>0.33573140177485816</v>
      </c>
      <c r="Y322" s="25">
        <v>4.5262290216102626E-2</v>
      </c>
      <c r="Z322" s="25">
        <v>0.19338355756766146</v>
      </c>
      <c r="AA322" s="25">
        <v>0</v>
      </c>
      <c r="AB322" s="25">
        <v>1.4006338158133491</v>
      </c>
      <c r="AC322" s="25">
        <v>5.9534141459127565E-3</v>
      </c>
      <c r="AD322" s="25">
        <v>0</v>
      </c>
      <c r="AE322" s="25">
        <v>2.5726865583592957</v>
      </c>
      <c r="AF322" s="25">
        <v>0.18822351254445591</v>
      </c>
      <c r="AG322" s="25">
        <v>0.37104137397461662</v>
      </c>
      <c r="AH322" s="25">
        <v>0.20868902733572758</v>
      </c>
      <c r="AI322" s="25">
        <v>0.33076695718197729</v>
      </c>
      <c r="AJ322" s="25">
        <v>0.12172878423372413</v>
      </c>
      <c r="AK322" s="25">
        <v>0.11659162086782461</v>
      </c>
      <c r="AL322" s="25">
        <v>2.9384569788764726E-2</v>
      </c>
      <c r="AM322" s="25">
        <v>5.2062686409625977E-4</v>
      </c>
      <c r="AN322" s="25">
        <v>0.15142863982490973</v>
      </c>
      <c r="AO322" s="25">
        <v>3.075548152347095E-3</v>
      </c>
      <c r="AP322" s="25">
        <v>1.3957498566063098E-2</v>
      </c>
      <c r="AQ322" s="25">
        <v>3.0964979055237346E-2</v>
      </c>
      <c r="AR322" s="25">
        <v>3.6933073173915426E-3</v>
      </c>
      <c r="AS322" s="25">
        <v>0.13655694052203071</v>
      </c>
      <c r="AT322" s="25">
        <v>3.5759879475108364E-2</v>
      </c>
      <c r="AU322" s="25">
        <v>0</v>
      </c>
      <c r="AV322" s="25">
        <v>0.14027717314671082</v>
      </c>
      <c r="AW322" s="25">
        <v>5.082167449766941E-2</v>
      </c>
      <c r="AX322" s="25">
        <v>0</v>
      </c>
      <c r="AY322" s="25">
        <v>0</v>
      </c>
      <c r="AZ322" s="25">
        <v>0</v>
      </c>
      <c r="BA322" s="25">
        <v>0</v>
      </c>
      <c r="BB322" s="25">
        <v>5.7211142163402548E-2</v>
      </c>
      <c r="BC322" s="25">
        <v>0.18259175290371848</v>
      </c>
      <c r="BD322" s="25">
        <v>0.2049179012820963</v>
      </c>
      <c r="BE322" s="25">
        <v>4.6813707704927217E-2</v>
      </c>
      <c r="BF322" s="25">
        <v>6.9865369062753355E-2</v>
      </c>
      <c r="BG322" s="25">
        <v>0</v>
      </c>
      <c r="BH322" s="25">
        <v>0</v>
      </c>
      <c r="BI322" s="25">
        <v>1.5187204197405682</v>
      </c>
      <c r="BJ322" s="25">
        <v>0</v>
      </c>
      <c r="BK322" s="25">
        <v>0.42632022943826836</v>
      </c>
      <c r="BL322" s="25">
        <v>1.9154880283416924</v>
      </c>
      <c r="BM322" s="25">
        <v>0.81011392557891471</v>
      </c>
      <c r="BN322" s="25">
        <v>0</v>
      </c>
      <c r="BO322" s="25">
        <v>0</v>
      </c>
    </row>
    <row r="323" spans="1:67">
      <c r="A323">
        <v>2002</v>
      </c>
      <c r="B323" s="57" t="s">
        <v>191</v>
      </c>
      <c r="C323" s="61" t="s">
        <v>255</v>
      </c>
      <c r="D323" s="57" t="s">
        <v>134</v>
      </c>
      <c r="E323" s="25">
        <v>3.9491150390384193E-2</v>
      </c>
      <c r="F323" s="25">
        <v>1.4528129972993414E-2</v>
      </c>
      <c r="G323" s="25">
        <v>3.970079556824032E-2</v>
      </c>
      <c r="H323" s="25">
        <v>0.2279261845320904</v>
      </c>
      <c r="I323" s="25">
        <v>7.6291266457170992E-2</v>
      </c>
      <c r="J323" s="25">
        <v>0.13457005566257368</v>
      </c>
      <c r="K323" s="25">
        <v>4.8987114325405756E-2</v>
      </c>
      <c r="L323" s="25">
        <v>8.3323354952507728E-2</v>
      </c>
      <c r="M323" s="25">
        <v>1.9326487526837455E-3</v>
      </c>
      <c r="N323" s="25">
        <v>0.8525107784663748</v>
      </c>
      <c r="O323" s="25">
        <v>0.28388450987856434</v>
      </c>
      <c r="P323" s="25">
        <v>1.745398434717468E-2</v>
      </c>
      <c r="Q323" s="25">
        <v>8.3117769300603536E-2</v>
      </c>
      <c r="R323" s="25">
        <v>0.17107371058155568</v>
      </c>
      <c r="S323" s="25">
        <v>0.36125290332496485</v>
      </c>
      <c r="T323" s="25">
        <v>7.292903334135345E-2</v>
      </c>
      <c r="U323" s="25">
        <v>3.7059158680520635E-2</v>
      </c>
      <c r="V323" s="25">
        <v>3.7235088815687128E-2</v>
      </c>
      <c r="W323" s="25">
        <v>3.7671416162669891E-2</v>
      </c>
      <c r="X323" s="25">
        <v>1.6065398740045127E-2</v>
      </c>
      <c r="Y323" s="25">
        <v>3.2807322302251772E-3</v>
      </c>
      <c r="Z323" s="25">
        <v>1.0633800893002851E-2</v>
      </c>
      <c r="AA323" s="25">
        <v>0</v>
      </c>
      <c r="AB323" s="25">
        <v>0.78421681967118628</v>
      </c>
      <c r="AC323" s="25">
        <v>1.0566415669636857E-3</v>
      </c>
      <c r="AD323" s="25">
        <v>0</v>
      </c>
      <c r="AE323" s="25">
        <v>0.61069918663854217</v>
      </c>
      <c r="AF323" s="25">
        <v>1.7445368712831207E-2</v>
      </c>
      <c r="AG323" s="25">
        <v>0.15490421248745359</v>
      </c>
      <c r="AH323" s="25">
        <v>9.0945875952596344E-2</v>
      </c>
      <c r="AI323" s="25">
        <v>0.56706363005923144</v>
      </c>
      <c r="AJ323" s="25">
        <v>0.31972606313154667</v>
      </c>
      <c r="AK323" s="25">
        <v>8.7827520664558012E-2</v>
      </c>
      <c r="AL323" s="25">
        <v>1.7137916503070602E-2</v>
      </c>
      <c r="AM323" s="25">
        <v>1.0538041694401493E-4</v>
      </c>
      <c r="AN323" s="25">
        <v>3.8475385971976375E-2</v>
      </c>
      <c r="AO323" s="25">
        <v>5.5598182278877482E-4</v>
      </c>
      <c r="AP323" s="25">
        <v>2.6250828646608073E-3</v>
      </c>
      <c r="AQ323" s="25">
        <v>6.15562736349623E-3</v>
      </c>
      <c r="AR323" s="25">
        <v>6.2576782172551917E-4</v>
      </c>
      <c r="AS323" s="25">
        <v>1.3472977469979282E-2</v>
      </c>
      <c r="AT323" s="25">
        <v>4.1891061387631717E-3</v>
      </c>
      <c r="AU323" s="25">
        <v>0</v>
      </c>
      <c r="AV323" s="25">
        <v>2.8219818266013393E-2</v>
      </c>
      <c r="AW323" s="25">
        <v>1.6301134254318842E-2</v>
      </c>
      <c r="AX323" s="25">
        <v>0</v>
      </c>
      <c r="AY323" s="25">
        <v>0</v>
      </c>
      <c r="AZ323" s="25">
        <v>0</v>
      </c>
      <c r="BA323" s="25">
        <v>0</v>
      </c>
      <c r="BB323" s="25">
        <v>1.8658210563183182E-2</v>
      </c>
      <c r="BC323" s="25">
        <v>6.5163242232863905E-2</v>
      </c>
      <c r="BD323" s="25">
        <v>3.1623318183757923E-2</v>
      </c>
      <c r="BE323" s="25">
        <v>5.6904730163369974E-3</v>
      </c>
      <c r="BF323" s="25">
        <v>5.6187419467860359E-3</v>
      </c>
      <c r="BG323" s="25">
        <v>0</v>
      </c>
      <c r="BH323" s="25">
        <v>0</v>
      </c>
      <c r="BI323" s="25">
        <v>1.1607544264927547</v>
      </c>
      <c r="BJ323" s="25">
        <v>0</v>
      </c>
      <c r="BK323" s="25">
        <v>1.9897351763299053E-2</v>
      </c>
      <c r="BL323" s="25">
        <v>0.12758517815016077</v>
      </c>
      <c r="BM323" s="25">
        <v>9.5137813838762159E-2</v>
      </c>
      <c r="BN323" s="25">
        <v>0</v>
      </c>
      <c r="BO323" s="25">
        <v>0</v>
      </c>
    </row>
    <row r="324" spans="1:67">
      <c r="A324">
        <v>2002</v>
      </c>
      <c r="B324" s="57" t="s">
        <v>192</v>
      </c>
      <c r="C324" s="61" t="s">
        <v>256</v>
      </c>
      <c r="D324" s="57" t="s">
        <v>134</v>
      </c>
      <c r="E324" s="25">
        <v>0.37611398655604822</v>
      </c>
      <c r="F324" s="25">
        <v>6.0199486596891815E-3</v>
      </c>
      <c r="G324" s="25">
        <v>1.4253324534832079E-2</v>
      </c>
      <c r="H324" s="25">
        <v>0.11200275901190843</v>
      </c>
      <c r="I324" s="25">
        <v>0.27441350054872016</v>
      </c>
      <c r="J324" s="25">
        <v>0.42486820344503906</v>
      </c>
      <c r="K324" s="25">
        <v>7.4553059430861421E-2</v>
      </c>
      <c r="L324" s="25">
        <v>0.17973447663898637</v>
      </c>
      <c r="M324" s="25">
        <v>5.6633178113979291E-3</v>
      </c>
      <c r="N324" s="25">
        <v>0.21337939905562683</v>
      </c>
      <c r="O324" s="25">
        <v>0.5170897994458491</v>
      </c>
      <c r="P324" s="25">
        <v>0.18825481227202218</v>
      </c>
      <c r="Q324" s="25">
        <v>0.49430417015390526</v>
      </c>
      <c r="R324" s="25">
        <v>0.11130568615454617</v>
      </c>
      <c r="S324" s="25">
        <v>0.50664214238173055</v>
      </c>
      <c r="T324" s="25">
        <v>0.41937818060769028</v>
      </c>
      <c r="U324" s="25">
        <v>0.16285204025483369</v>
      </c>
      <c r="V324" s="25">
        <v>0.23359958030697581</v>
      </c>
      <c r="W324" s="25">
        <v>7.4515199107158314E-2</v>
      </c>
      <c r="X324" s="25">
        <v>9.595574164543752E-2</v>
      </c>
      <c r="Y324" s="25">
        <v>1.1345049082277176E-2</v>
      </c>
      <c r="Z324" s="25">
        <v>7.7605518183914035E-2</v>
      </c>
      <c r="AA324" s="25">
        <v>0</v>
      </c>
      <c r="AB324" s="25">
        <v>0.14543896925325522</v>
      </c>
      <c r="AC324" s="25">
        <v>8.6894356445801364E-3</v>
      </c>
      <c r="AD324" s="25">
        <v>0</v>
      </c>
      <c r="AE324" s="25">
        <v>0.62027948984464987</v>
      </c>
      <c r="AF324" s="25">
        <v>0.11533122438182106</v>
      </c>
      <c r="AG324" s="25">
        <v>0.12880615955407862</v>
      </c>
      <c r="AH324" s="25">
        <v>7.3737369701823388E-2</v>
      </c>
      <c r="AI324" s="25">
        <v>0.12033759438335412</v>
      </c>
      <c r="AJ324" s="25">
        <v>6.8442241713232876E-2</v>
      </c>
      <c r="AK324" s="25">
        <v>3.5606391178057896E-2</v>
      </c>
      <c r="AL324" s="25">
        <v>9.2278160789106591E-3</v>
      </c>
      <c r="AM324" s="25">
        <v>1.3231834578241716E-4</v>
      </c>
      <c r="AN324" s="25">
        <v>0.13948502503505739</v>
      </c>
      <c r="AO324" s="25">
        <v>9.3581709090040138E-4</v>
      </c>
      <c r="AP324" s="25">
        <v>9.4522972278216922E-3</v>
      </c>
      <c r="AQ324" s="25">
        <v>7.7197319283799351E-3</v>
      </c>
      <c r="AR324" s="25">
        <v>6.9906530418758172E-4</v>
      </c>
      <c r="AS324" s="25">
        <v>2.8326538992775749E-2</v>
      </c>
      <c r="AT324" s="25">
        <v>7.9444228541104729E-3</v>
      </c>
      <c r="AU324" s="25">
        <v>0</v>
      </c>
      <c r="AV324" s="25">
        <v>3.2073189198506762E-2</v>
      </c>
      <c r="AW324" s="25">
        <v>1.599640473297434E-2</v>
      </c>
      <c r="AX324" s="25">
        <v>0</v>
      </c>
      <c r="AY324" s="25">
        <v>0</v>
      </c>
      <c r="AZ324" s="25">
        <v>0</v>
      </c>
      <c r="BA324" s="25">
        <v>0</v>
      </c>
      <c r="BB324" s="25">
        <v>1.9888597867856406E-2</v>
      </c>
      <c r="BC324" s="25">
        <v>9.4871213888816835E-2</v>
      </c>
      <c r="BD324" s="25">
        <v>0.18229875260658016</v>
      </c>
      <c r="BE324" s="25">
        <v>7.4360679622119702E-2</v>
      </c>
      <c r="BF324" s="25">
        <v>2.3748380854278064E-2</v>
      </c>
      <c r="BG324" s="25">
        <v>0</v>
      </c>
      <c r="BH324" s="25">
        <v>0</v>
      </c>
      <c r="BI324" s="25">
        <v>0.97520024129032712</v>
      </c>
      <c r="BJ324" s="25">
        <v>0</v>
      </c>
      <c r="BK324" s="25">
        <v>7.6717652899114447E-2</v>
      </c>
      <c r="BL324" s="25">
        <v>0.29021939663172819</v>
      </c>
      <c r="BM324" s="25">
        <v>5.8797384746048439E-2</v>
      </c>
      <c r="BN324" s="25">
        <v>0</v>
      </c>
      <c r="BO324" s="25">
        <v>0</v>
      </c>
    </row>
    <row r="325" spans="1:67">
      <c r="A325">
        <v>2002</v>
      </c>
      <c r="B325" s="57" t="s">
        <v>193</v>
      </c>
      <c r="C325" s="61" t="s">
        <v>257</v>
      </c>
      <c r="D325" s="57" t="s">
        <v>134</v>
      </c>
      <c r="E325" s="25">
        <v>0.24231518003395028</v>
      </c>
      <c r="F325" s="25">
        <v>6.0009802540265958E-2</v>
      </c>
      <c r="G325" s="25">
        <v>1.6503750713406099E-2</v>
      </c>
      <c r="H325" s="25">
        <v>1.0053487530114122</v>
      </c>
      <c r="I325" s="25">
        <v>0.78091999436751069</v>
      </c>
      <c r="J325" s="25">
        <v>0.31850789162103421</v>
      </c>
      <c r="K325" s="25">
        <v>0.1528435735260717</v>
      </c>
      <c r="L325" s="25">
        <v>0.10859421129849699</v>
      </c>
      <c r="M325" s="25">
        <v>2.5346339930148367E-3</v>
      </c>
      <c r="N325" s="25">
        <v>2.9397047728885806</v>
      </c>
      <c r="O325" s="25">
        <v>1.0208468437845435</v>
      </c>
      <c r="P325" s="25">
        <v>8.2483184736576842E-2</v>
      </c>
      <c r="Q325" s="25">
        <v>0.27294562773910147</v>
      </c>
      <c r="R325" s="25">
        <v>0.41703800054671875</v>
      </c>
      <c r="S325" s="25">
        <v>1.1640176975103913</v>
      </c>
      <c r="T325" s="25">
        <v>0.21854494354273069</v>
      </c>
      <c r="U325" s="25">
        <v>0.41193747530969826</v>
      </c>
      <c r="V325" s="25">
        <v>0.35028213478601578</v>
      </c>
      <c r="W325" s="25">
        <v>1.9254227189658504</v>
      </c>
      <c r="X325" s="25">
        <v>0.29212173256975205</v>
      </c>
      <c r="Y325" s="25">
        <v>2.1014808693233189E-2</v>
      </c>
      <c r="Z325" s="25">
        <v>9.6913881559449508E-2</v>
      </c>
      <c r="AA325" s="25">
        <v>0</v>
      </c>
      <c r="AB325" s="25">
        <v>0.77949435350239304</v>
      </c>
      <c r="AC325" s="25">
        <v>6.2760319159236673E-3</v>
      </c>
      <c r="AD325" s="25">
        <v>0</v>
      </c>
      <c r="AE325" s="25">
        <v>2.5672335986467782</v>
      </c>
      <c r="AF325" s="25">
        <v>0.31417250138370906</v>
      </c>
      <c r="AG325" s="25">
        <v>0.54477961575631184</v>
      </c>
      <c r="AH325" s="25">
        <v>0.29821679173767213</v>
      </c>
      <c r="AI325" s="25">
        <v>0.24550350975641427</v>
      </c>
      <c r="AJ325" s="25">
        <v>9.6155546020594701E-2</v>
      </c>
      <c r="AK325" s="25">
        <v>0.19212024960614721</v>
      </c>
      <c r="AL325" s="25">
        <v>5.7719681456423852E-2</v>
      </c>
      <c r="AM325" s="25">
        <v>8.6027243668760571E-4</v>
      </c>
      <c r="AN325" s="25">
        <v>0.23366046709833249</v>
      </c>
      <c r="AO325" s="25">
        <v>4.5094533612941162E-3</v>
      </c>
      <c r="AP325" s="25">
        <v>2.2553565524339115E-2</v>
      </c>
      <c r="AQ325" s="25">
        <v>5.7193184562402577E-2</v>
      </c>
      <c r="AR325" s="25">
        <v>4.6700894073986015E-3</v>
      </c>
      <c r="AS325" s="25">
        <v>0.22013496192720128</v>
      </c>
      <c r="AT325" s="25">
        <v>6.1791389069385666E-2</v>
      </c>
      <c r="AU325" s="25">
        <v>0</v>
      </c>
      <c r="AV325" s="25">
        <v>0.37268300221483025</v>
      </c>
      <c r="AW325" s="25">
        <v>9.4169702647474707E-2</v>
      </c>
      <c r="AX325" s="25">
        <v>0</v>
      </c>
      <c r="AY325" s="25">
        <v>0</v>
      </c>
      <c r="AZ325" s="25">
        <v>0</v>
      </c>
      <c r="BA325" s="25">
        <v>0</v>
      </c>
      <c r="BB325" s="25">
        <v>9.3077347330829993E-2</v>
      </c>
      <c r="BC325" s="25">
        <v>0.30977692212669627</v>
      </c>
      <c r="BD325" s="25">
        <v>0.20377722412174254</v>
      </c>
      <c r="BE325" s="25">
        <v>4.2101944417243423E-2</v>
      </c>
      <c r="BF325" s="25">
        <v>0.10239215895184273</v>
      </c>
      <c r="BG325" s="25">
        <v>0</v>
      </c>
      <c r="BH325" s="25">
        <v>0</v>
      </c>
      <c r="BI325" s="25">
        <v>1.2599908484361189</v>
      </c>
      <c r="BJ325" s="25">
        <v>0</v>
      </c>
      <c r="BK325" s="25">
        <v>0.73618471493190485</v>
      </c>
      <c r="BL325" s="25">
        <v>8.7921411111057761</v>
      </c>
      <c r="BM325" s="25">
        <v>0.84166228915774188</v>
      </c>
      <c r="BN325" s="25">
        <v>0</v>
      </c>
      <c r="BO325" s="25">
        <v>0</v>
      </c>
    </row>
    <row r="326" spans="1:67">
      <c r="A326">
        <v>2002</v>
      </c>
      <c r="B326" s="57" t="s">
        <v>194</v>
      </c>
      <c r="C326" s="61" t="s">
        <v>258</v>
      </c>
      <c r="D326" s="57" t="s">
        <v>134</v>
      </c>
      <c r="E326" s="25">
        <v>1.653590858100408</v>
      </c>
      <c r="F326" s="25">
        <v>0.61748227959156188</v>
      </c>
      <c r="G326" s="25">
        <v>0.13268354307127125</v>
      </c>
      <c r="H326" s="25">
        <v>1.5127082847995452</v>
      </c>
      <c r="I326" s="25">
        <v>2.674675190444769</v>
      </c>
      <c r="J326" s="25">
        <v>2.4306195209961312</v>
      </c>
      <c r="K326" s="25">
        <v>1.1454224899174321</v>
      </c>
      <c r="L326" s="25">
        <v>1.0676756227122197</v>
      </c>
      <c r="M326" s="25">
        <v>4.0292198774199317E-2</v>
      </c>
      <c r="N326" s="25">
        <v>0.47202732599973318</v>
      </c>
      <c r="O326" s="25">
        <v>1.2198183097287993</v>
      </c>
      <c r="P326" s="25">
        <v>0.31622097587439402</v>
      </c>
      <c r="Q326" s="25">
        <v>0.882243059520184</v>
      </c>
      <c r="R326" s="25">
        <v>0.80654074135770615</v>
      </c>
      <c r="S326" s="25">
        <v>1.2255055193488582</v>
      </c>
      <c r="T326" s="25">
        <v>1.0127998451739897</v>
      </c>
      <c r="U326" s="25">
        <v>2.149531512134145</v>
      </c>
      <c r="V326" s="25">
        <v>0.66183078796904249</v>
      </c>
      <c r="W326" s="25">
        <v>0.48977096744141219</v>
      </c>
      <c r="X326" s="25">
        <v>3.1634358805003515</v>
      </c>
      <c r="Y326" s="25">
        <v>5.4850122006785157E-2</v>
      </c>
      <c r="Z326" s="25">
        <v>0.1894567785519794</v>
      </c>
      <c r="AA326" s="25">
        <v>0</v>
      </c>
      <c r="AB326" s="25">
        <v>1.0353812665657984</v>
      </c>
      <c r="AC326" s="25">
        <v>5.948581926481461E-2</v>
      </c>
      <c r="AD326" s="25">
        <v>0</v>
      </c>
      <c r="AE326" s="25">
        <v>3.7917922121323446</v>
      </c>
      <c r="AF326" s="25">
        <v>1.9737863243000697</v>
      </c>
      <c r="AG326" s="25">
        <v>8.3267461064599377</v>
      </c>
      <c r="AH326" s="25">
        <v>4.8545640158259111</v>
      </c>
      <c r="AI326" s="25">
        <v>10.374994156316719</v>
      </c>
      <c r="AJ326" s="25">
        <v>2.9767529946438098</v>
      </c>
      <c r="AK326" s="25">
        <v>0.40082703046660706</v>
      </c>
      <c r="AL326" s="25">
        <v>1.9580450141642203</v>
      </c>
      <c r="AM326" s="25">
        <v>8.1601709132976749E-3</v>
      </c>
      <c r="AN326" s="25">
        <v>1.4690178008037866</v>
      </c>
      <c r="AO326" s="25">
        <v>4.0037797342373165E-2</v>
      </c>
      <c r="AP326" s="25">
        <v>0.11197256170306089</v>
      </c>
      <c r="AQ326" s="25">
        <v>0.4507011969551894</v>
      </c>
      <c r="AR326" s="25">
        <v>3.7424074262862546E-2</v>
      </c>
      <c r="AS326" s="25">
        <v>3.3594598014101269</v>
      </c>
      <c r="AT326" s="25">
        <v>0.24482757681158723</v>
      </c>
      <c r="AU326" s="25">
        <v>0</v>
      </c>
      <c r="AV326" s="25">
        <v>2.7024874631473921</v>
      </c>
      <c r="AW326" s="25">
        <v>2.9792397599220029</v>
      </c>
      <c r="AX326" s="25">
        <v>0</v>
      </c>
      <c r="AY326" s="25">
        <v>0</v>
      </c>
      <c r="AZ326" s="25">
        <v>0</v>
      </c>
      <c r="BA326" s="25">
        <v>0</v>
      </c>
      <c r="BB326" s="25">
        <v>3.4192910810178505</v>
      </c>
      <c r="BC326" s="25">
        <v>7.9983757482086233</v>
      </c>
      <c r="BD326" s="25">
        <v>1.6836590414517691</v>
      </c>
      <c r="BE326" s="25">
        <v>0.37952625115019284</v>
      </c>
      <c r="BF326" s="25">
        <v>0.56500743616899973</v>
      </c>
      <c r="BG326" s="25">
        <v>0</v>
      </c>
      <c r="BH326" s="25">
        <v>0</v>
      </c>
      <c r="BI326" s="25">
        <v>28.670414768747229</v>
      </c>
      <c r="BJ326" s="25">
        <v>0</v>
      </c>
      <c r="BK326" s="25">
        <v>0.49486201164218591</v>
      </c>
      <c r="BL326" s="25">
        <v>4.4240504044744187</v>
      </c>
      <c r="BM326" s="25">
        <v>0.40466758904745853</v>
      </c>
      <c r="BN326" s="25">
        <v>0</v>
      </c>
      <c r="BO326" s="25">
        <v>0</v>
      </c>
    </row>
    <row r="327" spans="1:67">
      <c r="A327">
        <v>2002</v>
      </c>
      <c r="B327" s="57" t="s">
        <v>195</v>
      </c>
      <c r="C327" s="61" t="s">
        <v>259</v>
      </c>
      <c r="D327" s="57" t="s">
        <v>134</v>
      </c>
      <c r="E327" s="25">
        <v>19.721267541851201</v>
      </c>
      <c r="F327" s="25">
        <v>0.64738861870702857</v>
      </c>
      <c r="G327" s="25">
        <v>0.95540890054078886</v>
      </c>
      <c r="H327" s="25">
        <v>12.716187004424732</v>
      </c>
      <c r="I327" s="25">
        <v>57.007456717781473</v>
      </c>
      <c r="J327" s="25">
        <v>32.808719490341439</v>
      </c>
      <c r="K327" s="25">
        <v>3.2760812280468201</v>
      </c>
      <c r="L327" s="25">
        <v>9.7531603664020228</v>
      </c>
      <c r="M327" s="25">
        <v>0.28844931820063324</v>
      </c>
      <c r="N327" s="25">
        <v>40.809233472865373</v>
      </c>
      <c r="O327" s="25">
        <v>24.60003132990726</v>
      </c>
      <c r="P327" s="25">
        <v>6.7225454796729389</v>
      </c>
      <c r="Q327" s="25">
        <v>17.355450205981004</v>
      </c>
      <c r="R327" s="25">
        <v>7.14506700475257</v>
      </c>
      <c r="S327" s="25">
        <v>21.515578135088667</v>
      </c>
      <c r="T327" s="25">
        <v>8.9389355650917608</v>
      </c>
      <c r="U327" s="25">
        <v>10.196919341485616</v>
      </c>
      <c r="V327" s="25">
        <v>8.4557298132074923</v>
      </c>
      <c r="W327" s="25">
        <v>12.848627053991756</v>
      </c>
      <c r="X327" s="25">
        <v>10.893618651902123</v>
      </c>
      <c r="Y327" s="25">
        <v>0.48676091078500605</v>
      </c>
      <c r="Z327" s="25">
        <v>2.9983575467507317</v>
      </c>
      <c r="AA327" s="25">
        <v>0</v>
      </c>
      <c r="AB327" s="25">
        <v>13.813933026551936</v>
      </c>
      <c r="AC327" s="25">
        <v>0.24001892346471407</v>
      </c>
      <c r="AD327" s="25">
        <v>0</v>
      </c>
      <c r="AE327" s="25">
        <v>32.836948644685165</v>
      </c>
      <c r="AF327" s="25">
        <v>16.350790735828852</v>
      </c>
      <c r="AG327" s="25">
        <v>6.4059129680182672</v>
      </c>
      <c r="AH327" s="25">
        <v>3.7728925114815448</v>
      </c>
      <c r="AI327" s="25">
        <v>10.512909982483182</v>
      </c>
      <c r="AJ327" s="25">
        <v>4.324657546820923</v>
      </c>
      <c r="AK327" s="25">
        <v>2.1553013276653576</v>
      </c>
      <c r="AL327" s="25">
        <v>1.0909644898420749</v>
      </c>
      <c r="AM327" s="25">
        <v>9.9583230129797612E-3</v>
      </c>
      <c r="AN327" s="25">
        <v>16.763380256614681</v>
      </c>
      <c r="AO327" s="25">
        <v>5.7706236411857514E-2</v>
      </c>
      <c r="AP327" s="25">
        <v>1.2294277664403546</v>
      </c>
      <c r="AQ327" s="25">
        <v>0.57345099483840312</v>
      </c>
      <c r="AR327" s="25">
        <v>6.2710023996892378E-2</v>
      </c>
      <c r="AS327" s="25">
        <v>1.0814675147796495</v>
      </c>
      <c r="AT327" s="25">
        <v>0.41041342437868134</v>
      </c>
      <c r="AU327" s="25">
        <v>0</v>
      </c>
      <c r="AV327" s="25">
        <v>3.5910780100034345</v>
      </c>
      <c r="AW327" s="25">
        <v>1.2035857709720796</v>
      </c>
      <c r="AX327" s="25">
        <v>0</v>
      </c>
      <c r="AY327" s="25">
        <v>0</v>
      </c>
      <c r="AZ327" s="25">
        <v>0</v>
      </c>
      <c r="BA327" s="25">
        <v>0</v>
      </c>
      <c r="BB327" s="25">
        <v>1.4250975670993486</v>
      </c>
      <c r="BC327" s="25">
        <v>4.1512118921483472</v>
      </c>
      <c r="BD327" s="25">
        <v>8.2733808586635362</v>
      </c>
      <c r="BE327" s="25">
        <v>3.6959800386353949</v>
      </c>
      <c r="BF327" s="25">
        <v>2.2563662002861555</v>
      </c>
      <c r="BG327" s="25">
        <v>0</v>
      </c>
      <c r="BH327" s="25">
        <v>0</v>
      </c>
      <c r="BI327" s="25">
        <v>63.965831662949427</v>
      </c>
      <c r="BJ327" s="25">
        <v>0</v>
      </c>
      <c r="BK327" s="25">
        <v>2.1635336925602835</v>
      </c>
      <c r="BL327" s="25">
        <v>73.372146095885569</v>
      </c>
      <c r="BM327" s="25">
        <v>11.395477280699614</v>
      </c>
      <c r="BN327" s="25">
        <v>0</v>
      </c>
      <c r="BO327" s="25">
        <v>0</v>
      </c>
    </row>
    <row r="328" spans="1:67">
      <c r="A328">
        <v>2002</v>
      </c>
      <c r="B328" s="57" t="s">
        <v>196</v>
      </c>
      <c r="C328" s="61" t="s">
        <v>260</v>
      </c>
      <c r="D328" s="57" t="s">
        <v>134</v>
      </c>
      <c r="E328" s="25">
        <v>6.2029673830854399</v>
      </c>
      <c r="F328" s="25">
        <v>0.2755305984596651</v>
      </c>
      <c r="G328" s="25">
        <v>0.45055583701037494</v>
      </c>
      <c r="H328" s="25">
        <v>1.268510074076223</v>
      </c>
      <c r="I328" s="25">
        <v>19.852307089234806</v>
      </c>
      <c r="J328" s="25">
        <v>11.504855721487473</v>
      </c>
      <c r="K328" s="25">
        <v>1.0960774350425044</v>
      </c>
      <c r="L328" s="25">
        <v>2.8376022525663629</v>
      </c>
      <c r="M328" s="25">
        <v>8.3813566988249905E-2</v>
      </c>
      <c r="N328" s="25">
        <v>0.77613219421891277</v>
      </c>
      <c r="O328" s="25">
        <v>2.9432999095776577</v>
      </c>
      <c r="P328" s="25">
        <v>1.5584879528616367</v>
      </c>
      <c r="Q328" s="25">
        <v>3.7459012813404939</v>
      </c>
      <c r="R328" s="25">
        <v>0.99651816012388272</v>
      </c>
      <c r="S328" s="25">
        <v>1.8851150901826044</v>
      </c>
      <c r="T328" s="25">
        <v>1.8666333131988551</v>
      </c>
      <c r="U328" s="25">
        <v>4.7589651621123679</v>
      </c>
      <c r="V328" s="25">
        <v>2.0565512271829283</v>
      </c>
      <c r="W328" s="25">
        <v>2.4155868548412833</v>
      </c>
      <c r="X328" s="25">
        <v>2.1047348080258512</v>
      </c>
      <c r="Y328" s="25">
        <v>0.16750935747545634</v>
      </c>
      <c r="Z328" s="25">
        <v>0.73023586391990103</v>
      </c>
      <c r="AA328" s="25">
        <v>0</v>
      </c>
      <c r="AB328" s="25">
        <v>1.011823754370883</v>
      </c>
      <c r="AC328" s="25">
        <v>5.5287132562523267E-2</v>
      </c>
      <c r="AD328" s="25">
        <v>0</v>
      </c>
      <c r="AE328" s="25">
        <v>7.7074401619106112</v>
      </c>
      <c r="AF328" s="25">
        <v>6.8784587686516225</v>
      </c>
      <c r="AG328" s="25">
        <v>5.7899129046937778</v>
      </c>
      <c r="AH328" s="25">
        <v>3.2510897852544245</v>
      </c>
      <c r="AI328" s="25">
        <v>3.2423013367198714</v>
      </c>
      <c r="AJ328" s="25">
        <v>1.6125250913224534</v>
      </c>
      <c r="AK328" s="25">
        <v>1.9575064770997959</v>
      </c>
      <c r="AL328" s="25">
        <v>0.53642897670847534</v>
      </c>
      <c r="AM328" s="25">
        <v>6.3546157160404813E-3</v>
      </c>
      <c r="AN328" s="25">
        <v>8.4310913491979456</v>
      </c>
      <c r="AO328" s="25">
        <v>2.7391187558865375E-2</v>
      </c>
      <c r="AP328" s="25">
        <v>0.52998366098183947</v>
      </c>
      <c r="AQ328" s="25">
        <v>0.30321665700198541</v>
      </c>
      <c r="AR328" s="25">
        <v>2.7164697678363176E-2</v>
      </c>
      <c r="AS328" s="25">
        <v>0.85048124075718712</v>
      </c>
      <c r="AT328" s="25">
        <v>0.26687897351835438</v>
      </c>
      <c r="AU328" s="25">
        <v>0</v>
      </c>
      <c r="AV328" s="25">
        <v>1.2102666452546726</v>
      </c>
      <c r="AW328" s="25">
        <v>0.77141590855293418</v>
      </c>
      <c r="AX328" s="25">
        <v>0</v>
      </c>
      <c r="AY328" s="25">
        <v>0</v>
      </c>
      <c r="AZ328" s="25">
        <v>0</v>
      </c>
      <c r="BA328" s="25">
        <v>0</v>
      </c>
      <c r="BB328" s="25">
        <v>0.89887982614704742</v>
      </c>
      <c r="BC328" s="25">
        <v>6.0629992334144571</v>
      </c>
      <c r="BD328" s="25">
        <v>2.8212018554221499</v>
      </c>
      <c r="BE328" s="25">
        <v>1.2221328557133631</v>
      </c>
      <c r="BF328" s="25">
        <v>0.93576996887812736</v>
      </c>
      <c r="BG328" s="25">
        <v>0</v>
      </c>
      <c r="BH328" s="25">
        <v>0</v>
      </c>
      <c r="BI328" s="25">
        <v>40.183027167525452</v>
      </c>
      <c r="BJ328" s="25">
        <v>0</v>
      </c>
      <c r="BK328" s="25">
        <v>1.3296776192085482</v>
      </c>
      <c r="BL328" s="25">
        <v>19.069240796222523</v>
      </c>
      <c r="BM328" s="25">
        <v>2.1918242350931716</v>
      </c>
      <c r="BN328" s="25">
        <v>0</v>
      </c>
      <c r="BO328" s="25">
        <v>0</v>
      </c>
    </row>
    <row r="329" spans="1:67">
      <c r="A329">
        <v>2002</v>
      </c>
      <c r="B329" s="57" t="s">
        <v>197</v>
      </c>
      <c r="C329" s="61" t="s">
        <v>261</v>
      </c>
      <c r="D329" s="57" t="s">
        <v>134</v>
      </c>
      <c r="E329" s="25">
        <v>41.947361765107459</v>
      </c>
      <c r="F329" s="25">
        <v>2.9618217733305343</v>
      </c>
      <c r="G329" s="25">
        <v>4.3638168857978989</v>
      </c>
      <c r="H329" s="25">
        <v>31.497205139558023</v>
      </c>
      <c r="I329" s="25">
        <v>143.69738249297046</v>
      </c>
      <c r="J329" s="25">
        <v>57.381345836062152</v>
      </c>
      <c r="K329" s="25">
        <v>26.515827597302408</v>
      </c>
      <c r="L329" s="25">
        <v>27.328377058388813</v>
      </c>
      <c r="M329" s="25">
        <v>0.59399484589075913</v>
      </c>
      <c r="N329" s="25">
        <v>44.079482267933912</v>
      </c>
      <c r="O329" s="25">
        <v>32.118430489289601</v>
      </c>
      <c r="P329" s="25">
        <v>10.118909343753346</v>
      </c>
      <c r="Q329" s="25">
        <v>28.714501858033422</v>
      </c>
      <c r="R329" s="25">
        <v>20.694701246206453</v>
      </c>
      <c r="S329" s="25">
        <v>33.762399962867285</v>
      </c>
      <c r="T329" s="25">
        <v>18.819628316384858</v>
      </c>
      <c r="U329" s="25">
        <v>41.173081934541386</v>
      </c>
      <c r="V329" s="25">
        <v>15.973347769022716</v>
      </c>
      <c r="W329" s="25">
        <v>17.498511699864515</v>
      </c>
      <c r="X329" s="25">
        <v>18.227367397769513</v>
      </c>
      <c r="Y329" s="25">
        <v>5.1155952745472399</v>
      </c>
      <c r="Z329" s="25">
        <v>16.498257842180941</v>
      </c>
      <c r="AA329" s="25">
        <v>0</v>
      </c>
      <c r="AB329" s="25">
        <v>17.976943047394393</v>
      </c>
      <c r="AC329" s="25">
        <v>0.32584609186673352</v>
      </c>
      <c r="AD329" s="25">
        <v>0</v>
      </c>
      <c r="AE329" s="25">
        <v>59.920016042769561</v>
      </c>
      <c r="AF329" s="25">
        <v>33.819296240317051</v>
      </c>
      <c r="AG329" s="25">
        <v>79.500497842766038</v>
      </c>
      <c r="AH329" s="25">
        <v>48.248683934424726</v>
      </c>
      <c r="AI329" s="25">
        <v>32.106833329608207</v>
      </c>
      <c r="AJ329" s="25">
        <v>21.561093951176005</v>
      </c>
      <c r="AK329" s="25">
        <v>10.294047580191595</v>
      </c>
      <c r="AL329" s="25">
        <v>3.8163265186646664</v>
      </c>
      <c r="AM329" s="25">
        <v>4.2417741715164582E-2</v>
      </c>
      <c r="AN329" s="25">
        <v>39.979830121429984</v>
      </c>
      <c r="AO329" s="25">
        <v>0.21399716888175063</v>
      </c>
      <c r="AP329" s="25">
        <v>2.4713284820976669</v>
      </c>
      <c r="AQ329" s="25">
        <v>2.4051858599033253</v>
      </c>
      <c r="AR329" s="25">
        <v>0.18498116163246053</v>
      </c>
      <c r="AS329" s="25">
        <v>6.9931819055638735</v>
      </c>
      <c r="AT329" s="25">
        <v>2.7986064809098621</v>
      </c>
      <c r="AU329" s="25">
        <v>0</v>
      </c>
      <c r="AV329" s="25">
        <v>10.162232682072965</v>
      </c>
      <c r="AW329" s="25">
        <v>7.334058928539628</v>
      </c>
      <c r="AX329" s="25">
        <v>0</v>
      </c>
      <c r="AY329" s="25">
        <v>0</v>
      </c>
      <c r="AZ329" s="25">
        <v>0</v>
      </c>
      <c r="BA329" s="25">
        <v>0</v>
      </c>
      <c r="BB329" s="25">
        <v>8.3868862430395232</v>
      </c>
      <c r="BC329" s="25">
        <v>21.215184474619218</v>
      </c>
      <c r="BD329" s="25">
        <v>16.597124539591299</v>
      </c>
      <c r="BE329" s="25">
        <v>6.1840363392928159</v>
      </c>
      <c r="BF329" s="25">
        <v>5.1689177517199685</v>
      </c>
      <c r="BG329" s="25">
        <v>0</v>
      </c>
      <c r="BH329" s="25">
        <v>0</v>
      </c>
      <c r="BI329" s="25">
        <v>331.48761452230559</v>
      </c>
      <c r="BJ329" s="25">
        <v>0</v>
      </c>
      <c r="BK329" s="25">
        <v>0.37291217447142599</v>
      </c>
      <c r="BL329" s="25">
        <v>19.415854778305039</v>
      </c>
      <c r="BM329" s="25">
        <v>5.2225579962460946</v>
      </c>
      <c r="BN329" s="25">
        <v>0</v>
      </c>
      <c r="BO329" s="25">
        <v>0</v>
      </c>
    </row>
    <row r="330" spans="1:67">
      <c r="A330">
        <v>2002</v>
      </c>
      <c r="B330" s="57" t="s">
        <v>198</v>
      </c>
      <c r="C330" s="61" t="s">
        <v>262</v>
      </c>
      <c r="D330" s="57" t="s">
        <v>134</v>
      </c>
      <c r="E330" s="25">
        <v>12.69213482556362</v>
      </c>
      <c r="F330" s="25">
        <v>1.7568686505115583</v>
      </c>
      <c r="G330" s="25">
        <v>1.7466940466510517</v>
      </c>
      <c r="H330" s="25">
        <v>11.787938437542948</v>
      </c>
      <c r="I330" s="25">
        <v>49.911404971158589</v>
      </c>
      <c r="J330" s="25">
        <v>21.152894329506324</v>
      </c>
      <c r="K330" s="25">
        <v>9.8126881157472212</v>
      </c>
      <c r="L330" s="25">
        <v>6.8173160774143895</v>
      </c>
      <c r="M330" s="25">
        <v>0.23042611526775203</v>
      </c>
      <c r="N330" s="25">
        <v>7.148460100059137</v>
      </c>
      <c r="O330" s="25">
        <v>8.8831158444705416</v>
      </c>
      <c r="P330" s="25">
        <v>3.8688294735976316</v>
      </c>
      <c r="Q330" s="25">
        <v>9.5751235896149964</v>
      </c>
      <c r="R330" s="25">
        <v>6.328938018923199</v>
      </c>
      <c r="S330" s="25">
        <v>8.426792848759451</v>
      </c>
      <c r="T330" s="25">
        <v>5.9783748102488454</v>
      </c>
      <c r="U330" s="25">
        <v>14.043160662032191</v>
      </c>
      <c r="V330" s="25">
        <v>7.0488610546324724</v>
      </c>
      <c r="W330" s="25">
        <v>6.5577897648007628</v>
      </c>
      <c r="X330" s="25">
        <v>5.9502301237590061</v>
      </c>
      <c r="Y330" s="25">
        <v>0.84193140635883135</v>
      </c>
      <c r="Z330" s="25">
        <v>6.1501963610628589</v>
      </c>
      <c r="AA330" s="25">
        <v>0</v>
      </c>
      <c r="AB330" s="25">
        <v>6.1180281635722658</v>
      </c>
      <c r="AC330" s="25">
        <v>0.25724994419876307</v>
      </c>
      <c r="AD330" s="25">
        <v>0</v>
      </c>
      <c r="AE330" s="25">
        <v>27.578246726588308</v>
      </c>
      <c r="AF330" s="25">
        <v>15.543069460509221</v>
      </c>
      <c r="AG330" s="25">
        <v>39.074576214648097</v>
      </c>
      <c r="AH330" s="25">
        <v>23.649204752900584</v>
      </c>
      <c r="AI330" s="25">
        <v>18.217232277830643</v>
      </c>
      <c r="AJ330" s="25">
        <v>37.450566946038457</v>
      </c>
      <c r="AK330" s="25">
        <v>4.7800813933137967</v>
      </c>
      <c r="AL330" s="25">
        <v>2.3956515002651111</v>
      </c>
      <c r="AM330" s="25">
        <v>6.4535642294381163E-2</v>
      </c>
      <c r="AN330" s="25">
        <v>17.806015909574334</v>
      </c>
      <c r="AO330" s="25">
        <v>0.33229376202383887</v>
      </c>
      <c r="AP330" s="25">
        <v>1.789862350517303</v>
      </c>
      <c r="AQ330" s="25">
        <v>3.7467873387785877</v>
      </c>
      <c r="AR330" s="25">
        <v>0.28815131337628741</v>
      </c>
      <c r="AS330" s="25">
        <v>2.1730127161114581</v>
      </c>
      <c r="AT330" s="25">
        <v>2.889708259194272</v>
      </c>
      <c r="AU330" s="25">
        <v>0</v>
      </c>
      <c r="AV330" s="25">
        <v>24.23473098516353</v>
      </c>
      <c r="AW330" s="25">
        <v>12.600432288044068</v>
      </c>
      <c r="AX330" s="25">
        <v>0</v>
      </c>
      <c r="AY330" s="25">
        <v>0</v>
      </c>
      <c r="AZ330" s="25">
        <v>0</v>
      </c>
      <c r="BA330" s="25">
        <v>0</v>
      </c>
      <c r="BB330" s="25">
        <v>14.396635996591524</v>
      </c>
      <c r="BC330" s="25">
        <v>13.331715069326016</v>
      </c>
      <c r="BD330" s="25">
        <v>7.7349759115495429</v>
      </c>
      <c r="BE330" s="25">
        <v>2.7211397211157107</v>
      </c>
      <c r="BF330" s="25">
        <v>1.7379884360925224</v>
      </c>
      <c r="BG330" s="25">
        <v>0</v>
      </c>
      <c r="BH330" s="25">
        <v>0</v>
      </c>
      <c r="BI330" s="25">
        <v>185.92012308812298</v>
      </c>
      <c r="BJ330" s="25">
        <v>0</v>
      </c>
      <c r="BK330" s="25">
        <v>0.18621431162812052</v>
      </c>
      <c r="BL330" s="25">
        <v>0.67943799371039026</v>
      </c>
      <c r="BM330" s="25">
        <v>7.3340714560348921E-2</v>
      </c>
      <c r="BN330" s="25">
        <v>0</v>
      </c>
      <c r="BO330" s="25">
        <v>0</v>
      </c>
    </row>
    <row r="331" spans="1:67">
      <c r="A331">
        <v>2002</v>
      </c>
      <c r="B331" s="57" t="s">
        <v>199</v>
      </c>
      <c r="C331" s="61" t="s">
        <v>263</v>
      </c>
      <c r="D331" s="57" t="s">
        <v>134</v>
      </c>
      <c r="E331" s="25">
        <v>15.312969387347856</v>
      </c>
      <c r="F331" s="25">
        <v>3.3144123081355543</v>
      </c>
      <c r="G331" s="25">
        <v>2.0055888296049691</v>
      </c>
      <c r="H331" s="25">
        <v>19.832929769109249</v>
      </c>
      <c r="I331" s="25">
        <v>65.692185532832951</v>
      </c>
      <c r="J331" s="25">
        <v>34.797505572882883</v>
      </c>
      <c r="K331" s="25">
        <v>20.043293986078751</v>
      </c>
      <c r="L331" s="25">
        <v>9.6788593024581537</v>
      </c>
      <c r="M331" s="25">
        <v>0.26844434398703138</v>
      </c>
      <c r="N331" s="25">
        <v>8.1308954777788962</v>
      </c>
      <c r="O331" s="25">
        <v>13.230359472004091</v>
      </c>
      <c r="P331" s="25">
        <v>5.0212809085905743</v>
      </c>
      <c r="Q331" s="25">
        <v>15.623233956621927</v>
      </c>
      <c r="R331" s="25">
        <v>10.87067789539158</v>
      </c>
      <c r="S331" s="25">
        <v>20.317125859119486</v>
      </c>
      <c r="T331" s="25">
        <v>12.21597448914838</v>
      </c>
      <c r="U331" s="25">
        <v>24.198677324978533</v>
      </c>
      <c r="V331" s="25">
        <v>14.617991332379351</v>
      </c>
      <c r="W331" s="25">
        <v>8.1659529525591772</v>
      </c>
      <c r="X331" s="25">
        <v>7.2808308705317621</v>
      </c>
      <c r="Y331" s="25">
        <v>1.5259333938076427</v>
      </c>
      <c r="Z331" s="25">
        <v>6.6647846460331568</v>
      </c>
      <c r="AA331" s="25">
        <v>0</v>
      </c>
      <c r="AB331" s="25">
        <v>6.963357336237765</v>
      </c>
      <c r="AC331" s="25">
        <v>0.25565531486861376</v>
      </c>
      <c r="AD331" s="25">
        <v>0</v>
      </c>
      <c r="AE331" s="25">
        <v>32.828137501213526</v>
      </c>
      <c r="AF331" s="25">
        <v>15.419449809810892</v>
      </c>
      <c r="AG331" s="25">
        <v>57.907020935911248</v>
      </c>
      <c r="AH331" s="25">
        <v>31.929378466241431</v>
      </c>
      <c r="AI331" s="25">
        <v>166.83420860577127</v>
      </c>
      <c r="AJ331" s="25">
        <v>147.37014132861734</v>
      </c>
      <c r="AK331" s="25">
        <v>137.83074121322045</v>
      </c>
      <c r="AL331" s="25">
        <v>4.4246445137476496</v>
      </c>
      <c r="AM331" s="25">
        <v>0.10180207210941095</v>
      </c>
      <c r="AN331" s="25">
        <v>23.245995438051455</v>
      </c>
      <c r="AO331" s="25">
        <v>0.52748247736558063</v>
      </c>
      <c r="AP331" s="25">
        <v>2.1115936062164549</v>
      </c>
      <c r="AQ331" s="25">
        <v>5.9479185631084217</v>
      </c>
      <c r="AR331" s="25">
        <v>0.45806160512886751</v>
      </c>
      <c r="AS331" s="25">
        <v>21.61800092232977</v>
      </c>
      <c r="AT331" s="25">
        <v>3.6979498681830503</v>
      </c>
      <c r="AU331" s="25">
        <v>0</v>
      </c>
      <c r="AV331" s="25">
        <v>12.256575622925091</v>
      </c>
      <c r="AW331" s="25">
        <v>12.031931666126241</v>
      </c>
      <c r="AX331" s="25">
        <v>0</v>
      </c>
      <c r="AY331" s="25">
        <v>0</v>
      </c>
      <c r="AZ331" s="25">
        <v>0</v>
      </c>
      <c r="BA331" s="25">
        <v>0</v>
      </c>
      <c r="BB331" s="25">
        <v>13.742958698026273</v>
      </c>
      <c r="BC331" s="25">
        <v>86.360588208366153</v>
      </c>
      <c r="BD331" s="25">
        <v>14.527563207976085</v>
      </c>
      <c r="BE331" s="25">
        <v>3.2818031494376241</v>
      </c>
      <c r="BF331" s="25">
        <v>2.8550444776482808</v>
      </c>
      <c r="BG331" s="25">
        <v>0</v>
      </c>
      <c r="BH331" s="25">
        <v>0</v>
      </c>
      <c r="BI331" s="25">
        <v>428.87552507315928</v>
      </c>
      <c r="BJ331" s="25">
        <v>0</v>
      </c>
      <c r="BK331" s="25">
        <v>0.24712581913578288</v>
      </c>
      <c r="BL331" s="25">
        <v>4.1895705214598404</v>
      </c>
      <c r="BM331" s="25">
        <v>0.13148043141226703</v>
      </c>
      <c r="BN331" s="25">
        <v>0</v>
      </c>
      <c r="BO331" s="25">
        <v>0</v>
      </c>
    </row>
    <row r="332" spans="1:67">
      <c r="A332">
        <v>2002</v>
      </c>
      <c r="B332" s="57" t="s">
        <v>200</v>
      </c>
      <c r="C332" s="61" t="s">
        <v>264</v>
      </c>
      <c r="D332" s="57" t="s">
        <v>134</v>
      </c>
      <c r="E332" s="25">
        <v>6.1287032597169251</v>
      </c>
      <c r="F332" s="25">
        <v>0.40353242808826045</v>
      </c>
      <c r="G332" s="25">
        <v>0.82026336963199187</v>
      </c>
      <c r="H332" s="25">
        <v>5.3594693881560342</v>
      </c>
      <c r="I332" s="25">
        <v>27.685937474824144</v>
      </c>
      <c r="J332" s="25">
        <v>14.591842182265292</v>
      </c>
      <c r="K332" s="25">
        <v>6.5226640985687654</v>
      </c>
      <c r="L332" s="25">
        <v>5.3006322244468169</v>
      </c>
      <c r="M332" s="25">
        <v>0.17904223410118619</v>
      </c>
      <c r="N332" s="25">
        <v>3.2847325089564454</v>
      </c>
      <c r="O332" s="25">
        <v>8.4747311414053925</v>
      </c>
      <c r="P332" s="25">
        <v>4.8498124740204265</v>
      </c>
      <c r="Q332" s="25">
        <v>6.913070186738711</v>
      </c>
      <c r="R332" s="25">
        <v>6.4451510782890873</v>
      </c>
      <c r="S332" s="25">
        <v>8.1414030052030846</v>
      </c>
      <c r="T332" s="25">
        <v>5.8855963888057996</v>
      </c>
      <c r="U332" s="25">
        <v>9.3345487104853788</v>
      </c>
      <c r="V332" s="25">
        <v>6.9248228561846092</v>
      </c>
      <c r="W332" s="25">
        <v>3.8113827479899585</v>
      </c>
      <c r="X332" s="25">
        <v>3.8190230238542342</v>
      </c>
      <c r="Y332" s="25">
        <v>0.51794593089191032</v>
      </c>
      <c r="Z332" s="25">
        <v>2.7372807351115975</v>
      </c>
      <c r="AA332" s="25">
        <v>0</v>
      </c>
      <c r="AB332" s="25">
        <v>3.3180693202351743</v>
      </c>
      <c r="AC332" s="25">
        <v>9.3019377245126225E-2</v>
      </c>
      <c r="AD332" s="25">
        <v>0</v>
      </c>
      <c r="AE332" s="25">
        <v>20.641309868634615</v>
      </c>
      <c r="AF332" s="25">
        <v>7.674929036302558</v>
      </c>
      <c r="AG332" s="25">
        <v>43.463841225884138</v>
      </c>
      <c r="AH332" s="25">
        <v>27.286112974761735</v>
      </c>
      <c r="AI332" s="25">
        <v>29.819283897395806</v>
      </c>
      <c r="AJ332" s="25">
        <v>35.962828214461474</v>
      </c>
      <c r="AK332" s="25">
        <v>37.801286178636836</v>
      </c>
      <c r="AL332" s="25">
        <v>29.139915917859486</v>
      </c>
      <c r="AM332" s="25">
        <v>0.12279536321423654</v>
      </c>
      <c r="AN332" s="25">
        <v>11.506546278789756</v>
      </c>
      <c r="AO332" s="25">
        <v>0.61530464444263555</v>
      </c>
      <c r="AP332" s="25">
        <v>2.3982712077227832</v>
      </c>
      <c r="AQ332" s="25">
        <v>6.9384345898081676</v>
      </c>
      <c r="AR332" s="25">
        <v>0.53429841134579781</v>
      </c>
      <c r="AS332" s="25">
        <v>3.4774176433631747</v>
      </c>
      <c r="AT332" s="25">
        <v>2.8448082642327535</v>
      </c>
      <c r="AU332" s="25">
        <v>0</v>
      </c>
      <c r="AV332" s="25">
        <v>12.569698964702901</v>
      </c>
      <c r="AW332" s="25">
        <v>2.3647676815873497</v>
      </c>
      <c r="AX332" s="25">
        <v>0</v>
      </c>
      <c r="AY332" s="25">
        <v>0</v>
      </c>
      <c r="AZ332" s="25">
        <v>0</v>
      </c>
      <c r="BA332" s="25">
        <v>0</v>
      </c>
      <c r="BB332" s="25">
        <v>2.7068882439560653</v>
      </c>
      <c r="BC332" s="25">
        <v>8.2935601666111776</v>
      </c>
      <c r="BD332" s="25">
        <v>6.7787924711927801</v>
      </c>
      <c r="BE332" s="25">
        <v>1.3772987612565628</v>
      </c>
      <c r="BF332" s="25">
        <v>6.0902300203903792</v>
      </c>
      <c r="BG332" s="25">
        <v>0</v>
      </c>
      <c r="BH332" s="25">
        <v>0</v>
      </c>
      <c r="BI332" s="25">
        <v>167.16395142534768</v>
      </c>
      <c r="BJ332" s="25">
        <v>0</v>
      </c>
      <c r="BK332" s="25">
        <v>0.345495468704964</v>
      </c>
      <c r="BL332" s="25">
        <v>1.5743787545915828</v>
      </c>
      <c r="BM332" s="25">
        <v>0.12036711830080758</v>
      </c>
      <c r="BN332" s="25">
        <v>0</v>
      </c>
      <c r="BO332" s="25">
        <v>0</v>
      </c>
    </row>
    <row r="333" spans="1:67">
      <c r="A333">
        <v>2002</v>
      </c>
      <c r="B333" s="57" t="s">
        <v>201</v>
      </c>
      <c r="C333" s="61" t="s">
        <v>265</v>
      </c>
      <c r="D333" s="57" t="s">
        <v>134</v>
      </c>
      <c r="E333" s="25">
        <v>0.24654333199585607</v>
      </c>
      <c r="F333" s="25">
        <v>1.7623858554598949E-2</v>
      </c>
      <c r="G333" s="25">
        <v>2.1071238761535032E-2</v>
      </c>
      <c r="H333" s="25">
        <v>0.12661606048364449</v>
      </c>
      <c r="I333" s="25">
        <v>0.53919750393179655</v>
      </c>
      <c r="J333" s="25">
        <v>0.33465920343200417</v>
      </c>
      <c r="K333" s="25">
        <v>0.1483784147673104</v>
      </c>
      <c r="L333" s="25">
        <v>0.15963588230750675</v>
      </c>
      <c r="M333" s="25">
        <v>3.2462772461008347E-3</v>
      </c>
      <c r="N333" s="25">
        <v>6.7688919908729162E-2</v>
      </c>
      <c r="O333" s="25">
        <v>0.16230878529645945</v>
      </c>
      <c r="P333" s="25">
        <v>5.6156816157085912E-2</v>
      </c>
      <c r="Q333" s="25">
        <v>0.15089196903462682</v>
      </c>
      <c r="R333" s="25">
        <v>0.12556675821154578</v>
      </c>
      <c r="S333" s="25">
        <v>0.1439445859592437</v>
      </c>
      <c r="T333" s="25">
        <v>0.13341508944787356</v>
      </c>
      <c r="U333" s="25">
        <v>0.19253696840186527</v>
      </c>
      <c r="V333" s="25">
        <v>0.11857634422224192</v>
      </c>
      <c r="W333" s="25">
        <v>7.4026544927166801E-2</v>
      </c>
      <c r="X333" s="25">
        <v>9.9490097084391882E-2</v>
      </c>
      <c r="Y333" s="25">
        <v>9.0226012172100988E-3</v>
      </c>
      <c r="Z333" s="25">
        <v>6.7864064540148067E-2</v>
      </c>
      <c r="AA333" s="25">
        <v>0</v>
      </c>
      <c r="AB333" s="25">
        <v>0.10092743355545185</v>
      </c>
      <c r="AC333" s="25">
        <v>2.2608949196332518E-3</v>
      </c>
      <c r="AD333" s="25">
        <v>0</v>
      </c>
      <c r="AE333" s="25">
        <v>0.44585532660420335</v>
      </c>
      <c r="AF333" s="25">
        <v>0.14705511896836412</v>
      </c>
      <c r="AG333" s="25">
        <v>1.1394847993229305</v>
      </c>
      <c r="AH333" s="25">
        <v>0.68224452967660698</v>
      </c>
      <c r="AI333" s="25">
        <v>0.42379532386963592</v>
      </c>
      <c r="AJ333" s="25">
        <v>0.38625818455991012</v>
      </c>
      <c r="AK333" s="25">
        <v>0.38005872309218264</v>
      </c>
      <c r="AL333" s="25">
        <v>0.27176343386759338</v>
      </c>
      <c r="AM333" s="25">
        <v>0.23132573970287601</v>
      </c>
      <c r="AN333" s="25">
        <v>0.15783002090578119</v>
      </c>
      <c r="AO333" s="25">
        <v>7.33315294455196E-3</v>
      </c>
      <c r="AP333" s="25">
        <v>3.0686720343507619E-2</v>
      </c>
      <c r="AQ333" s="25">
        <v>8.2412264532196855E-2</v>
      </c>
      <c r="AR333" s="25">
        <v>6.9551836798499014E-3</v>
      </c>
      <c r="AS333" s="25">
        <v>0.41138416894910146</v>
      </c>
      <c r="AT333" s="25">
        <v>8.7971132500461E-2</v>
      </c>
      <c r="AU333" s="25">
        <v>0</v>
      </c>
      <c r="AV333" s="25">
        <v>0.26623838831436009</v>
      </c>
      <c r="AW333" s="25">
        <v>9.5366909209780165E-2</v>
      </c>
      <c r="AX333" s="25">
        <v>0</v>
      </c>
      <c r="AY333" s="25">
        <v>0</v>
      </c>
      <c r="AZ333" s="25">
        <v>0</v>
      </c>
      <c r="BA333" s="25">
        <v>0</v>
      </c>
      <c r="BB333" s="25">
        <v>0.11097795095518975</v>
      </c>
      <c r="BC333" s="25">
        <v>0.23520045188396838</v>
      </c>
      <c r="BD333" s="25">
        <v>0.15315912497096829</v>
      </c>
      <c r="BE333" s="25">
        <v>2.6603770130574952E-2</v>
      </c>
      <c r="BF333" s="25">
        <v>6.5397871908130567E-2</v>
      </c>
      <c r="BG333" s="25">
        <v>0</v>
      </c>
      <c r="BH333" s="25">
        <v>0</v>
      </c>
      <c r="BI333" s="25">
        <v>3.3097998438436074</v>
      </c>
      <c r="BJ333" s="25">
        <v>0</v>
      </c>
      <c r="BK333" s="25">
        <v>7.0915380833034669E-2</v>
      </c>
      <c r="BL333" s="25">
        <v>0.10086654054514099</v>
      </c>
      <c r="BM333" s="25">
        <v>5.9119527735174886E-3</v>
      </c>
      <c r="BN333" s="25">
        <v>0</v>
      </c>
      <c r="BO333" s="25">
        <v>0</v>
      </c>
    </row>
    <row r="334" spans="1:67">
      <c r="A334">
        <v>2002</v>
      </c>
      <c r="B334" s="57" t="s">
        <v>202</v>
      </c>
      <c r="C334" s="61" t="s">
        <v>266</v>
      </c>
      <c r="D334" s="57" t="s">
        <v>134</v>
      </c>
      <c r="E334" s="25">
        <v>5.9075359624523403</v>
      </c>
      <c r="F334" s="25">
        <v>5.9452573572687486</v>
      </c>
      <c r="G334" s="25">
        <v>2.8547617553097084</v>
      </c>
      <c r="H334" s="25">
        <v>13.550500589735897</v>
      </c>
      <c r="I334" s="25">
        <v>30.340577302809994</v>
      </c>
      <c r="J334" s="25">
        <v>20.876472980632578</v>
      </c>
      <c r="K334" s="25">
        <v>20.846851404876123</v>
      </c>
      <c r="L334" s="25">
        <v>9.4773344383125497</v>
      </c>
      <c r="M334" s="25">
        <v>0.35188905077490473</v>
      </c>
      <c r="N334" s="25">
        <v>7.7545235627043159</v>
      </c>
      <c r="O334" s="25">
        <v>9.2007293546278728</v>
      </c>
      <c r="P334" s="25">
        <v>2.0087450966608174</v>
      </c>
      <c r="Q334" s="25">
        <v>9.9135994985056985</v>
      </c>
      <c r="R334" s="25">
        <v>12.226970547347117</v>
      </c>
      <c r="S334" s="25">
        <v>19.701273549317914</v>
      </c>
      <c r="T334" s="25">
        <v>8.1559567484601914</v>
      </c>
      <c r="U334" s="25">
        <v>8.6757616608616779</v>
      </c>
      <c r="V334" s="25">
        <v>3.3673513820805616</v>
      </c>
      <c r="W334" s="25">
        <v>2.2427697954786576</v>
      </c>
      <c r="X334" s="25">
        <v>10.755185273651806</v>
      </c>
      <c r="Y334" s="25">
        <v>1.3415928928275587</v>
      </c>
      <c r="Z334" s="25">
        <v>3.2459141854562952</v>
      </c>
      <c r="AA334" s="25">
        <v>0</v>
      </c>
      <c r="AB334" s="25">
        <v>2.1496644444312452</v>
      </c>
      <c r="AC334" s="25">
        <v>0.30144544682518842</v>
      </c>
      <c r="AD334" s="25">
        <v>0</v>
      </c>
      <c r="AE334" s="25">
        <v>58.650540190848716</v>
      </c>
      <c r="AF334" s="25">
        <v>24.857911530162809</v>
      </c>
      <c r="AG334" s="25">
        <v>176.10382757243536</v>
      </c>
      <c r="AH334" s="25">
        <v>96.587694801775484</v>
      </c>
      <c r="AI334" s="25">
        <v>31.465038712451864</v>
      </c>
      <c r="AJ334" s="25">
        <v>9.3960568793557151</v>
      </c>
      <c r="AK334" s="25">
        <v>58.515595218179037</v>
      </c>
      <c r="AL334" s="25">
        <v>5.9146245895285761</v>
      </c>
      <c r="AM334" s="25">
        <v>7.4230016496076384E-2</v>
      </c>
      <c r="AN334" s="25">
        <v>11.083237278087136</v>
      </c>
      <c r="AO334" s="25">
        <v>0.38461879593631848</v>
      </c>
      <c r="AP334" s="25">
        <v>3.6137287598074983</v>
      </c>
      <c r="AQ334" s="25">
        <v>4.3387670872492983</v>
      </c>
      <c r="AR334" s="25">
        <v>0.33371244050825744</v>
      </c>
      <c r="AS334" s="25">
        <v>16.144852205023319</v>
      </c>
      <c r="AT334" s="25">
        <v>4.4231782872353493</v>
      </c>
      <c r="AU334" s="25">
        <v>0</v>
      </c>
      <c r="AV334" s="25">
        <v>13.333934740181718</v>
      </c>
      <c r="AW334" s="25">
        <v>21.903820102456123</v>
      </c>
      <c r="AX334" s="25">
        <v>0</v>
      </c>
      <c r="AY334" s="25">
        <v>0</v>
      </c>
      <c r="AZ334" s="25">
        <v>0</v>
      </c>
      <c r="BA334" s="25">
        <v>0</v>
      </c>
      <c r="BB334" s="25">
        <v>25.012914274235239</v>
      </c>
      <c r="BC334" s="25">
        <v>240.75752897063009</v>
      </c>
      <c r="BD334" s="25">
        <v>13.692199441861835</v>
      </c>
      <c r="BE334" s="25">
        <v>1.9832889140141017</v>
      </c>
      <c r="BF334" s="25">
        <v>10.805672537556962</v>
      </c>
      <c r="BG334" s="25">
        <v>0</v>
      </c>
      <c r="BH334" s="25">
        <v>0</v>
      </c>
      <c r="BI334" s="25">
        <v>408.57093294284579</v>
      </c>
      <c r="BJ334" s="25">
        <v>0</v>
      </c>
      <c r="BK334" s="25">
        <v>0.17225632042626973</v>
      </c>
      <c r="BL334" s="25">
        <v>0.21653412929189372</v>
      </c>
      <c r="BM334" s="25">
        <v>2.2145366008276095E-2</v>
      </c>
      <c r="BN334" s="25">
        <v>0</v>
      </c>
      <c r="BO334" s="25">
        <v>0</v>
      </c>
    </row>
    <row r="335" spans="1:67">
      <c r="A335">
        <v>2002</v>
      </c>
      <c r="B335" s="57" t="s">
        <v>203</v>
      </c>
      <c r="C335" s="61" t="s">
        <v>267</v>
      </c>
      <c r="D335" s="57" t="s">
        <v>134</v>
      </c>
      <c r="E335" s="25">
        <v>0.33483865400860718</v>
      </c>
      <c r="F335" s="25">
        <v>2.460462785843737E-2</v>
      </c>
      <c r="G335" s="25">
        <v>1.4406033703134126E-2</v>
      </c>
      <c r="H335" s="25">
        <v>0.15126074467236478</v>
      </c>
      <c r="I335" s="25">
        <v>0.5666114842893768</v>
      </c>
      <c r="J335" s="25">
        <v>0.31237911263210932</v>
      </c>
      <c r="K335" s="25">
        <v>0.11699765060200611</v>
      </c>
      <c r="L335" s="25">
        <v>0.49366807480530978</v>
      </c>
      <c r="M335" s="25">
        <v>1.2064399165752884E-2</v>
      </c>
      <c r="N335" s="25">
        <v>7.1734988104748001E-2</v>
      </c>
      <c r="O335" s="25">
        <v>0.17534374749328499</v>
      </c>
      <c r="P335" s="25">
        <v>4.9644681113197739E-2</v>
      </c>
      <c r="Q335" s="25">
        <v>0.17818598075735462</v>
      </c>
      <c r="R335" s="25">
        <v>0.12853196816602211</v>
      </c>
      <c r="S335" s="25">
        <v>0.11284247164311295</v>
      </c>
      <c r="T335" s="25">
        <v>0.16889092441351888</v>
      </c>
      <c r="U335" s="25">
        <v>0.20367040646692208</v>
      </c>
      <c r="V335" s="25">
        <v>0.13474262877425866</v>
      </c>
      <c r="W335" s="25">
        <v>7.7934371952487716E-2</v>
      </c>
      <c r="X335" s="25">
        <v>0.11943435565644521</v>
      </c>
      <c r="Y335" s="25">
        <v>7.3894391117103608E-3</v>
      </c>
      <c r="Z335" s="25">
        <v>6.8395711566900746E-2</v>
      </c>
      <c r="AA335" s="25">
        <v>0</v>
      </c>
      <c r="AB335" s="25">
        <v>0.16662031513430009</v>
      </c>
      <c r="AC335" s="25">
        <v>3.2749986652243113E-3</v>
      </c>
      <c r="AD335" s="25">
        <v>0</v>
      </c>
      <c r="AE335" s="25">
        <v>0.60218874804406775</v>
      </c>
      <c r="AF335" s="25">
        <v>0.17571860409406889</v>
      </c>
      <c r="AG335" s="25">
        <v>1.5241100656943638</v>
      </c>
      <c r="AH335" s="25">
        <v>0.89379612830758015</v>
      </c>
      <c r="AI335" s="25">
        <v>0.22394557692701669</v>
      </c>
      <c r="AJ335" s="25">
        <v>0.1688961929310126</v>
      </c>
      <c r="AK335" s="25">
        <v>0.1936762844101132</v>
      </c>
      <c r="AL335" s="25">
        <v>0.13900740812660495</v>
      </c>
      <c r="AM335" s="25">
        <v>6.4281564642029688E-4</v>
      </c>
      <c r="AN335" s="25">
        <v>0.13820499174079151</v>
      </c>
      <c r="AO335" s="25">
        <v>0.70482828963068478</v>
      </c>
      <c r="AP335" s="25">
        <v>4.3622975211943048E-2</v>
      </c>
      <c r="AQ335" s="25">
        <v>3.7688749621689853E-2</v>
      </c>
      <c r="AR335" s="25">
        <v>2.8417163944613345E-2</v>
      </c>
      <c r="AS335" s="25">
        <v>0.50303305596675107</v>
      </c>
      <c r="AT335" s="25">
        <v>0.15499107825457695</v>
      </c>
      <c r="AU335" s="25">
        <v>0</v>
      </c>
      <c r="AV335" s="25">
        <v>0.29302081811714331</v>
      </c>
      <c r="AW335" s="25">
        <v>0.12004877947900806</v>
      </c>
      <c r="AX335" s="25">
        <v>0</v>
      </c>
      <c r="AY335" s="25">
        <v>0</v>
      </c>
      <c r="AZ335" s="25">
        <v>0</v>
      </c>
      <c r="BA335" s="25">
        <v>0</v>
      </c>
      <c r="BB335" s="25">
        <v>0.11726762488795708</v>
      </c>
      <c r="BC335" s="25">
        <v>0.29510898140141084</v>
      </c>
      <c r="BD335" s="25">
        <v>0.30170605937627426</v>
      </c>
      <c r="BE335" s="25">
        <v>3.2533921567590579E-2</v>
      </c>
      <c r="BF335" s="25">
        <v>8.4287936917402981E-2</v>
      </c>
      <c r="BG335" s="25">
        <v>0</v>
      </c>
      <c r="BH335" s="25">
        <v>0</v>
      </c>
      <c r="BI335" s="25">
        <v>6.8139892805677817</v>
      </c>
      <c r="BJ335" s="25">
        <v>0</v>
      </c>
      <c r="BK335" s="25">
        <v>0.63697638339335183</v>
      </c>
      <c r="BL335" s="25">
        <v>0.41369070203347941</v>
      </c>
      <c r="BM335" s="25">
        <v>4.6739688980377343E-2</v>
      </c>
      <c r="BN335" s="25">
        <v>0</v>
      </c>
      <c r="BO335" s="25">
        <v>0</v>
      </c>
    </row>
    <row r="336" spans="1:67">
      <c r="A336">
        <v>2002</v>
      </c>
      <c r="B336" s="57" t="s">
        <v>204</v>
      </c>
      <c r="C336" s="61" t="s">
        <v>268</v>
      </c>
      <c r="D336" s="57" t="s">
        <v>134</v>
      </c>
      <c r="E336" s="25">
        <v>6.1200575604063757E-2</v>
      </c>
      <c r="F336" s="25">
        <v>8.5368062542924388E-3</v>
      </c>
      <c r="G336" s="25">
        <v>3.9445073215158867E-3</v>
      </c>
      <c r="H336" s="25">
        <v>5.0915595964425402E-2</v>
      </c>
      <c r="I336" s="25">
        <v>48.455770427795358</v>
      </c>
      <c r="J336" s="25">
        <v>9.0836115163724251</v>
      </c>
      <c r="K336" s="25">
        <v>2.1681934864019831E-2</v>
      </c>
      <c r="L336" s="25">
        <v>0.23902230890145154</v>
      </c>
      <c r="M336" s="25">
        <v>0.83357470779492993</v>
      </c>
      <c r="N336" s="25">
        <v>1.2671340528156483</v>
      </c>
      <c r="O336" s="25">
        <v>10.726914462385626</v>
      </c>
      <c r="P336" s="25">
        <v>38.857775654873919</v>
      </c>
      <c r="Q336" s="25">
        <v>4.0330249175615549</v>
      </c>
      <c r="R336" s="25">
        <v>0.14300357462185048</v>
      </c>
      <c r="S336" s="25">
        <v>4.2292749908392172E-2</v>
      </c>
      <c r="T336" s="25">
        <v>1.1084187889627444</v>
      </c>
      <c r="U336" s="25">
        <v>7.0978875506501788</v>
      </c>
      <c r="V336" s="25">
        <v>2.7053765855865612</v>
      </c>
      <c r="W336" s="25">
        <v>6.8847586082656675E-2</v>
      </c>
      <c r="X336" s="25">
        <v>5.8930464972350682</v>
      </c>
      <c r="Y336" s="25">
        <v>0.10274613949892908</v>
      </c>
      <c r="Z336" s="25">
        <v>7.1979056923484901</v>
      </c>
      <c r="AA336" s="25">
        <v>0</v>
      </c>
      <c r="AB336" s="25">
        <v>0.68975773548586794</v>
      </c>
      <c r="AC336" s="25">
        <v>1.3591623687161012E-3</v>
      </c>
      <c r="AD336" s="25">
        <v>0</v>
      </c>
      <c r="AE336" s="25">
        <v>0.22884303155526575</v>
      </c>
      <c r="AF336" s="25">
        <v>1.3485047609562542</v>
      </c>
      <c r="AG336" s="25">
        <v>3.4684937562446532</v>
      </c>
      <c r="AH336" s="25">
        <v>2.1992613900072504</v>
      </c>
      <c r="AI336" s="25">
        <v>0.20455856658431013</v>
      </c>
      <c r="AJ336" s="25">
        <v>6.314611584283857</v>
      </c>
      <c r="AK336" s="25">
        <v>3.3311494535817787</v>
      </c>
      <c r="AL336" s="25">
        <v>7.3520053547985782</v>
      </c>
      <c r="AM336" s="25">
        <v>5.9878864619891364E-2</v>
      </c>
      <c r="AN336" s="25">
        <v>4.0644356683293985</v>
      </c>
      <c r="AO336" s="25">
        <v>0.30934279821227906</v>
      </c>
      <c r="AP336" s="25">
        <v>57.452710195222963</v>
      </c>
      <c r="AQ336" s="25">
        <v>3.4909394773205569</v>
      </c>
      <c r="AR336" s="25">
        <v>0.26788681490050292</v>
      </c>
      <c r="AS336" s="25">
        <v>3.7258814257149124</v>
      </c>
      <c r="AT336" s="25">
        <v>2.9728085678399543</v>
      </c>
      <c r="AU336" s="25">
        <v>0</v>
      </c>
      <c r="AV336" s="25">
        <v>20.14709315788626</v>
      </c>
      <c r="AW336" s="25">
        <v>4.2742877827604495</v>
      </c>
      <c r="AX336" s="25">
        <v>0</v>
      </c>
      <c r="AY336" s="25">
        <v>0</v>
      </c>
      <c r="AZ336" s="25">
        <v>0</v>
      </c>
      <c r="BA336" s="25">
        <v>0</v>
      </c>
      <c r="BB336" s="25">
        <v>4.8801239867404256</v>
      </c>
      <c r="BC336" s="25">
        <v>7.9618627307525197E-2</v>
      </c>
      <c r="BD336" s="25">
        <v>12.024261579790661</v>
      </c>
      <c r="BE336" s="25">
        <v>2.1959888175924767</v>
      </c>
      <c r="BF336" s="25">
        <v>6.1303323970549606</v>
      </c>
      <c r="BG336" s="25">
        <v>0</v>
      </c>
      <c r="BH336" s="25">
        <v>0</v>
      </c>
      <c r="BI336" s="25">
        <v>135.97762739414554</v>
      </c>
      <c r="BJ336" s="25">
        <v>0</v>
      </c>
      <c r="BK336" s="25">
        <v>0.1889339870938489</v>
      </c>
      <c r="BL336" s="25">
        <v>0.61184972189825015</v>
      </c>
      <c r="BM336" s="25">
        <v>7.7508593665038109E-2</v>
      </c>
      <c r="BN336" s="25">
        <v>0</v>
      </c>
      <c r="BO336" s="25">
        <v>0</v>
      </c>
    </row>
    <row r="337" spans="1:67">
      <c r="A337">
        <v>2002</v>
      </c>
      <c r="B337" s="57" t="s">
        <v>205</v>
      </c>
      <c r="C337" s="61" t="s">
        <v>269</v>
      </c>
      <c r="D337" s="57" t="s">
        <v>134</v>
      </c>
      <c r="E337" s="25">
        <v>2.8270616042791419</v>
      </c>
      <c r="F337" s="25">
        <v>0.11896636937512586</v>
      </c>
      <c r="G337" s="25">
        <v>0.11531821196598163</v>
      </c>
      <c r="H337" s="25">
        <v>0.82543794572620155</v>
      </c>
      <c r="I337" s="25">
        <v>5.12032916811755</v>
      </c>
      <c r="J337" s="25">
        <v>2.3157746127169303</v>
      </c>
      <c r="K337" s="25">
        <v>0.8782566991345202</v>
      </c>
      <c r="L337" s="25">
        <v>1.3403335140000374</v>
      </c>
      <c r="M337" s="25">
        <v>3.5762977975613446E-2</v>
      </c>
      <c r="N337" s="25">
        <v>0.54970883534089199</v>
      </c>
      <c r="O337" s="25">
        <v>1.3535774489996122</v>
      </c>
      <c r="P337" s="25">
        <v>0.92896209788118433</v>
      </c>
      <c r="Q337" s="25">
        <v>1.3479169944520653</v>
      </c>
      <c r="R337" s="25">
        <v>0.9505591915316085</v>
      </c>
      <c r="S337" s="25">
        <v>0.54941170259126637</v>
      </c>
      <c r="T337" s="25">
        <v>1.1750454187896842</v>
      </c>
      <c r="U337" s="25">
        <v>1.1739429220275657</v>
      </c>
      <c r="V337" s="25">
        <v>0.73830480966360423</v>
      </c>
      <c r="W337" s="25">
        <v>0.35231177401157565</v>
      </c>
      <c r="X337" s="25">
        <v>0.90884462651190745</v>
      </c>
      <c r="Y337" s="25">
        <v>5.0666752105149149E-2</v>
      </c>
      <c r="Z337" s="25">
        <v>0.61865325298458473</v>
      </c>
      <c r="AA337" s="25">
        <v>0</v>
      </c>
      <c r="AB337" s="25">
        <v>1.1127866484720275</v>
      </c>
      <c r="AC337" s="25">
        <v>1.4108247422574997E-2</v>
      </c>
      <c r="AD337" s="25">
        <v>0</v>
      </c>
      <c r="AE337" s="25">
        <v>2.9821303687421628</v>
      </c>
      <c r="AF337" s="25">
        <v>1.0605941972407043</v>
      </c>
      <c r="AG337" s="25">
        <v>11.070607753938326</v>
      </c>
      <c r="AH337" s="25">
        <v>6.6302406343770652</v>
      </c>
      <c r="AI337" s="25">
        <v>1.0177186270592322</v>
      </c>
      <c r="AJ337" s="25">
        <v>0.90868573649542517</v>
      </c>
      <c r="AK337" s="25">
        <v>0.56020348063328429</v>
      </c>
      <c r="AL337" s="25">
        <v>1.1743068501109422</v>
      </c>
      <c r="AM337" s="25">
        <v>1.8592146670068828E-3</v>
      </c>
      <c r="AN337" s="25">
        <v>0.81337211877154991</v>
      </c>
      <c r="AO337" s="25">
        <v>9.7852429490411542E-3</v>
      </c>
      <c r="AP337" s="25">
        <v>1.2825734735402958</v>
      </c>
      <c r="AQ337" s="25">
        <v>12.599214529747087</v>
      </c>
      <c r="AR337" s="25">
        <v>1.7659149335176982E-2</v>
      </c>
      <c r="AS337" s="25">
        <v>3.1386596386649046</v>
      </c>
      <c r="AT337" s="25">
        <v>1.0808390079476764</v>
      </c>
      <c r="AU337" s="25">
        <v>0</v>
      </c>
      <c r="AV337" s="25">
        <v>2.262373549525349</v>
      </c>
      <c r="AW337" s="25">
        <v>0.85880925693220767</v>
      </c>
      <c r="AX337" s="25">
        <v>0</v>
      </c>
      <c r="AY337" s="25">
        <v>0</v>
      </c>
      <c r="AZ337" s="25">
        <v>0</v>
      </c>
      <c r="BA337" s="25">
        <v>0</v>
      </c>
      <c r="BB337" s="25">
        <v>0.97101087561912958</v>
      </c>
      <c r="BC337" s="25">
        <v>1.3993891210341691</v>
      </c>
      <c r="BD337" s="25">
        <v>1.3357260626795926</v>
      </c>
      <c r="BE337" s="25">
        <v>0.24389377875901547</v>
      </c>
      <c r="BF337" s="25">
        <v>0.36968443421865688</v>
      </c>
      <c r="BG337" s="25">
        <v>0</v>
      </c>
      <c r="BH337" s="25">
        <v>0</v>
      </c>
      <c r="BI337" s="25">
        <v>29.106302183707626</v>
      </c>
      <c r="BJ337" s="25">
        <v>0</v>
      </c>
      <c r="BK337" s="25">
        <v>0.7605206310422109</v>
      </c>
      <c r="BL337" s="25">
        <v>1.2633315189613958</v>
      </c>
      <c r="BM337" s="25">
        <v>0.15755832252157728</v>
      </c>
      <c r="BN337" s="25">
        <v>0</v>
      </c>
      <c r="BO337" s="25">
        <v>0</v>
      </c>
    </row>
    <row r="338" spans="1:67">
      <c r="A338">
        <v>2002</v>
      </c>
      <c r="B338" s="57" t="s">
        <v>206</v>
      </c>
      <c r="C338" s="61" t="s">
        <v>270</v>
      </c>
      <c r="D338" s="57" t="s">
        <v>134</v>
      </c>
      <c r="E338" s="25">
        <v>0.36816967600379574</v>
      </c>
      <c r="F338" s="25">
        <v>3.4532617142756239E-2</v>
      </c>
      <c r="G338" s="25">
        <v>1.5858003106092738E-2</v>
      </c>
      <c r="H338" s="25">
        <v>0.20699050376227546</v>
      </c>
      <c r="I338" s="25">
        <v>0.61098337731200603</v>
      </c>
      <c r="J338" s="25">
        <v>0.35035419651689392</v>
      </c>
      <c r="K338" s="25">
        <v>0.13028936017342971</v>
      </c>
      <c r="L338" s="25">
        <v>0.21918745197621811</v>
      </c>
      <c r="M338" s="25">
        <v>4.7007269469575173E-3</v>
      </c>
      <c r="N338" s="25">
        <v>8.0528129057000922E-2</v>
      </c>
      <c r="O338" s="25">
        <v>0.20610121040463197</v>
      </c>
      <c r="P338" s="25">
        <v>6.6247886210802701E-2</v>
      </c>
      <c r="Q338" s="25">
        <v>0.19339457797351858</v>
      </c>
      <c r="R338" s="25">
        <v>0.13955946450995185</v>
      </c>
      <c r="S338" s="25">
        <v>0.16366152493622566</v>
      </c>
      <c r="T338" s="25">
        <v>0.19985224005761287</v>
      </c>
      <c r="U338" s="25">
        <v>0.39229257027159181</v>
      </c>
      <c r="V338" s="25">
        <v>0.18242690060535655</v>
      </c>
      <c r="W338" s="25">
        <v>0.18293608907237005</v>
      </c>
      <c r="X338" s="25">
        <v>0.15282551796178706</v>
      </c>
      <c r="Y338" s="25">
        <v>9.6799373245669163E-3</v>
      </c>
      <c r="Z338" s="25">
        <v>7.6602907454524111E-2</v>
      </c>
      <c r="AA338" s="25">
        <v>0</v>
      </c>
      <c r="AB338" s="25">
        <v>0.20582442367115783</v>
      </c>
      <c r="AC338" s="25">
        <v>4.4382374120062237E-3</v>
      </c>
      <c r="AD338" s="25">
        <v>0</v>
      </c>
      <c r="AE338" s="25">
        <v>0.83725718402234783</v>
      </c>
      <c r="AF338" s="25">
        <v>0.23290639098102628</v>
      </c>
      <c r="AG338" s="25">
        <v>1.7473104218657944</v>
      </c>
      <c r="AH338" s="25">
        <v>1.0156598358924338</v>
      </c>
      <c r="AI338" s="25">
        <v>0.27643653261406365</v>
      </c>
      <c r="AJ338" s="25">
        <v>0.15169565523848977</v>
      </c>
      <c r="AK338" s="25">
        <v>0.2255065280491477</v>
      </c>
      <c r="AL338" s="25">
        <v>0.16794663646338745</v>
      </c>
      <c r="AM338" s="25">
        <v>9.6216569161661951E-4</v>
      </c>
      <c r="AN338" s="25">
        <v>0.18273551364547255</v>
      </c>
      <c r="AO338" s="25">
        <v>4.4368593807668354E-2</v>
      </c>
      <c r="AP338" s="25">
        <v>7.2027680791577078E-2</v>
      </c>
      <c r="AQ338" s="25">
        <v>6.8281628344371986E-2</v>
      </c>
      <c r="AR338" s="25">
        <v>0.78669177766621656</v>
      </c>
      <c r="AS338" s="25">
        <v>0.62809973366889016</v>
      </c>
      <c r="AT338" s="25">
        <v>0.19116329182294428</v>
      </c>
      <c r="AU338" s="25">
        <v>0</v>
      </c>
      <c r="AV338" s="25">
        <v>0.38049316543537381</v>
      </c>
      <c r="AW338" s="25">
        <v>0.13526668545546755</v>
      </c>
      <c r="AX338" s="25">
        <v>0</v>
      </c>
      <c r="AY338" s="25">
        <v>0</v>
      </c>
      <c r="AZ338" s="25">
        <v>0</v>
      </c>
      <c r="BA338" s="25">
        <v>0</v>
      </c>
      <c r="BB338" s="25">
        <v>0.15632220343130768</v>
      </c>
      <c r="BC338" s="25">
        <v>0.31580287806713619</v>
      </c>
      <c r="BD338" s="25">
        <v>0.39849913844146828</v>
      </c>
      <c r="BE338" s="25">
        <v>4.2064507320565533E-2</v>
      </c>
      <c r="BF338" s="25">
        <v>0.13462787686801214</v>
      </c>
      <c r="BG338" s="25">
        <v>0</v>
      </c>
      <c r="BH338" s="25">
        <v>0</v>
      </c>
      <c r="BI338" s="25">
        <v>3.7115383099918557</v>
      </c>
      <c r="BJ338" s="25">
        <v>0</v>
      </c>
      <c r="BK338" s="25">
        <v>1.0469052215535166</v>
      </c>
      <c r="BL338" s="25">
        <v>1.6734053423411226</v>
      </c>
      <c r="BM338" s="25">
        <v>0.23230823030583125</v>
      </c>
      <c r="BN338" s="25">
        <v>0</v>
      </c>
      <c r="BO338" s="25">
        <v>0</v>
      </c>
    </row>
    <row r="339" spans="1:67">
      <c r="A339">
        <v>2002</v>
      </c>
      <c r="B339" s="57" t="s">
        <v>207</v>
      </c>
      <c r="C339" s="61" t="s">
        <v>271</v>
      </c>
      <c r="D339" s="57" t="s">
        <v>134</v>
      </c>
      <c r="E339" s="25">
        <v>9.8705018052410001</v>
      </c>
      <c r="F339" s="25">
        <v>1.4042098783409636</v>
      </c>
      <c r="G339" s="25">
        <v>2.1318810942166722</v>
      </c>
      <c r="H339" s="25">
        <v>5.0372924062918392</v>
      </c>
      <c r="I339" s="25">
        <v>12.364462357951021</v>
      </c>
      <c r="J339" s="25">
        <v>19.113800575022893</v>
      </c>
      <c r="K339" s="25">
        <v>8.7262696888387765</v>
      </c>
      <c r="L339" s="25">
        <v>6.942786124916088</v>
      </c>
      <c r="M339" s="25">
        <v>5.1536180332823679E-2</v>
      </c>
      <c r="N339" s="25">
        <v>1.3528272382119959</v>
      </c>
      <c r="O339" s="25">
        <v>6.7487858954198128</v>
      </c>
      <c r="P339" s="25">
        <v>1.2681702575950526</v>
      </c>
      <c r="Q339" s="25">
        <v>3.0601907927243195</v>
      </c>
      <c r="R339" s="25">
        <v>4.0026030058393971</v>
      </c>
      <c r="S339" s="25">
        <v>10.493615660303327</v>
      </c>
      <c r="T339" s="25">
        <v>4.1459731937114253</v>
      </c>
      <c r="U339" s="25">
        <v>11.916831110397899</v>
      </c>
      <c r="V339" s="25">
        <v>5.7235710236368362</v>
      </c>
      <c r="W339" s="25">
        <v>1.0756890514491213</v>
      </c>
      <c r="X339" s="25">
        <v>5.1286597691765996</v>
      </c>
      <c r="Y339" s="25">
        <v>0.43658891807849137</v>
      </c>
      <c r="Z339" s="25">
        <v>2.5102093911864407</v>
      </c>
      <c r="AA339" s="25">
        <v>0</v>
      </c>
      <c r="AB339" s="25">
        <v>3.0780530477134187</v>
      </c>
      <c r="AC339" s="25">
        <v>0.14623167249353369</v>
      </c>
      <c r="AD339" s="25">
        <v>0</v>
      </c>
      <c r="AE339" s="25">
        <v>27.599777445349268</v>
      </c>
      <c r="AF339" s="25">
        <v>3.8706070197415694</v>
      </c>
      <c r="AG339" s="25">
        <v>58.10225578234806</v>
      </c>
      <c r="AH339" s="25">
        <v>32.400494730093946</v>
      </c>
      <c r="AI339" s="25">
        <v>24.494684539828498</v>
      </c>
      <c r="AJ339" s="25">
        <v>9.1769111466662743</v>
      </c>
      <c r="AK339" s="25">
        <v>7.9654091029126732</v>
      </c>
      <c r="AL339" s="25">
        <v>4.0899494866554038</v>
      </c>
      <c r="AM339" s="25">
        <v>0.16168476829972564</v>
      </c>
      <c r="AN339" s="25">
        <v>2.7169286754900503</v>
      </c>
      <c r="AO339" s="25">
        <v>0.83836296953286915</v>
      </c>
      <c r="AP339" s="25">
        <v>0.93440581608196815</v>
      </c>
      <c r="AQ339" s="25">
        <v>9.4476112519637301</v>
      </c>
      <c r="AR339" s="25">
        <v>0.73490254068578664</v>
      </c>
      <c r="AS339" s="25">
        <v>76.278031228896168</v>
      </c>
      <c r="AT339" s="25">
        <v>3.7667045718957759</v>
      </c>
      <c r="AU339" s="25">
        <v>0</v>
      </c>
      <c r="AV339" s="25">
        <v>23.223795627482925</v>
      </c>
      <c r="AW339" s="25">
        <v>9.2199796169600674</v>
      </c>
      <c r="AX339" s="25">
        <v>0</v>
      </c>
      <c r="AY339" s="25">
        <v>0</v>
      </c>
      <c r="AZ339" s="25">
        <v>0</v>
      </c>
      <c r="BA339" s="25">
        <v>0</v>
      </c>
      <c r="BB339" s="25">
        <v>10.705833355006423</v>
      </c>
      <c r="BC339" s="25">
        <v>9.1863238649116781</v>
      </c>
      <c r="BD339" s="25">
        <v>9.568245056947374</v>
      </c>
      <c r="BE339" s="25">
        <v>0.53225585433406364</v>
      </c>
      <c r="BF339" s="25">
        <v>0.9849408776123757</v>
      </c>
      <c r="BG339" s="25">
        <v>0</v>
      </c>
      <c r="BH339" s="25">
        <v>0</v>
      </c>
      <c r="BI339" s="25">
        <v>168.42348488588311</v>
      </c>
      <c r="BJ339" s="25">
        <v>0</v>
      </c>
      <c r="BK339" s="25">
        <v>4.2561958689007389</v>
      </c>
      <c r="BL339" s="25">
        <v>0.68266845816904853</v>
      </c>
      <c r="BM339" s="25">
        <v>4.5867360053222644E-2</v>
      </c>
      <c r="BN339" s="25">
        <v>0</v>
      </c>
      <c r="BO339" s="25">
        <v>0</v>
      </c>
    </row>
    <row r="340" spans="1:67">
      <c r="A340">
        <v>2002</v>
      </c>
      <c r="B340" s="57" t="s">
        <v>208</v>
      </c>
      <c r="C340" s="61" t="s">
        <v>272</v>
      </c>
      <c r="D340" s="57" t="s">
        <v>134</v>
      </c>
      <c r="E340" s="25">
        <v>0.41649733848050396</v>
      </c>
      <c r="F340" s="25">
        <v>2.3925615252970829E-2</v>
      </c>
      <c r="G340" s="25">
        <v>5.2247487698939166E-2</v>
      </c>
      <c r="H340" s="25">
        <v>3.6355256989777174</v>
      </c>
      <c r="I340" s="25">
        <v>1.8631136681109672</v>
      </c>
      <c r="J340" s="25">
        <v>2.1055995242389054</v>
      </c>
      <c r="K340" s="25">
        <v>0.26594936999781987</v>
      </c>
      <c r="L340" s="25">
        <v>1.2093759887313082</v>
      </c>
      <c r="M340" s="25">
        <v>2.5668016064602402E-2</v>
      </c>
      <c r="N340" s="25">
        <v>0.34933534494524349</v>
      </c>
      <c r="O340" s="25">
        <v>0.9548821383019509</v>
      </c>
      <c r="P340" s="25">
        <v>0.40983036135465178</v>
      </c>
      <c r="Q340" s="25">
        <v>1.4233528694103079</v>
      </c>
      <c r="R340" s="25">
        <v>0.67560538885317067</v>
      </c>
      <c r="S340" s="25">
        <v>2.1159806773297665</v>
      </c>
      <c r="T340" s="25">
        <v>1.3185285959949939</v>
      </c>
      <c r="U340" s="25">
        <v>1.6029951449651723</v>
      </c>
      <c r="V340" s="25">
        <v>0.36947020025994187</v>
      </c>
      <c r="W340" s="25">
        <v>0.68960299713515805</v>
      </c>
      <c r="X340" s="25">
        <v>0.20480681884325916</v>
      </c>
      <c r="Y340" s="25">
        <v>8.2748971266685956E-2</v>
      </c>
      <c r="Z340" s="25">
        <v>0.20552756847667142</v>
      </c>
      <c r="AA340" s="25">
        <v>0</v>
      </c>
      <c r="AB340" s="25">
        <v>0.95581484770887049</v>
      </c>
      <c r="AC340" s="25">
        <v>2.6226481512633602E-2</v>
      </c>
      <c r="AD340" s="25">
        <v>0</v>
      </c>
      <c r="AE340" s="25">
        <v>4.91041857993409</v>
      </c>
      <c r="AF340" s="25">
        <v>4.4382987896087549</v>
      </c>
      <c r="AG340" s="25">
        <v>83.685434452990222</v>
      </c>
      <c r="AH340" s="25">
        <v>52.559830289656887</v>
      </c>
      <c r="AI340" s="25">
        <v>5.4076723404360907</v>
      </c>
      <c r="AJ340" s="25">
        <v>3.4760090227168607</v>
      </c>
      <c r="AK340" s="25">
        <v>4.0136527669025979</v>
      </c>
      <c r="AL340" s="25">
        <v>0.90564344102545369</v>
      </c>
      <c r="AM340" s="25">
        <v>3.0507344262746608E-2</v>
      </c>
      <c r="AN340" s="25">
        <v>0.85457518894560025</v>
      </c>
      <c r="AO340" s="25">
        <v>0.15830807185373177</v>
      </c>
      <c r="AP340" s="25">
        <v>0.72689150168423966</v>
      </c>
      <c r="AQ340" s="25">
        <v>1.7824728958769183</v>
      </c>
      <c r="AR340" s="25">
        <v>0.14268404456129449</v>
      </c>
      <c r="AS340" s="25">
        <v>6.494514377251507</v>
      </c>
      <c r="AT340" s="25">
        <v>1.7117322458939501</v>
      </c>
      <c r="AU340" s="25">
        <v>0</v>
      </c>
      <c r="AV340" s="25">
        <v>8.863213070854945</v>
      </c>
      <c r="AW340" s="25">
        <v>0.78609282433170558</v>
      </c>
      <c r="AX340" s="25">
        <v>0</v>
      </c>
      <c r="AY340" s="25">
        <v>0</v>
      </c>
      <c r="AZ340" s="25">
        <v>0</v>
      </c>
      <c r="BA340" s="25">
        <v>0</v>
      </c>
      <c r="BB340" s="25">
        <v>0.89319035799550572</v>
      </c>
      <c r="BC340" s="25">
        <v>2.5700759806073497</v>
      </c>
      <c r="BD340" s="25">
        <v>2.306878724178163</v>
      </c>
      <c r="BE340" s="25">
        <v>0.38872996898729734</v>
      </c>
      <c r="BF340" s="25">
        <v>13.814019349871057</v>
      </c>
      <c r="BG340" s="25">
        <v>0</v>
      </c>
      <c r="BH340" s="25">
        <v>0</v>
      </c>
      <c r="BI340" s="25">
        <v>83.775469460585839</v>
      </c>
      <c r="BJ340" s="25">
        <v>0</v>
      </c>
      <c r="BK340" s="25">
        <v>0.28904685818007753</v>
      </c>
      <c r="BL340" s="25">
        <v>0.47549015046448795</v>
      </c>
      <c r="BM340" s="25">
        <v>3.4349552694021616E-2</v>
      </c>
      <c r="BN340" s="25">
        <v>0</v>
      </c>
      <c r="BO340" s="25">
        <v>0</v>
      </c>
    </row>
    <row r="341" spans="1:67">
      <c r="A341">
        <v>2002</v>
      </c>
      <c r="B341" s="57" t="s">
        <v>209</v>
      </c>
      <c r="C341" s="61" t="s">
        <v>273</v>
      </c>
      <c r="D341" s="57" t="s">
        <v>134</v>
      </c>
      <c r="E341" s="25">
        <v>3.582901285297093E-2</v>
      </c>
      <c r="F341" s="25">
        <v>7.8895129730050181E-3</v>
      </c>
      <c r="G341" s="25">
        <v>6.6937490219224323E-3</v>
      </c>
      <c r="H341" s="25">
        <v>3.6547802993364562E-2</v>
      </c>
      <c r="I341" s="25">
        <v>6.0735917891784598E-2</v>
      </c>
      <c r="J341" s="25">
        <v>7.4542345802188478E-2</v>
      </c>
      <c r="K341" s="25">
        <v>3.0708824081881688E-2</v>
      </c>
      <c r="L341" s="25">
        <v>2.5574935854074748E-2</v>
      </c>
      <c r="M341" s="25">
        <v>3.0296050426482772E-4</v>
      </c>
      <c r="N341" s="25">
        <v>7.314459450118431E-3</v>
      </c>
      <c r="O341" s="25">
        <v>2.6615025343368983E-2</v>
      </c>
      <c r="P341" s="25">
        <v>5.5094594204367475E-3</v>
      </c>
      <c r="Q341" s="25">
        <v>1.6854219096495995E-2</v>
      </c>
      <c r="R341" s="25">
        <v>1.6969654673198692E-2</v>
      </c>
      <c r="S341" s="25">
        <v>3.8463526763630997E-2</v>
      </c>
      <c r="T341" s="25">
        <v>2.4107622939040639E-2</v>
      </c>
      <c r="U341" s="25">
        <v>5.9879623140439382E-2</v>
      </c>
      <c r="V341" s="25">
        <v>3.2228386568411052E-2</v>
      </c>
      <c r="W341" s="25">
        <v>3.4543390941991083E-2</v>
      </c>
      <c r="X341" s="25">
        <v>2.2929640599523904E-2</v>
      </c>
      <c r="Y341" s="25">
        <v>1.7871247108572227E-3</v>
      </c>
      <c r="Z341" s="25">
        <v>1.0034061458985721E-2</v>
      </c>
      <c r="AA341" s="25">
        <v>0</v>
      </c>
      <c r="AB341" s="25">
        <v>2.2935014414242047E-2</v>
      </c>
      <c r="AC341" s="25">
        <v>8.4984765520038628E-4</v>
      </c>
      <c r="AD341" s="25">
        <v>0</v>
      </c>
      <c r="AE341" s="25">
        <v>0.16276714574207607</v>
      </c>
      <c r="AF341" s="25">
        <v>3.4984863709530203E-2</v>
      </c>
      <c r="AG341" s="25">
        <v>0.32989278026939417</v>
      </c>
      <c r="AH341" s="25">
        <v>0.18718783165062</v>
      </c>
      <c r="AI341" s="25">
        <v>9.1407567593509681E-2</v>
      </c>
      <c r="AJ341" s="25">
        <v>3.7963461966493167E-2</v>
      </c>
      <c r="AK341" s="25">
        <v>5.7204160880837289E-2</v>
      </c>
      <c r="AL341" s="25">
        <v>1.8961204574890689E-2</v>
      </c>
      <c r="AM341" s="25">
        <v>6.0884687352965846E-4</v>
      </c>
      <c r="AN341" s="25">
        <v>2.4358103771135661E-2</v>
      </c>
      <c r="AO341" s="25">
        <v>3.181946687274893E-3</v>
      </c>
      <c r="AP341" s="25">
        <v>4.9648266522753634E-3</v>
      </c>
      <c r="AQ341" s="25">
        <v>3.5585754647538367E-2</v>
      </c>
      <c r="AR341" s="25">
        <v>6.4274334739781091E-3</v>
      </c>
      <c r="AS341" s="25">
        <v>0.26200789863468948</v>
      </c>
      <c r="AT341" s="25">
        <v>2.3875167050860832E-2</v>
      </c>
      <c r="AU341" s="25">
        <v>0</v>
      </c>
      <c r="AV341" s="25">
        <v>9.4296736978170759E-2</v>
      </c>
      <c r="AW341" s="25">
        <v>3.1550684077396474E-2</v>
      </c>
      <c r="AX341" s="25">
        <v>0</v>
      </c>
      <c r="AY341" s="25">
        <v>0</v>
      </c>
      <c r="AZ341" s="25">
        <v>0</v>
      </c>
      <c r="BA341" s="25">
        <v>0</v>
      </c>
      <c r="BB341" s="25">
        <v>3.9821145665030082E-2</v>
      </c>
      <c r="BC341" s="25">
        <v>6.8438799548179274E-2</v>
      </c>
      <c r="BD341" s="25">
        <v>5.2956486856875637E-2</v>
      </c>
      <c r="BE341" s="25">
        <v>3.3187033162518339E-3</v>
      </c>
      <c r="BF341" s="25">
        <v>2.8345225831289102E-2</v>
      </c>
      <c r="BG341" s="25">
        <v>0</v>
      </c>
      <c r="BH341" s="25">
        <v>0</v>
      </c>
      <c r="BI341" s="25">
        <v>0.63680451506520841</v>
      </c>
      <c r="BJ341" s="25">
        <v>0</v>
      </c>
      <c r="BK341" s="25">
        <v>0.16841299155007025</v>
      </c>
      <c r="BL341" s="25">
        <v>0.13384472356326971</v>
      </c>
      <c r="BM341" s="25">
        <v>7.2569200308807745E-3</v>
      </c>
      <c r="BN341" s="25">
        <v>0</v>
      </c>
      <c r="BO341" s="25">
        <v>0</v>
      </c>
    </row>
    <row r="342" spans="1:67">
      <c r="A342">
        <v>2002</v>
      </c>
      <c r="B342" s="57" t="s">
        <v>210</v>
      </c>
      <c r="C342" s="61" t="s">
        <v>274</v>
      </c>
      <c r="D342" s="57" t="s">
        <v>134</v>
      </c>
      <c r="E342" s="25">
        <v>2.3893306645687878E-2</v>
      </c>
      <c r="F342" s="25">
        <v>5.2005199424285777E-3</v>
      </c>
      <c r="G342" s="25">
        <v>1.7045222862413184E-3</v>
      </c>
      <c r="H342" s="25">
        <v>2.7246958989727489E-2</v>
      </c>
      <c r="I342" s="25">
        <v>7.1056409802687237E-2</v>
      </c>
      <c r="J342" s="25">
        <v>4.883219849883947E-2</v>
      </c>
      <c r="K342" s="25">
        <v>1.5625929309067751E-2</v>
      </c>
      <c r="L342" s="25">
        <v>7.8819253953471627E-2</v>
      </c>
      <c r="M342" s="25">
        <v>2.2158554101069173E-3</v>
      </c>
      <c r="N342" s="25">
        <v>8.5557040509290465E-3</v>
      </c>
      <c r="O342" s="25">
        <v>2.3623998522771493E-2</v>
      </c>
      <c r="P342" s="25">
        <v>1.0299866564708146E-2</v>
      </c>
      <c r="Q342" s="25">
        <v>2.3325858478922355E-2</v>
      </c>
      <c r="R342" s="25">
        <v>1.171584083000796E-2</v>
      </c>
      <c r="S342" s="25">
        <v>1.9970069208295377E-2</v>
      </c>
      <c r="T342" s="25">
        <v>2.2931488845589397E-2</v>
      </c>
      <c r="U342" s="25">
        <v>4.2884363103111015E-2</v>
      </c>
      <c r="V342" s="25">
        <v>3.0625110117885754E-2</v>
      </c>
      <c r="W342" s="25">
        <v>3.0514146993479443E-2</v>
      </c>
      <c r="X342" s="25">
        <v>2.7261535652472059E-2</v>
      </c>
      <c r="Y342" s="25">
        <v>1.7418398912569045E-3</v>
      </c>
      <c r="Z342" s="25">
        <v>9.3038086233157395E-3</v>
      </c>
      <c r="AA342" s="25">
        <v>0</v>
      </c>
      <c r="AB342" s="25">
        <v>1.8213115340744528E-2</v>
      </c>
      <c r="AC342" s="25">
        <v>7.3189881577425038E-4</v>
      </c>
      <c r="AD342" s="25">
        <v>0</v>
      </c>
      <c r="AE342" s="25">
        <v>0.12439276070060759</v>
      </c>
      <c r="AF342" s="25">
        <v>3.7810148086814169E-2</v>
      </c>
      <c r="AG342" s="25">
        <v>0.13849304798570483</v>
      </c>
      <c r="AH342" s="25">
        <v>7.6195474054931614E-2</v>
      </c>
      <c r="AI342" s="25">
        <v>5.3795539767293579E-2</v>
      </c>
      <c r="AJ342" s="25">
        <v>2.5573634097691575E-2</v>
      </c>
      <c r="AK342" s="25">
        <v>5.0448802714299093E-2</v>
      </c>
      <c r="AL342" s="25">
        <v>1.7630250409156577E-2</v>
      </c>
      <c r="AM342" s="25">
        <v>2.2650530116134711E-4</v>
      </c>
      <c r="AN342" s="25">
        <v>2.9488994762726761E-2</v>
      </c>
      <c r="AO342" s="25">
        <v>1.3252501174956547E-3</v>
      </c>
      <c r="AP342" s="25">
        <v>4.7711053146117155E-3</v>
      </c>
      <c r="AQ342" s="25">
        <v>1.3028377649048253E-2</v>
      </c>
      <c r="AR342" s="25">
        <v>1.2975790260093929E-3</v>
      </c>
      <c r="AS342" s="25">
        <v>5.9986410952779262E-2</v>
      </c>
      <c r="AT342" s="25">
        <v>1.5164913657678082E-2</v>
      </c>
      <c r="AU342" s="25">
        <v>0</v>
      </c>
      <c r="AV342" s="25">
        <v>3.4600983645399049E-2</v>
      </c>
      <c r="AW342" s="25">
        <v>9.7894108216836726E-3</v>
      </c>
      <c r="AX342" s="25">
        <v>0</v>
      </c>
      <c r="AY342" s="25">
        <v>0</v>
      </c>
      <c r="AZ342" s="25">
        <v>0</v>
      </c>
      <c r="BA342" s="25">
        <v>0</v>
      </c>
      <c r="BB342" s="25">
        <v>1.6011713928848391E-2</v>
      </c>
      <c r="BC342" s="25">
        <v>6.4074826249927802E-2</v>
      </c>
      <c r="BD342" s="25">
        <v>4.2859412855009008E-2</v>
      </c>
      <c r="BE342" s="25">
        <v>4.6653620069086197E-3</v>
      </c>
      <c r="BF342" s="25">
        <v>1.9734221400172947E-2</v>
      </c>
      <c r="BG342" s="25">
        <v>0</v>
      </c>
      <c r="BH342" s="25">
        <v>0</v>
      </c>
      <c r="BI342" s="25">
        <v>0.21412287428067536</v>
      </c>
      <c r="BJ342" s="25">
        <v>0</v>
      </c>
      <c r="BK342" s="25">
        <v>0.182778308246552</v>
      </c>
      <c r="BL342" s="25">
        <v>0.15965314162722488</v>
      </c>
      <c r="BM342" s="25">
        <v>1.1762141354094681E-2</v>
      </c>
      <c r="BN342" s="25">
        <v>0</v>
      </c>
      <c r="BO342" s="25">
        <v>0</v>
      </c>
    </row>
    <row r="343" spans="1:67">
      <c r="A343">
        <v>2002</v>
      </c>
      <c r="B343" s="57" t="s">
        <v>211</v>
      </c>
      <c r="C343" s="61" t="s">
        <v>275</v>
      </c>
      <c r="D343" s="57" t="s">
        <v>134</v>
      </c>
      <c r="E343" s="25">
        <v>1.6896950139660298</v>
      </c>
      <c r="F343" s="25">
        <v>1.7015337603129896</v>
      </c>
      <c r="G343" s="25">
        <v>0.11001724494744791</v>
      </c>
      <c r="H343" s="25">
        <v>8.4513860754900829</v>
      </c>
      <c r="I343" s="25">
        <v>3.7650292621534289</v>
      </c>
      <c r="J343" s="25">
        <v>5.6480223352250469</v>
      </c>
      <c r="K343" s="25">
        <v>1.6017337561820839</v>
      </c>
      <c r="L343" s="25">
        <v>1.2594944937963817</v>
      </c>
      <c r="M343" s="25">
        <v>3.3546298660777359E-2</v>
      </c>
      <c r="N343" s="25">
        <v>0.96036726732897915</v>
      </c>
      <c r="O343" s="25">
        <v>2.5918136409439239</v>
      </c>
      <c r="P343" s="25">
        <v>0.4305515220675904</v>
      </c>
      <c r="Q343" s="25">
        <v>1.7527732704901404</v>
      </c>
      <c r="R343" s="25">
        <v>1.7094673990047118</v>
      </c>
      <c r="S343" s="25">
        <v>2.3468162343515795</v>
      </c>
      <c r="T343" s="25">
        <v>5.7552720321300956</v>
      </c>
      <c r="U343" s="25">
        <v>12.316426416041182</v>
      </c>
      <c r="V343" s="25">
        <v>8.5341901368896593</v>
      </c>
      <c r="W343" s="25">
        <v>0.29941981019620567</v>
      </c>
      <c r="X343" s="25">
        <v>4.3128554774003689</v>
      </c>
      <c r="Y343" s="25">
        <v>0.11180098585008069</v>
      </c>
      <c r="Z343" s="25">
        <v>1.1028662746021851</v>
      </c>
      <c r="AA343" s="25">
        <v>0</v>
      </c>
      <c r="AB343" s="25">
        <v>7.7127569701292877</v>
      </c>
      <c r="AC343" s="25">
        <v>0.21267001980107278</v>
      </c>
      <c r="AD343" s="25">
        <v>0</v>
      </c>
      <c r="AE343" s="25">
        <v>42.122783553937566</v>
      </c>
      <c r="AF343" s="25">
        <v>9.5605012393664524</v>
      </c>
      <c r="AG343" s="25">
        <v>44.947063589424829</v>
      </c>
      <c r="AH343" s="25">
        <v>23.669096134786649</v>
      </c>
      <c r="AI343" s="25">
        <v>8.8895415512937213</v>
      </c>
      <c r="AJ343" s="25">
        <v>5.054834713733789</v>
      </c>
      <c r="AK343" s="25">
        <v>16.189511386073647</v>
      </c>
      <c r="AL343" s="25">
        <v>3.6246885628487684</v>
      </c>
      <c r="AM343" s="25">
        <v>8.141413549226395E-2</v>
      </c>
      <c r="AN343" s="25">
        <v>7.6893363228895044</v>
      </c>
      <c r="AO343" s="25">
        <v>0.42231801766341182</v>
      </c>
      <c r="AP343" s="25">
        <v>0.6752947579305979</v>
      </c>
      <c r="AQ343" s="25">
        <v>4.7579303377344564</v>
      </c>
      <c r="AR343" s="25">
        <v>0.37904613434955214</v>
      </c>
      <c r="AS343" s="25">
        <v>27.500965897869534</v>
      </c>
      <c r="AT343" s="25">
        <v>7.1571032977370823</v>
      </c>
      <c r="AU343" s="25">
        <v>0</v>
      </c>
      <c r="AV343" s="25">
        <v>10.17429607557767</v>
      </c>
      <c r="AW343" s="25">
        <v>4.1819579312593422</v>
      </c>
      <c r="AX343" s="25">
        <v>0</v>
      </c>
      <c r="AY343" s="25">
        <v>0</v>
      </c>
      <c r="AZ343" s="25">
        <v>0</v>
      </c>
      <c r="BA343" s="25">
        <v>0</v>
      </c>
      <c r="BB343" s="25">
        <v>4.129193140874951E-2</v>
      </c>
      <c r="BC343" s="25">
        <v>7.777096711280743</v>
      </c>
      <c r="BD343" s="25">
        <v>14.0041111239897</v>
      </c>
      <c r="BE343" s="25">
        <v>0.42423954200940273</v>
      </c>
      <c r="BF343" s="25">
        <v>7.6280543729391974</v>
      </c>
      <c r="BG343" s="25">
        <v>0</v>
      </c>
      <c r="BH343" s="25">
        <v>0</v>
      </c>
      <c r="BI343" s="25">
        <v>19.536021269870609</v>
      </c>
      <c r="BJ343" s="25">
        <v>0</v>
      </c>
      <c r="BK343" s="25">
        <v>102.96167780712202</v>
      </c>
      <c r="BL343" s="25">
        <v>0.65801531778724498</v>
      </c>
      <c r="BM343" s="25">
        <v>5.0326847562710206E-2</v>
      </c>
      <c r="BN343" s="25">
        <v>0</v>
      </c>
      <c r="BO343" s="25">
        <v>0</v>
      </c>
    </row>
    <row r="344" spans="1:67">
      <c r="A344">
        <v>2002</v>
      </c>
      <c r="B344" s="57" t="s">
        <v>212</v>
      </c>
      <c r="C344" s="61" t="s">
        <v>276</v>
      </c>
      <c r="D344" s="57" t="s">
        <v>134</v>
      </c>
      <c r="E344" s="25">
        <v>4.5163622383271484E-2</v>
      </c>
      <c r="F344" s="25">
        <v>1.7837704946784452E-2</v>
      </c>
      <c r="G344" s="25">
        <v>3.4394545115898206E-3</v>
      </c>
      <c r="H344" s="25">
        <v>9.7543754642817934E-2</v>
      </c>
      <c r="I344" s="25">
        <v>6.5613319616411758E-2</v>
      </c>
      <c r="J344" s="25">
        <v>0.10341075336894782</v>
      </c>
      <c r="K344" s="25">
        <v>3.1251677105483065E-2</v>
      </c>
      <c r="L344" s="25">
        <v>0.15062159566342304</v>
      </c>
      <c r="M344" s="25">
        <v>4.1846057309667655E-3</v>
      </c>
      <c r="N344" s="25">
        <v>4.0762777172277775E-2</v>
      </c>
      <c r="O344" s="25">
        <v>5.5602710881379705E-2</v>
      </c>
      <c r="P344" s="25">
        <v>1.6174083227242553E-2</v>
      </c>
      <c r="Q344" s="25">
        <v>5.1170493328477923E-2</v>
      </c>
      <c r="R344" s="25">
        <v>2.9471711039427355E-2</v>
      </c>
      <c r="S344" s="25">
        <v>4.923892796305801E-2</v>
      </c>
      <c r="T344" s="25">
        <v>6.4567176591253272E-2</v>
      </c>
      <c r="U344" s="25">
        <v>0.15111066212063612</v>
      </c>
      <c r="V344" s="25">
        <v>0.10334925519744578</v>
      </c>
      <c r="W344" s="25">
        <v>0.41901946056541506</v>
      </c>
      <c r="X344" s="25">
        <v>5.7537413103524643E-2</v>
      </c>
      <c r="Y344" s="25">
        <v>5.6766627743275629E-3</v>
      </c>
      <c r="Z344" s="25">
        <v>1.6053965520755532E-2</v>
      </c>
      <c r="AA344" s="25">
        <v>0</v>
      </c>
      <c r="AB344" s="25">
        <v>4.6570867908429701E-2</v>
      </c>
      <c r="AC344" s="25">
        <v>2.0156970232705607E-3</v>
      </c>
      <c r="AD344" s="25">
        <v>0</v>
      </c>
      <c r="AE344" s="25">
        <v>0.43112044269593397</v>
      </c>
      <c r="AF344" s="25">
        <v>5.1231263133638814E-2</v>
      </c>
      <c r="AG344" s="25">
        <v>0.19884932414073231</v>
      </c>
      <c r="AH344" s="25">
        <v>0.11138066192787727</v>
      </c>
      <c r="AI344" s="25">
        <v>0.1211905945595099</v>
      </c>
      <c r="AJ344" s="25">
        <v>4.224044398360171E-2</v>
      </c>
      <c r="AK344" s="25">
        <v>3.9488173605742756E-2</v>
      </c>
      <c r="AL344" s="25">
        <v>2.7102583329066648E-2</v>
      </c>
      <c r="AM344" s="25">
        <v>2.7154905471001337E-4</v>
      </c>
      <c r="AN344" s="25">
        <v>3.2540594757727935E-2</v>
      </c>
      <c r="AO344" s="25">
        <v>1.6201705422873712E-3</v>
      </c>
      <c r="AP344" s="25">
        <v>4.4774477614754858E-3</v>
      </c>
      <c r="AQ344" s="25">
        <v>1.5856594783919313E-2</v>
      </c>
      <c r="AR344" s="25">
        <v>8.1332661815409161E-3</v>
      </c>
      <c r="AS344" s="25">
        <v>8.4784204365362936E-2</v>
      </c>
      <c r="AT344" s="25">
        <v>1.6976802505479137E-2</v>
      </c>
      <c r="AU344" s="25">
        <v>0</v>
      </c>
      <c r="AV344" s="25">
        <v>0.10426093033311375</v>
      </c>
      <c r="AW344" s="25">
        <v>4.4819665407300764E-2</v>
      </c>
      <c r="AX344" s="25">
        <v>0</v>
      </c>
      <c r="AY344" s="25">
        <v>0</v>
      </c>
      <c r="AZ344" s="25">
        <v>0</v>
      </c>
      <c r="BA344" s="25">
        <v>0</v>
      </c>
      <c r="BB344" s="25">
        <v>5.0698493296346063E-2</v>
      </c>
      <c r="BC344" s="25">
        <v>0.13608881329921838</v>
      </c>
      <c r="BD344" s="25">
        <v>6.4639960432423732E-2</v>
      </c>
      <c r="BE344" s="25">
        <v>8.2994508686729425E-3</v>
      </c>
      <c r="BF344" s="25">
        <v>2.5245828748317347E-2</v>
      </c>
      <c r="BG344" s="25">
        <v>0</v>
      </c>
      <c r="BH344" s="25">
        <v>0</v>
      </c>
      <c r="BI344" s="25">
        <v>0.4094821050294325</v>
      </c>
      <c r="BJ344" s="25">
        <v>0</v>
      </c>
      <c r="BK344" s="25">
        <v>0.18481874109102173</v>
      </c>
      <c r="BL344" s="25">
        <v>1.9977662418037361</v>
      </c>
      <c r="BM344" s="25">
        <v>0.1304181966085188</v>
      </c>
      <c r="BN344" s="25">
        <v>0</v>
      </c>
      <c r="BO344" s="25">
        <v>0</v>
      </c>
    </row>
    <row r="345" spans="1:67">
      <c r="A345">
        <v>2002</v>
      </c>
      <c r="B345" s="57" t="s">
        <v>213</v>
      </c>
      <c r="C345" s="61" t="s">
        <v>277</v>
      </c>
      <c r="D345" s="57" t="s">
        <v>134</v>
      </c>
      <c r="E345" s="25">
        <v>7.4599903216651345E-2</v>
      </c>
      <c r="F345" s="25">
        <v>1.343533096519621E-2</v>
      </c>
      <c r="G345" s="25">
        <v>2.673713860294206E-3</v>
      </c>
      <c r="H345" s="25">
        <v>7.0146757479151139E-2</v>
      </c>
      <c r="I345" s="25">
        <v>5.650103523925256E-2</v>
      </c>
      <c r="J345" s="25">
        <v>0.12662542774794275</v>
      </c>
      <c r="K345" s="25">
        <v>2.9091548214464896E-2</v>
      </c>
      <c r="L345" s="25">
        <v>9.6633669487240836E-2</v>
      </c>
      <c r="M345" s="25">
        <v>2.8243801494581087E-3</v>
      </c>
      <c r="N345" s="25">
        <v>1.8645229016100787E-2</v>
      </c>
      <c r="O345" s="25">
        <v>0.1002183376293096</v>
      </c>
      <c r="P345" s="25">
        <v>4.6122816869892044E-2</v>
      </c>
      <c r="Q345" s="25">
        <v>9.5099945477038317E-2</v>
      </c>
      <c r="R345" s="25">
        <v>2.9396489422162331E-2</v>
      </c>
      <c r="S345" s="25">
        <v>4.708416524049755E-2</v>
      </c>
      <c r="T345" s="25">
        <v>5.5221364485419214E-2</v>
      </c>
      <c r="U345" s="25">
        <v>0.10493719211458742</v>
      </c>
      <c r="V345" s="25">
        <v>7.6208285024884748E-2</v>
      </c>
      <c r="W345" s="25">
        <v>0.16983633868484027</v>
      </c>
      <c r="X345" s="25">
        <v>3.1928277150132869E-2</v>
      </c>
      <c r="Y345" s="25">
        <v>2.1764796747324061E-3</v>
      </c>
      <c r="Z345" s="25">
        <v>1.3112593220594264E-2</v>
      </c>
      <c r="AA345" s="25">
        <v>0</v>
      </c>
      <c r="AB345" s="25">
        <v>4.4642040976017941E-2</v>
      </c>
      <c r="AC345" s="25">
        <v>2.7455620344616948E-3</v>
      </c>
      <c r="AD345" s="25">
        <v>0</v>
      </c>
      <c r="AE345" s="25">
        <v>0.23417151159710003</v>
      </c>
      <c r="AF345" s="25">
        <v>5.6836657029803339E-2</v>
      </c>
      <c r="AG345" s="25">
        <v>0.22391920217650729</v>
      </c>
      <c r="AH345" s="25">
        <v>0.12335598742072351</v>
      </c>
      <c r="AI345" s="25">
        <v>0.11579256956898076</v>
      </c>
      <c r="AJ345" s="25">
        <v>4.3367558474849618E-2</v>
      </c>
      <c r="AK345" s="25">
        <v>5.2577651444200964E-2</v>
      </c>
      <c r="AL345" s="25">
        <v>2.749818196315882E-2</v>
      </c>
      <c r="AM345" s="25">
        <v>3.2518703409202055E-4</v>
      </c>
      <c r="AN345" s="25">
        <v>4.0453103228432569E-2</v>
      </c>
      <c r="AO345" s="25">
        <v>1.7291790494446055E-3</v>
      </c>
      <c r="AP345" s="25">
        <v>4.5786021662822425E-3</v>
      </c>
      <c r="AQ345" s="25">
        <v>1.9001256047262684E-2</v>
      </c>
      <c r="AR345" s="25">
        <v>5.9900367973943092E-3</v>
      </c>
      <c r="AS345" s="25">
        <v>0.11077733257927729</v>
      </c>
      <c r="AT345" s="25">
        <v>2.4230074457543337E-2</v>
      </c>
      <c r="AU345" s="25">
        <v>0</v>
      </c>
      <c r="AV345" s="25">
        <v>7.9070524541398318E-2</v>
      </c>
      <c r="AW345" s="25">
        <v>3.1259233192383162E-2</v>
      </c>
      <c r="AX345" s="25">
        <v>0</v>
      </c>
      <c r="AY345" s="25">
        <v>0</v>
      </c>
      <c r="AZ345" s="25">
        <v>0</v>
      </c>
      <c r="BA345" s="25">
        <v>0</v>
      </c>
      <c r="BB345" s="25">
        <v>4.6150121126197444E-2</v>
      </c>
      <c r="BC345" s="25">
        <v>0.10920841687398747</v>
      </c>
      <c r="BD345" s="25">
        <v>9.4943833639888245E-2</v>
      </c>
      <c r="BE345" s="25">
        <v>1.6951698626402105E-2</v>
      </c>
      <c r="BF345" s="25">
        <v>4.1722042225230363E-2</v>
      </c>
      <c r="BG345" s="25">
        <v>0</v>
      </c>
      <c r="BH345" s="25">
        <v>0</v>
      </c>
      <c r="BI345" s="25">
        <v>0.45021599878073132</v>
      </c>
      <c r="BJ345" s="25">
        <v>0</v>
      </c>
      <c r="BK345" s="25">
        <v>0.30823532025953154</v>
      </c>
      <c r="BL345" s="25">
        <v>1.0879082762102372</v>
      </c>
      <c r="BM345" s="25">
        <v>7.176536346108052E-2</v>
      </c>
      <c r="BN345" s="25">
        <v>0</v>
      </c>
      <c r="BO345" s="25">
        <v>0</v>
      </c>
    </row>
    <row r="346" spans="1:67">
      <c r="A346">
        <v>2002</v>
      </c>
      <c r="B346" s="57" t="s">
        <v>214</v>
      </c>
      <c r="C346" s="61" t="s">
        <v>278</v>
      </c>
      <c r="D346" s="57" t="s">
        <v>134</v>
      </c>
      <c r="E346" s="25">
        <v>2.874709854764243E-2</v>
      </c>
      <c r="F346" s="25">
        <v>8.1024286050547165E-3</v>
      </c>
      <c r="G346" s="25">
        <v>1.58842784918681E-3</v>
      </c>
      <c r="H346" s="25">
        <v>4.3530061622519552E-2</v>
      </c>
      <c r="I346" s="25">
        <v>0.1343780388931925</v>
      </c>
      <c r="J346" s="25">
        <v>6.56683612150889E-2</v>
      </c>
      <c r="K346" s="25">
        <v>1.434226164579566E-2</v>
      </c>
      <c r="L346" s="25">
        <v>3.3452437263671864E-2</v>
      </c>
      <c r="M346" s="25">
        <v>2.3436634958124724E-3</v>
      </c>
      <c r="N346" s="25">
        <v>1.6505987242400381E-2</v>
      </c>
      <c r="O346" s="25">
        <v>4.6039470870663374E-2</v>
      </c>
      <c r="P346" s="25">
        <v>7.7074373462061252E-2</v>
      </c>
      <c r="Q346" s="25">
        <v>3.0025164569253186E-2</v>
      </c>
      <c r="R346" s="25">
        <v>1.5415081721794004E-2</v>
      </c>
      <c r="S346" s="25">
        <v>1.9179553687276009E-2</v>
      </c>
      <c r="T346" s="25">
        <v>3.5806346361156531E-2</v>
      </c>
      <c r="U346" s="25">
        <v>7.8664746802041316E-2</v>
      </c>
      <c r="V346" s="25">
        <v>5.0071853230564914E-2</v>
      </c>
      <c r="W346" s="25">
        <v>1.6058869037180984E-2</v>
      </c>
      <c r="X346" s="25">
        <v>3.5419525379184948E-2</v>
      </c>
      <c r="Y346" s="25">
        <v>1.7716401667751333E-3</v>
      </c>
      <c r="Z346" s="25">
        <v>2.2300775233921641E-2</v>
      </c>
      <c r="AA346" s="25">
        <v>0</v>
      </c>
      <c r="AB346" s="25">
        <v>4.1312456574091043E-2</v>
      </c>
      <c r="AC346" s="25">
        <v>1.1019787482196551E-3</v>
      </c>
      <c r="AD346" s="25">
        <v>0</v>
      </c>
      <c r="AE346" s="25">
        <v>0.20565328573213731</v>
      </c>
      <c r="AF346" s="25">
        <v>5.1173581706258735E-2</v>
      </c>
      <c r="AG346" s="25">
        <v>0.25879908879197283</v>
      </c>
      <c r="AH346" s="25">
        <v>0.14177585584672303</v>
      </c>
      <c r="AI346" s="25">
        <v>4.7654592943136315E-2</v>
      </c>
      <c r="AJ346" s="25">
        <v>3.9697702827469393E-2</v>
      </c>
      <c r="AK346" s="25">
        <v>7.6928693259474865E-2</v>
      </c>
      <c r="AL346" s="25">
        <v>3.4418049072071979E-2</v>
      </c>
      <c r="AM346" s="25">
        <v>4.6832017767492863E-4</v>
      </c>
      <c r="AN346" s="25">
        <v>4.5781529793327086E-2</v>
      </c>
      <c r="AO346" s="25">
        <v>3.5877065961068509E-2</v>
      </c>
      <c r="AP346" s="25">
        <v>0.10893728777371169</v>
      </c>
      <c r="AQ346" s="25">
        <v>2.6441860833365326E-2</v>
      </c>
      <c r="AR346" s="25">
        <v>5.0060881435263762E-3</v>
      </c>
      <c r="AS346" s="25">
        <v>0.13727114211983471</v>
      </c>
      <c r="AT346" s="25">
        <v>4.0243775969347043E-2</v>
      </c>
      <c r="AU346" s="25">
        <v>0</v>
      </c>
      <c r="AV346" s="25">
        <v>9.190890170434593E-2</v>
      </c>
      <c r="AW346" s="25">
        <v>2.9526784034107842E-2</v>
      </c>
      <c r="AX346" s="25">
        <v>0</v>
      </c>
      <c r="AY346" s="25">
        <v>0</v>
      </c>
      <c r="AZ346" s="25">
        <v>0</v>
      </c>
      <c r="BA346" s="25">
        <v>0</v>
      </c>
      <c r="BB346" s="25">
        <v>1.7783971115067826E-2</v>
      </c>
      <c r="BC346" s="25">
        <v>5.1181324230336556E-2</v>
      </c>
      <c r="BD346" s="25">
        <v>9.0904897191465633E-2</v>
      </c>
      <c r="BE346" s="25">
        <v>8.2004397780572995E-3</v>
      </c>
      <c r="BF346" s="25">
        <v>4.494476076929127E-2</v>
      </c>
      <c r="BG346" s="25">
        <v>0</v>
      </c>
      <c r="BH346" s="25">
        <v>0</v>
      </c>
      <c r="BI346" s="25">
        <v>0.67745537152786706</v>
      </c>
      <c r="BJ346" s="25">
        <v>0</v>
      </c>
      <c r="BK346" s="25">
        <v>0.41988119126216639</v>
      </c>
      <c r="BL346" s="25">
        <v>0.1130344519435188</v>
      </c>
      <c r="BM346" s="25">
        <v>1.0284694471967674E-2</v>
      </c>
      <c r="BN346" s="25">
        <v>0</v>
      </c>
      <c r="BO346" s="25">
        <v>0</v>
      </c>
    </row>
    <row r="347" spans="1:67">
      <c r="A347">
        <v>2002</v>
      </c>
      <c r="B347" s="57" t="s">
        <v>215</v>
      </c>
      <c r="C347" s="61" t="s">
        <v>279</v>
      </c>
      <c r="D347" s="57" t="s">
        <v>134</v>
      </c>
      <c r="E347" s="25">
        <v>9.4839335309974682E-2</v>
      </c>
      <c r="F347" s="25">
        <v>1.477593481928151E-2</v>
      </c>
      <c r="G347" s="25">
        <v>4.0285678234298922E-3</v>
      </c>
      <c r="H347" s="25">
        <v>0.11837006326507762</v>
      </c>
      <c r="I347" s="25">
        <v>0.24459467869293611</v>
      </c>
      <c r="J347" s="25">
        <v>0.1312151718083569</v>
      </c>
      <c r="K347" s="25">
        <v>3.8008789114855376E-2</v>
      </c>
      <c r="L347" s="25">
        <v>4.556987425712615E-2</v>
      </c>
      <c r="M347" s="25">
        <v>3.3058747685752836E-3</v>
      </c>
      <c r="N347" s="25">
        <v>2.4990797338523475E-2</v>
      </c>
      <c r="O347" s="25">
        <v>9.319209296978534E-2</v>
      </c>
      <c r="P347" s="25">
        <v>0.1158406440428761</v>
      </c>
      <c r="Q347" s="25">
        <v>6.6610580105034928E-2</v>
      </c>
      <c r="R347" s="25">
        <v>3.3101004434819295E-2</v>
      </c>
      <c r="S347" s="25">
        <v>6.7474275726436286E-2</v>
      </c>
      <c r="T347" s="25">
        <v>4.9604110255615286E-2</v>
      </c>
      <c r="U347" s="25">
        <v>0.13442857304535943</v>
      </c>
      <c r="V347" s="25">
        <v>8.2951990424551106E-2</v>
      </c>
      <c r="W347" s="25">
        <v>0.18151933864840752</v>
      </c>
      <c r="X347" s="25">
        <v>3.9870964786775306E-2</v>
      </c>
      <c r="Y347" s="25">
        <v>2.9840860491306452E-3</v>
      </c>
      <c r="Z347" s="25">
        <v>2.9495785535719223E-2</v>
      </c>
      <c r="AA347" s="25">
        <v>0</v>
      </c>
      <c r="AB347" s="25">
        <v>3.7720959502438756E-2</v>
      </c>
      <c r="AC347" s="25">
        <v>1.7362539966693713E-3</v>
      </c>
      <c r="AD347" s="25">
        <v>0</v>
      </c>
      <c r="AE347" s="25">
        <v>0.20733970947570657</v>
      </c>
      <c r="AF347" s="25">
        <v>7.0611342701177124E-2</v>
      </c>
      <c r="AG347" s="25">
        <v>0.29913321429536216</v>
      </c>
      <c r="AH347" s="25">
        <v>0.17479880701688377</v>
      </c>
      <c r="AI347" s="25">
        <v>0.57735982414793252</v>
      </c>
      <c r="AJ347" s="25">
        <v>7.3064350080703833E-2</v>
      </c>
      <c r="AK347" s="25">
        <v>0.11029599854271424</v>
      </c>
      <c r="AL347" s="25">
        <v>6.8954939902146323E-2</v>
      </c>
      <c r="AM347" s="25">
        <v>6.5376808248118941E-4</v>
      </c>
      <c r="AN347" s="25">
        <v>8.7430325962788116E-2</v>
      </c>
      <c r="AO347" s="25">
        <v>3.9014371502304086E-3</v>
      </c>
      <c r="AP347" s="25">
        <v>0.14657076493301105</v>
      </c>
      <c r="AQ347" s="25">
        <v>3.6761226265748501E-2</v>
      </c>
      <c r="AR347" s="25">
        <v>6.5851174501076574E-3</v>
      </c>
      <c r="AS347" s="25">
        <v>0.10471383464197219</v>
      </c>
      <c r="AT347" s="25">
        <v>3.8779679585138657E-2</v>
      </c>
      <c r="AU347" s="25">
        <v>0</v>
      </c>
      <c r="AV347" s="25">
        <v>0.19568134567626025</v>
      </c>
      <c r="AW347" s="25">
        <v>6.5443141525870413E-2</v>
      </c>
      <c r="AX347" s="25">
        <v>0</v>
      </c>
      <c r="AY347" s="25">
        <v>0</v>
      </c>
      <c r="AZ347" s="25">
        <v>0</v>
      </c>
      <c r="BA347" s="25">
        <v>0</v>
      </c>
      <c r="BB347" s="25">
        <v>8.4740937191814553E-2</v>
      </c>
      <c r="BC347" s="25">
        <v>9.7487154133103937E-2</v>
      </c>
      <c r="BD347" s="25">
        <v>0.11392979783827616</v>
      </c>
      <c r="BE347" s="25">
        <v>1.9016370466312202E-2</v>
      </c>
      <c r="BF347" s="25">
        <v>5.6827410442206579E-2</v>
      </c>
      <c r="BG347" s="25">
        <v>0</v>
      </c>
      <c r="BH347" s="25">
        <v>0</v>
      </c>
      <c r="BI347" s="25">
        <v>1.292726813374538</v>
      </c>
      <c r="BJ347" s="25">
        <v>0</v>
      </c>
      <c r="BK347" s="25">
        <v>0.27631511209488424</v>
      </c>
      <c r="BL347" s="25">
        <v>0.24818973820752535</v>
      </c>
      <c r="BM347" s="25">
        <v>1.9793690731656492E-2</v>
      </c>
      <c r="BN347" s="25">
        <v>0</v>
      </c>
      <c r="BO347" s="25">
        <v>0</v>
      </c>
    </row>
    <row r="348" spans="1:67">
      <c r="A348">
        <v>2002</v>
      </c>
      <c r="B348" s="57" t="s">
        <v>216</v>
      </c>
      <c r="C348" s="61" t="s">
        <v>280</v>
      </c>
      <c r="D348" s="57" t="s">
        <v>134</v>
      </c>
      <c r="E348" s="25">
        <v>1.8901078347084099</v>
      </c>
      <c r="F348" s="25">
        <v>1.6409737491471672</v>
      </c>
      <c r="G348" s="25">
        <v>0.11600616804950586</v>
      </c>
      <c r="H348" s="25">
        <v>8.2006142733817242</v>
      </c>
      <c r="I348" s="25">
        <v>3.6900294806672083</v>
      </c>
      <c r="J348" s="25">
        <v>5.7764917793899375</v>
      </c>
      <c r="K348" s="25">
        <v>1.6477467744579231</v>
      </c>
      <c r="L348" s="25">
        <v>1.4324743562641666</v>
      </c>
      <c r="M348" s="25">
        <v>3.8388763666989727E-2</v>
      </c>
      <c r="N348" s="25">
        <v>0.9401624337684017</v>
      </c>
      <c r="O348" s="25">
        <v>2.8426610767810616</v>
      </c>
      <c r="P348" s="25">
        <v>0.545753895681375</v>
      </c>
      <c r="Q348" s="25">
        <v>2.0395325902422394</v>
      </c>
      <c r="R348" s="25">
        <v>1.7320184051151686</v>
      </c>
      <c r="S348" s="25">
        <v>2.3687515573245306</v>
      </c>
      <c r="T348" s="25">
        <v>5.6446356737565173</v>
      </c>
      <c r="U348" s="25">
        <v>11.963827111081338</v>
      </c>
      <c r="V348" s="25">
        <v>8.3396364769392584</v>
      </c>
      <c r="W348" s="25">
        <v>0.31536979398965165</v>
      </c>
      <c r="X348" s="25">
        <v>5.0206282352716247</v>
      </c>
      <c r="Y348" s="25">
        <v>0.11210937577951285</v>
      </c>
      <c r="Z348" s="25">
        <v>1.1068028210319527</v>
      </c>
      <c r="AA348" s="25">
        <v>0</v>
      </c>
      <c r="AB348" s="25">
        <v>7.4175659122185689</v>
      </c>
      <c r="AC348" s="25">
        <v>0.21062015033891984</v>
      </c>
      <c r="AD348" s="25">
        <v>0</v>
      </c>
      <c r="AE348" s="25">
        <v>40.501134250834276</v>
      </c>
      <c r="AF348" s="25">
        <v>9.589618162430332</v>
      </c>
      <c r="AG348" s="25">
        <v>43.380965155579048</v>
      </c>
      <c r="AH348" s="25">
        <v>22.863430042340639</v>
      </c>
      <c r="AI348" s="25">
        <v>8.8467761422276752</v>
      </c>
      <c r="AJ348" s="25">
        <v>4.9706741971166242</v>
      </c>
      <c r="AK348" s="25">
        <v>15.63528782162086</v>
      </c>
      <c r="AL348" s="25">
        <v>3.5007085291843221</v>
      </c>
      <c r="AM348" s="25">
        <v>7.8314021452213625E-2</v>
      </c>
      <c r="AN348" s="25">
        <v>7.4335589632005359</v>
      </c>
      <c r="AO348" s="25">
        <v>0.40609067453542746</v>
      </c>
      <c r="AP348" s="25">
        <v>0.64197681943202789</v>
      </c>
      <c r="AQ348" s="25">
        <v>4.5760620538068402</v>
      </c>
      <c r="AR348" s="25">
        <v>0.35810353482933421</v>
      </c>
      <c r="AS348" s="25">
        <v>26.429156069413043</v>
      </c>
      <c r="AT348" s="25">
        <v>6.8697694209103322</v>
      </c>
      <c r="AU348" s="25">
        <v>0</v>
      </c>
      <c r="AV348" s="25">
        <v>9.8059345347768154</v>
      </c>
      <c r="AW348" s="25">
        <v>6.634808901283322E-2</v>
      </c>
      <c r="AX348" s="25">
        <v>0</v>
      </c>
      <c r="AY348" s="25">
        <v>0</v>
      </c>
      <c r="AZ348" s="25">
        <v>0</v>
      </c>
      <c r="BA348" s="25">
        <v>0</v>
      </c>
      <c r="BB348" s="25">
        <v>4.5941103012688274</v>
      </c>
      <c r="BC348" s="25">
        <v>7.6704461499692194</v>
      </c>
      <c r="BD348" s="25">
        <v>13.566336210402966</v>
      </c>
      <c r="BE348" s="25">
        <v>0.45605072141735026</v>
      </c>
      <c r="BF348" s="25">
        <v>7.365143471311832</v>
      </c>
      <c r="BG348" s="25">
        <v>0</v>
      </c>
      <c r="BH348" s="25">
        <v>0</v>
      </c>
      <c r="BI348" s="25">
        <v>20.024843142762524</v>
      </c>
      <c r="BJ348" s="25">
        <v>0</v>
      </c>
      <c r="BK348" s="25">
        <v>98.838986714195329</v>
      </c>
      <c r="BL348" s="25">
        <v>1.3792497817116809</v>
      </c>
      <c r="BM348" s="25">
        <v>7.3018177253623043E-2</v>
      </c>
      <c r="BN348" s="25">
        <v>0</v>
      </c>
      <c r="BO348" s="25">
        <v>0</v>
      </c>
    </row>
    <row r="349" spans="1:67">
      <c r="A349">
        <v>2002</v>
      </c>
      <c r="B349" s="57" t="s">
        <v>217</v>
      </c>
      <c r="C349" s="61" t="s">
        <v>281</v>
      </c>
      <c r="D349" s="57" t="s">
        <v>134</v>
      </c>
      <c r="E349" s="25">
        <v>0.79063492881707209</v>
      </c>
      <c r="F349" s="25">
        <v>0.15837700558140938</v>
      </c>
      <c r="G349" s="25">
        <v>0.13072463493658276</v>
      </c>
      <c r="H349" s="25">
        <v>0.98677931371636507</v>
      </c>
      <c r="I349" s="25">
        <v>3.3069645694080019</v>
      </c>
      <c r="J349" s="25">
        <v>2.4036148380811917</v>
      </c>
      <c r="K349" s="25">
        <v>1.0735711972716315</v>
      </c>
      <c r="L349" s="25">
        <v>4.4257420982552071</v>
      </c>
      <c r="M349" s="25">
        <v>7.762462965255415E-2</v>
      </c>
      <c r="N349" s="25">
        <v>0.98887287919081224</v>
      </c>
      <c r="O349" s="25">
        <v>2.5385036626348443</v>
      </c>
      <c r="P349" s="25">
        <v>0.45124088426908759</v>
      </c>
      <c r="Q349" s="25">
        <v>0.82193773917896062</v>
      </c>
      <c r="R349" s="25">
        <v>2.0189394965122709</v>
      </c>
      <c r="S349" s="25">
        <v>2.5432976773633578</v>
      </c>
      <c r="T349" s="25">
        <v>0.56728548245790678</v>
      </c>
      <c r="U349" s="25">
        <v>1.1438248166317799</v>
      </c>
      <c r="V349" s="25">
        <v>0.59873845161344807</v>
      </c>
      <c r="W349" s="25">
        <v>0.83213753199490847</v>
      </c>
      <c r="X349" s="25">
        <v>0.75244836078657928</v>
      </c>
      <c r="Y349" s="25">
        <v>0.18342214879694724</v>
      </c>
      <c r="Z349" s="25">
        <v>0.48310449387254373</v>
      </c>
      <c r="AA349" s="25">
        <v>0</v>
      </c>
      <c r="AB349" s="25">
        <v>1.2821227067001484</v>
      </c>
      <c r="AC349" s="25">
        <v>2.0813607861802346E-2</v>
      </c>
      <c r="AD349" s="25">
        <v>0</v>
      </c>
      <c r="AE349" s="25">
        <v>3.8418713576535666</v>
      </c>
      <c r="AF349" s="25">
        <v>3.6387648649378095</v>
      </c>
      <c r="AG349" s="25">
        <v>6.3527620189008847</v>
      </c>
      <c r="AH349" s="25">
        <v>3.6889226027984456</v>
      </c>
      <c r="AI349" s="25">
        <v>17.183714396604074</v>
      </c>
      <c r="AJ349" s="25">
        <v>3.6622547387680644</v>
      </c>
      <c r="AK349" s="25">
        <v>5.7670516657819455</v>
      </c>
      <c r="AL349" s="25">
        <v>1.8856824137387604</v>
      </c>
      <c r="AM349" s="25">
        <v>0.10452325600852981</v>
      </c>
      <c r="AN349" s="25">
        <v>17.568633628899633</v>
      </c>
      <c r="AO349" s="25">
        <v>0.5180178308645349</v>
      </c>
      <c r="AP349" s="25">
        <v>2.6529098496435317</v>
      </c>
      <c r="AQ349" s="25">
        <v>5.8034979229346852</v>
      </c>
      <c r="AR349" s="25">
        <v>0.46015662852672795</v>
      </c>
      <c r="AS349" s="25">
        <v>36.774509640014884</v>
      </c>
      <c r="AT349" s="25">
        <v>1.2902110570308583</v>
      </c>
      <c r="AU349" s="25">
        <v>0</v>
      </c>
      <c r="AV349" s="25">
        <v>43.53803082875865</v>
      </c>
      <c r="AW349" s="25">
        <v>19.27713529590293</v>
      </c>
      <c r="AX349" s="25">
        <v>0</v>
      </c>
      <c r="AY349" s="25">
        <v>0</v>
      </c>
      <c r="AZ349" s="25">
        <v>0</v>
      </c>
      <c r="BA349" s="25">
        <v>0</v>
      </c>
      <c r="BB349" s="25">
        <v>22.006068434545316</v>
      </c>
      <c r="BC349" s="25">
        <v>34.589481639485804</v>
      </c>
      <c r="BD349" s="25">
        <v>15.076312219078334</v>
      </c>
      <c r="BE349" s="25">
        <v>2.9342546786954742</v>
      </c>
      <c r="BF349" s="25">
        <v>1.8805135471137671</v>
      </c>
      <c r="BG349" s="25">
        <v>0</v>
      </c>
      <c r="BH349" s="25">
        <v>0</v>
      </c>
      <c r="BI349" s="25">
        <v>33.728524761213158</v>
      </c>
      <c r="BJ349" s="25">
        <v>0</v>
      </c>
      <c r="BK349" s="25">
        <v>74.889064797209585</v>
      </c>
      <c r="BL349" s="25">
        <v>1.1928754274364257</v>
      </c>
      <c r="BM349" s="25">
        <v>0.11216260587541982</v>
      </c>
      <c r="BN349" s="25">
        <v>0</v>
      </c>
      <c r="BO349" s="25">
        <v>0</v>
      </c>
    </row>
    <row r="350" spans="1:67">
      <c r="A350">
        <v>2002</v>
      </c>
      <c r="B350" s="57" t="s">
        <v>218</v>
      </c>
      <c r="C350" s="61" t="s">
        <v>282</v>
      </c>
      <c r="D350" s="57" t="s">
        <v>134</v>
      </c>
      <c r="E350" s="25">
        <v>0.40385459661993006</v>
      </c>
      <c r="F350" s="25">
        <v>6.0080307426538991E-2</v>
      </c>
      <c r="G350" s="25">
        <v>3.6721333608933739E-2</v>
      </c>
      <c r="H350" s="25">
        <v>2.1566459032367336</v>
      </c>
      <c r="I350" s="25">
        <v>4.4067878998245344</v>
      </c>
      <c r="J350" s="25">
        <v>4.4467636107025905</v>
      </c>
      <c r="K350" s="25">
        <v>0.41241671499933197</v>
      </c>
      <c r="L350" s="25">
        <v>6.3395586721102353</v>
      </c>
      <c r="M350" s="25">
        <v>0.18251769300580822</v>
      </c>
      <c r="N350" s="25">
        <v>0.12445759797218396</v>
      </c>
      <c r="O350" s="25">
        <v>9.7760493344477553</v>
      </c>
      <c r="P350" s="25">
        <v>2.6546296234783027</v>
      </c>
      <c r="Q350" s="25">
        <v>1.2072599042037766</v>
      </c>
      <c r="R350" s="25">
        <v>2.2319686250011603</v>
      </c>
      <c r="S350" s="25">
        <v>32.268785466002264</v>
      </c>
      <c r="T350" s="25">
        <v>0.64952093370112363</v>
      </c>
      <c r="U350" s="25">
        <v>1.2053007375074491</v>
      </c>
      <c r="V350" s="25">
        <v>0.51551058518344162</v>
      </c>
      <c r="W350" s="25">
        <v>0.66858238597757425</v>
      </c>
      <c r="X350" s="25">
        <v>3.0754714323834627</v>
      </c>
      <c r="Y350" s="25">
        <v>0.49197361393107275</v>
      </c>
      <c r="Z350" s="25">
        <v>0.47995200282836181</v>
      </c>
      <c r="AA350" s="25">
        <v>0</v>
      </c>
      <c r="AB350" s="25">
        <v>2.0037633484580302</v>
      </c>
      <c r="AC350" s="25">
        <v>0.13707644444667452</v>
      </c>
      <c r="AD350" s="25">
        <v>0</v>
      </c>
      <c r="AE350" s="25">
        <v>22.701575718291458</v>
      </c>
      <c r="AF350" s="25">
        <v>0.72869707072996126</v>
      </c>
      <c r="AG350" s="25">
        <v>9.5365182712911434</v>
      </c>
      <c r="AH350" s="25">
        <v>5.5568821014411718</v>
      </c>
      <c r="AI350" s="25">
        <v>2.4418895637117317</v>
      </c>
      <c r="AJ350" s="25">
        <v>1.3873541629699173</v>
      </c>
      <c r="AK350" s="25">
        <v>4.4868590119013696</v>
      </c>
      <c r="AL350" s="25">
        <v>1.8284655199956625</v>
      </c>
      <c r="AM350" s="25">
        <v>3.3766597563548925E-2</v>
      </c>
      <c r="AN350" s="25">
        <v>6.7331602130687402</v>
      </c>
      <c r="AO350" s="25">
        <v>0.17578396922238257</v>
      </c>
      <c r="AP350" s="25">
        <v>0.66077414558308045</v>
      </c>
      <c r="AQ350" s="25">
        <v>1.9730009506360697</v>
      </c>
      <c r="AR350" s="25">
        <v>0.15574222813558175</v>
      </c>
      <c r="AS350" s="25">
        <v>10.169645850193032</v>
      </c>
      <c r="AT350" s="25">
        <v>3.166810082151192</v>
      </c>
      <c r="AU350" s="25">
        <v>0</v>
      </c>
      <c r="AV350" s="25">
        <v>13.889563410798381</v>
      </c>
      <c r="AW350" s="25">
        <v>4.2670608288046941</v>
      </c>
      <c r="AX350" s="25">
        <v>0</v>
      </c>
      <c r="AY350" s="25">
        <v>0</v>
      </c>
      <c r="AZ350" s="25">
        <v>0</v>
      </c>
      <c r="BA350" s="25">
        <v>0</v>
      </c>
      <c r="BB350" s="25">
        <v>4.8636021585235927</v>
      </c>
      <c r="BC350" s="25">
        <v>6.1669004259452906</v>
      </c>
      <c r="BD350" s="25">
        <v>63.710056656349401</v>
      </c>
      <c r="BE350" s="25">
        <v>4.6523856210322103</v>
      </c>
      <c r="BF350" s="25">
        <v>13.781184338783639</v>
      </c>
      <c r="BG350" s="25">
        <v>0</v>
      </c>
      <c r="BH350" s="25">
        <v>0</v>
      </c>
      <c r="BI350" s="25">
        <v>72.050966328374173</v>
      </c>
      <c r="BJ350" s="25">
        <v>0</v>
      </c>
      <c r="BK350" s="25">
        <v>26.676683844959324</v>
      </c>
      <c r="BL350" s="25">
        <v>1.1824983742427242</v>
      </c>
      <c r="BM350" s="25">
        <v>6.1718936916927702E-2</v>
      </c>
      <c r="BN350" s="25">
        <v>0</v>
      </c>
      <c r="BO350" s="25">
        <v>0</v>
      </c>
    </row>
    <row r="351" spans="1:67">
      <c r="A351">
        <v>2002</v>
      </c>
      <c r="B351" s="57" t="s">
        <v>219</v>
      </c>
      <c r="C351" s="61" t="s">
        <v>283</v>
      </c>
      <c r="D351" s="57" t="s">
        <v>134</v>
      </c>
      <c r="E351" s="25">
        <v>0.32137274191525805</v>
      </c>
      <c r="F351" s="25">
        <v>2.1561879327471386E-2</v>
      </c>
      <c r="G351" s="25">
        <v>0.17504613190462057</v>
      </c>
      <c r="H351" s="25">
        <v>0.41723456999800612</v>
      </c>
      <c r="I351" s="25">
        <v>1.1662633957572015</v>
      </c>
      <c r="J351" s="25">
        <v>1.2319299475766543</v>
      </c>
      <c r="K351" s="25">
        <v>0.20709628178547823</v>
      </c>
      <c r="L351" s="25">
        <v>1.5001601157972495</v>
      </c>
      <c r="M351" s="25">
        <v>5.0648138126386182E-2</v>
      </c>
      <c r="N351" s="25">
        <v>3.1445967644613472E-2</v>
      </c>
      <c r="O351" s="25">
        <v>1.0057335883450598</v>
      </c>
      <c r="P351" s="25">
        <v>0.23996365642823411</v>
      </c>
      <c r="Q351" s="25">
        <v>0.31293435432639305</v>
      </c>
      <c r="R351" s="25">
        <v>0.49034419688185676</v>
      </c>
      <c r="S351" s="25">
        <v>0.2352863101838604</v>
      </c>
      <c r="T351" s="25">
        <v>0.15158810559311142</v>
      </c>
      <c r="U351" s="25">
        <v>0.37305055109311036</v>
      </c>
      <c r="V351" s="25">
        <v>0.29133703323609816</v>
      </c>
      <c r="W351" s="25">
        <v>0.17795891109584666</v>
      </c>
      <c r="X351" s="25">
        <v>0.45295978428944395</v>
      </c>
      <c r="Y351" s="25">
        <v>9.2537903584578682E-2</v>
      </c>
      <c r="Z351" s="25">
        <v>0.1660651977507657</v>
      </c>
      <c r="AA351" s="25">
        <v>0</v>
      </c>
      <c r="AB351" s="25">
        <v>0.52711555800323173</v>
      </c>
      <c r="AC351" s="25">
        <v>1.6356224551262198E-2</v>
      </c>
      <c r="AD351" s="25">
        <v>0</v>
      </c>
      <c r="AE351" s="25">
        <v>3.5330691323470229</v>
      </c>
      <c r="AF351" s="25">
        <v>1.2430723507337982</v>
      </c>
      <c r="AG351" s="25">
        <v>3.1401950530301765</v>
      </c>
      <c r="AH351" s="25">
        <v>1.7313584018318222</v>
      </c>
      <c r="AI351" s="25">
        <v>1.3929589361278027</v>
      </c>
      <c r="AJ351" s="25">
        <v>0.47153919124565857</v>
      </c>
      <c r="AK351" s="25">
        <v>0.88455437382938085</v>
      </c>
      <c r="AL351" s="25">
        <v>1.2175675194068238</v>
      </c>
      <c r="AM351" s="25">
        <v>1.4623048160617914E-2</v>
      </c>
      <c r="AN351" s="25">
        <v>0.93702363666541844</v>
      </c>
      <c r="AO351" s="25">
        <v>7.6248003192981237E-2</v>
      </c>
      <c r="AP351" s="25">
        <v>3.0482664053899207</v>
      </c>
      <c r="AQ351" s="25">
        <v>0.85418569865946714</v>
      </c>
      <c r="AR351" s="25">
        <v>6.7766247577494831E-2</v>
      </c>
      <c r="AS351" s="25">
        <v>0.66635372735191689</v>
      </c>
      <c r="AT351" s="25">
        <v>0.6403718804959091</v>
      </c>
      <c r="AU351" s="25">
        <v>0</v>
      </c>
      <c r="AV351" s="25">
        <v>4.0214027446071157</v>
      </c>
      <c r="AW351" s="25">
        <v>0.89720771474824668</v>
      </c>
      <c r="AX351" s="25">
        <v>0</v>
      </c>
      <c r="AY351" s="25">
        <v>0</v>
      </c>
      <c r="AZ351" s="25">
        <v>0</v>
      </c>
      <c r="BA351" s="25">
        <v>0</v>
      </c>
      <c r="BB351" s="25">
        <v>1.0313091326205528</v>
      </c>
      <c r="BC351" s="25">
        <v>3.9875627506334381</v>
      </c>
      <c r="BD351" s="25">
        <v>2.3043147491506137</v>
      </c>
      <c r="BE351" s="25">
        <v>2.7644390809942685</v>
      </c>
      <c r="BF351" s="25">
        <v>1.2971577044442066</v>
      </c>
      <c r="BG351" s="25">
        <v>0</v>
      </c>
      <c r="BH351" s="25">
        <v>0</v>
      </c>
      <c r="BI351" s="25">
        <v>80.310349842110739</v>
      </c>
      <c r="BJ351" s="25">
        <v>0</v>
      </c>
      <c r="BK351" s="25">
        <v>9.7097089914477639</v>
      </c>
      <c r="BL351" s="25">
        <v>8.5776372048994602</v>
      </c>
      <c r="BM351" s="25">
        <v>8.9486127504470214E-2</v>
      </c>
      <c r="BN351" s="25">
        <v>0</v>
      </c>
      <c r="BO351" s="25">
        <v>0</v>
      </c>
    </row>
    <row r="352" spans="1:67">
      <c r="A352">
        <v>2002</v>
      </c>
      <c r="B352" s="57" t="s">
        <v>220</v>
      </c>
      <c r="C352" s="61" t="s">
        <v>284</v>
      </c>
      <c r="D352" s="57" t="s">
        <v>134</v>
      </c>
      <c r="E352" s="25">
        <v>10.12382948774777</v>
      </c>
      <c r="F352" s="25">
        <v>1.5236510326370645</v>
      </c>
      <c r="G352" s="25">
        <v>7.8053462466294354E-2</v>
      </c>
      <c r="H352" s="25">
        <v>14.850006085082631</v>
      </c>
      <c r="I352" s="25">
        <v>9.8612972620464685</v>
      </c>
      <c r="J352" s="25">
        <v>4.1158391222372401</v>
      </c>
      <c r="K352" s="25">
        <v>3.3454716179009321</v>
      </c>
      <c r="L352" s="25">
        <v>1.6114237616369462</v>
      </c>
      <c r="M352" s="25">
        <v>7.5524969655827862E-2</v>
      </c>
      <c r="N352" s="25">
        <v>2.6717253811293555</v>
      </c>
      <c r="O352" s="25">
        <v>3.399168240943264</v>
      </c>
      <c r="P352" s="25">
        <v>1.0368294623713306</v>
      </c>
      <c r="Q352" s="25">
        <v>3.0816180304613834</v>
      </c>
      <c r="R352" s="25">
        <v>2.972883353142548</v>
      </c>
      <c r="S352" s="25">
        <v>18.257240071261148</v>
      </c>
      <c r="T352" s="25">
        <v>3.2160783602678804</v>
      </c>
      <c r="U352" s="25">
        <v>6.6634647249020134</v>
      </c>
      <c r="V352" s="25">
        <v>2.5231176731033882</v>
      </c>
      <c r="W352" s="25">
        <v>1.5450169237176277</v>
      </c>
      <c r="X352" s="25">
        <v>0.71559727919756222</v>
      </c>
      <c r="Y352" s="25">
        <v>4.7605142339821042E-2</v>
      </c>
      <c r="Z352" s="25">
        <v>0.78564394277164851</v>
      </c>
      <c r="AA352" s="25">
        <v>0</v>
      </c>
      <c r="AB352" s="25">
        <v>0.78262751257503904</v>
      </c>
      <c r="AC352" s="25">
        <v>3.6938068849357922E-2</v>
      </c>
      <c r="AD352" s="25">
        <v>0</v>
      </c>
      <c r="AE352" s="25">
        <v>5.3288624969735769</v>
      </c>
      <c r="AF352" s="25">
        <v>1.5334849765905738</v>
      </c>
      <c r="AG352" s="25">
        <v>30.478794871363242</v>
      </c>
      <c r="AH352" s="25">
        <v>19.010927653769652</v>
      </c>
      <c r="AI352" s="25">
        <v>122.32028942335401</v>
      </c>
      <c r="AJ352" s="25">
        <v>1.7050290043245993</v>
      </c>
      <c r="AK352" s="25">
        <v>5.7002124375237813</v>
      </c>
      <c r="AL352" s="25">
        <v>3.6527699455224378</v>
      </c>
      <c r="AM352" s="25">
        <v>3.5646398524786529E-2</v>
      </c>
      <c r="AN352" s="25">
        <v>2.105152021663157</v>
      </c>
      <c r="AO352" s="25">
        <v>0.18566001008069299</v>
      </c>
      <c r="AP352" s="25">
        <v>1.6681432797691296</v>
      </c>
      <c r="AQ352" s="25">
        <v>2.0824549325824053</v>
      </c>
      <c r="AR352" s="25">
        <v>0.16705764103123175</v>
      </c>
      <c r="AS352" s="25">
        <v>3.4952522813272804</v>
      </c>
      <c r="AT352" s="25">
        <v>2.1634992930514438</v>
      </c>
      <c r="AU352" s="25">
        <v>0</v>
      </c>
      <c r="AV352" s="25">
        <v>23.555813972816406</v>
      </c>
      <c r="AW352" s="25">
        <v>11.077351155836435</v>
      </c>
      <c r="AX352" s="25">
        <v>0</v>
      </c>
      <c r="AY352" s="25">
        <v>0</v>
      </c>
      <c r="AZ352" s="25">
        <v>0</v>
      </c>
      <c r="BA352" s="25">
        <v>0</v>
      </c>
      <c r="BB352" s="25">
        <v>12.668876371771731</v>
      </c>
      <c r="BC352" s="25">
        <v>8.983679105552298</v>
      </c>
      <c r="BD352" s="25">
        <v>2.8657978244793436</v>
      </c>
      <c r="BE352" s="25">
        <v>0.77883391462916352</v>
      </c>
      <c r="BF352" s="25">
        <v>2.8372413862887584</v>
      </c>
      <c r="BG352" s="25">
        <v>0</v>
      </c>
      <c r="BH352" s="25">
        <v>0</v>
      </c>
      <c r="BI352" s="25">
        <v>121.01169655033064</v>
      </c>
      <c r="BJ352" s="25">
        <v>0</v>
      </c>
      <c r="BK352" s="25">
        <v>0.68760041113227655</v>
      </c>
      <c r="BL352" s="25">
        <v>0.5718549080947064</v>
      </c>
      <c r="BM352" s="25">
        <v>6.2808924063716381E-2</v>
      </c>
      <c r="BN352" s="25">
        <v>0</v>
      </c>
      <c r="BO352" s="25">
        <v>0</v>
      </c>
    </row>
    <row r="353" spans="1:67">
      <c r="A353">
        <v>2002</v>
      </c>
      <c r="B353" s="57" t="s">
        <v>221</v>
      </c>
      <c r="C353" s="61" t="s">
        <v>285</v>
      </c>
      <c r="D353" s="57" t="s">
        <v>134</v>
      </c>
      <c r="E353" s="25">
        <v>0.15983508964526635</v>
      </c>
      <c r="F353" s="25">
        <v>2.1470602541208229E-2</v>
      </c>
      <c r="G353" s="25">
        <v>7.0567799915241709E-4</v>
      </c>
      <c r="H353" s="25">
        <v>0.23599941352942122</v>
      </c>
      <c r="I353" s="25">
        <v>0.11741477917539153</v>
      </c>
      <c r="J353" s="25">
        <v>5.6915490853803319E-2</v>
      </c>
      <c r="K353" s="25">
        <v>5.0188778327576816E-2</v>
      </c>
      <c r="L353" s="25">
        <v>1.3190417290837165E-2</v>
      </c>
      <c r="M353" s="25">
        <v>6.822278661986744E-4</v>
      </c>
      <c r="N353" s="25">
        <v>4.2406027329100426E-2</v>
      </c>
      <c r="O353" s="25">
        <v>4.9099487077953065E-2</v>
      </c>
      <c r="P353" s="25">
        <v>1.2819661589576743E-2</v>
      </c>
      <c r="Q353" s="25">
        <v>1.7580843389455581E-2</v>
      </c>
      <c r="R353" s="25">
        <v>4.4126767384200599E-2</v>
      </c>
      <c r="S353" s="25">
        <v>0.1215054898479002</v>
      </c>
      <c r="T353" s="25">
        <v>4.3291767544487304E-2</v>
      </c>
      <c r="U353" s="25">
        <v>0.10360701124811812</v>
      </c>
      <c r="V353" s="25">
        <v>3.7804329118206977E-2</v>
      </c>
      <c r="W353" s="25">
        <v>2.2396260743806108E-2</v>
      </c>
      <c r="X353" s="25">
        <v>7.6632292518426159E-3</v>
      </c>
      <c r="Y353" s="25">
        <v>4.6318401119362827E-4</v>
      </c>
      <c r="Z353" s="25">
        <v>6.112542180421632E-3</v>
      </c>
      <c r="AA353" s="25">
        <v>0</v>
      </c>
      <c r="AB353" s="25">
        <v>1.1849364154215209E-2</v>
      </c>
      <c r="AC353" s="25">
        <v>5.3443509870402302E-4</v>
      </c>
      <c r="AD353" s="25">
        <v>0</v>
      </c>
      <c r="AE353" s="25">
        <v>1.4715902675173361E-2</v>
      </c>
      <c r="AF353" s="25">
        <v>1.8476116946101618E-2</v>
      </c>
      <c r="AG353" s="25">
        <v>0.39511004116168508</v>
      </c>
      <c r="AH353" s="25">
        <v>0.25102047821227652</v>
      </c>
      <c r="AI353" s="25">
        <v>1.9917155630031151</v>
      </c>
      <c r="AJ353" s="25">
        <v>2.4574312076071834E-2</v>
      </c>
      <c r="AK353" s="25">
        <v>7.6969070841941475E-2</v>
      </c>
      <c r="AL353" s="25">
        <v>5.3255846756240795E-2</v>
      </c>
      <c r="AM353" s="25">
        <v>5.4294519037954446E-4</v>
      </c>
      <c r="AN353" s="25">
        <v>2.6708693374360108E-2</v>
      </c>
      <c r="AO353" s="25">
        <v>2.813194816695935E-3</v>
      </c>
      <c r="AP353" s="25">
        <v>1.9607089241991317E-2</v>
      </c>
      <c r="AQ353" s="25">
        <v>3.1720704776927552E-2</v>
      </c>
      <c r="AR353" s="25">
        <v>2.4539465398979148E-3</v>
      </c>
      <c r="AS353" s="25">
        <v>5.0027626394728783E-2</v>
      </c>
      <c r="AT353" s="25">
        <v>3.3736018994417943E-2</v>
      </c>
      <c r="AU353" s="25">
        <v>0</v>
      </c>
      <c r="AV353" s="25">
        <v>0.30438757575639425</v>
      </c>
      <c r="AW353" s="25">
        <v>0.16378903328492361</v>
      </c>
      <c r="AX353" s="25">
        <v>0</v>
      </c>
      <c r="AY353" s="25">
        <v>0</v>
      </c>
      <c r="AZ353" s="25">
        <v>0</v>
      </c>
      <c r="BA353" s="25">
        <v>0</v>
      </c>
      <c r="BB353" s="25">
        <v>0.18700407730316368</v>
      </c>
      <c r="BC353" s="25">
        <v>0.10447051161046049</v>
      </c>
      <c r="BD353" s="25">
        <v>2.8615579625577349E-2</v>
      </c>
      <c r="BE353" s="25">
        <v>6.4357338186097632E-3</v>
      </c>
      <c r="BF353" s="25">
        <v>3.8001688634373323E-2</v>
      </c>
      <c r="BG353" s="25">
        <v>0</v>
      </c>
      <c r="BH353" s="25">
        <v>0</v>
      </c>
      <c r="BI353" s="25">
        <v>1.9092432543190525</v>
      </c>
      <c r="BJ353" s="25">
        <v>0</v>
      </c>
      <c r="BK353" s="25">
        <v>3.9103192147844617E-3</v>
      </c>
      <c r="BL353" s="25">
        <v>1.3210786942050319E-4</v>
      </c>
      <c r="BM353" s="25">
        <v>1.01926889950642E-5</v>
      </c>
      <c r="BN353" s="25">
        <v>0</v>
      </c>
      <c r="BO353" s="25">
        <v>0</v>
      </c>
    </row>
    <row r="354" spans="1:67">
      <c r="A354">
        <v>2002</v>
      </c>
      <c r="B354" s="57" t="s">
        <v>222</v>
      </c>
      <c r="C354" s="61" t="s">
        <v>286</v>
      </c>
      <c r="D354" s="57" t="s">
        <v>134</v>
      </c>
      <c r="E354" s="25">
        <v>0</v>
      </c>
      <c r="F354" s="25">
        <v>0</v>
      </c>
      <c r="G354" s="25">
        <v>0</v>
      </c>
      <c r="H354" s="25">
        <v>0</v>
      </c>
      <c r="I354" s="25">
        <v>0</v>
      </c>
      <c r="J354" s="25">
        <v>0</v>
      </c>
      <c r="K354" s="25">
        <v>0</v>
      </c>
      <c r="L354" s="25">
        <v>0</v>
      </c>
      <c r="M354" s="25">
        <v>0</v>
      </c>
      <c r="N354" s="25">
        <v>0</v>
      </c>
      <c r="O354" s="25">
        <v>0</v>
      </c>
      <c r="P354" s="25">
        <v>0</v>
      </c>
      <c r="Q354" s="25">
        <v>0</v>
      </c>
      <c r="R354" s="25">
        <v>0</v>
      </c>
      <c r="S354" s="25">
        <v>0</v>
      </c>
      <c r="T354" s="25">
        <v>0</v>
      </c>
      <c r="U354" s="25">
        <v>0</v>
      </c>
      <c r="V354" s="25">
        <v>0</v>
      </c>
      <c r="W354" s="25">
        <v>0</v>
      </c>
      <c r="X354" s="25">
        <v>0</v>
      </c>
      <c r="Y354" s="25">
        <v>0</v>
      </c>
      <c r="Z354" s="25">
        <v>0</v>
      </c>
      <c r="AA354" s="25">
        <v>0</v>
      </c>
      <c r="AB354" s="25">
        <v>0</v>
      </c>
      <c r="AC354" s="25">
        <v>0</v>
      </c>
      <c r="AD354" s="25">
        <v>0</v>
      </c>
      <c r="AE354" s="25">
        <v>0</v>
      </c>
      <c r="AF354" s="25">
        <v>0</v>
      </c>
      <c r="AG354" s="25">
        <v>0</v>
      </c>
      <c r="AH354" s="25">
        <v>0</v>
      </c>
      <c r="AI354" s="25">
        <v>0</v>
      </c>
      <c r="AJ354" s="25">
        <v>0</v>
      </c>
      <c r="AK354" s="25">
        <v>0</v>
      </c>
      <c r="AL354" s="25">
        <v>0</v>
      </c>
      <c r="AM354" s="25">
        <v>0</v>
      </c>
      <c r="AN354" s="25">
        <v>0</v>
      </c>
      <c r="AO354" s="25">
        <v>0</v>
      </c>
      <c r="AP354" s="25">
        <v>0</v>
      </c>
      <c r="AQ354" s="25">
        <v>0</v>
      </c>
      <c r="AR354" s="25">
        <v>0</v>
      </c>
      <c r="AS354" s="25">
        <v>0</v>
      </c>
      <c r="AT354" s="25">
        <v>0</v>
      </c>
      <c r="AU354" s="25">
        <v>0</v>
      </c>
      <c r="AV354" s="25">
        <v>0</v>
      </c>
      <c r="AW354" s="25">
        <v>0</v>
      </c>
      <c r="AX354" s="25">
        <v>0</v>
      </c>
      <c r="AY354" s="25">
        <v>0</v>
      </c>
      <c r="AZ354" s="25">
        <v>0</v>
      </c>
      <c r="BA354" s="25">
        <v>0</v>
      </c>
      <c r="BB354" s="25">
        <v>0</v>
      </c>
      <c r="BC354" s="25">
        <v>0</v>
      </c>
      <c r="BD354" s="25">
        <v>0</v>
      </c>
      <c r="BE354" s="25">
        <v>0</v>
      </c>
      <c r="BF354" s="25">
        <v>0</v>
      </c>
      <c r="BG354" s="25">
        <v>0</v>
      </c>
      <c r="BH354" s="25">
        <v>0</v>
      </c>
      <c r="BI354" s="25">
        <v>0</v>
      </c>
      <c r="BJ354" s="25">
        <v>0</v>
      </c>
      <c r="BK354" s="25">
        <v>0</v>
      </c>
      <c r="BL354" s="25">
        <v>0</v>
      </c>
      <c r="BM354" s="25">
        <v>0</v>
      </c>
      <c r="BN354" s="25">
        <v>0</v>
      </c>
      <c r="BO354" s="25">
        <v>0</v>
      </c>
    </row>
    <row r="355" spans="1:67">
      <c r="A355">
        <v>2002</v>
      </c>
      <c r="B355" s="62" t="s">
        <v>287</v>
      </c>
      <c r="C355" s="62" t="s">
        <v>288</v>
      </c>
      <c r="D355" s="57" t="s">
        <v>289</v>
      </c>
      <c r="E355" s="25">
        <v>7534.2438126702673</v>
      </c>
      <c r="F355" s="25">
        <v>527.56814936868</v>
      </c>
      <c r="G355" s="25">
        <v>848.32503339420907</v>
      </c>
      <c r="H355" s="25">
        <v>3259.8920995405092</v>
      </c>
      <c r="I355" s="25">
        <v>27106.439437976442</v>
      </c>
      <c r="J355" s="25">
        <v>11428.652990578459</v>
      </c>
      <c r="K355" s="25">
        <v>3507.9898696983291</v>
      </c>
      <c r="L355" s="25">
        <v>5050.7100691261112</v>
      </c>
      <c r="M355" s="25">
        <v>146.08350179708825</v>
      </c>
      <c r="N355" s="25">
        <v>7231.4810139969441</v>
      </c>
      <c r="O355" s="25">
        <v>5239.6513939207616</v>
      </c>
      <c r="P355" s="25">
        <v>2073.0637962530009</v>
      </c>
      <c r="Q355" s="25">
        <v>4761.8458081060644</v>
      </c>
      <c r="R355" s="25">
        <v>2729.0693848805709</v>
      </c>
      <c r="S355" s="25">
        <v>8433.6348044545648</v>
      </c>
      <c r="T355" s="25">
        <v>5462.2562263611326</v>
      </c>
      <c r="U355" s="25">
        <v>5096.0046467658985</v>
      </c>
      <c r="V355" s="25">
        <v>3493.9641760698746</v>
      </c>
      <c r="W355" s="25">
        <v>3261.8230663578402</v>
      </c>
      <c r="X355" s="25">
        <v>4760.0217296769333</v>
      </c>
      <c r="Y355" s="25">
        <v>479.48035614217514</v>
      </c>
      <c r="Z355" s="25">
        <v>2530.771469560048</v>
      </c>
      <c r="AA355" s="25">
        <v>0</v>
      </c>
      <c r="AB355" s="25">
        <v>6394.8671834744819</v>
      </c>
      <c r="AC355" s="25">
        <v>232.34745161811458</v>
      </c>
      <c r="AD355" s="25">
        <v>0</v>
      </c>
      <c r="AE355" s="25">
        <v>21228.986187682753</v>
      </c>
      <c r="AF355" s="25">
        <v>8393.5014064616262</v>
      </c>
      <c r="AG355" s="25">
        <v>9113.1697275772367</v>
      </c>
      <c r="AH355" s="25">
        <v>5349.7696853295583</v>
      </c>
      <c r="AI355" s="25">
        <v>5523.2388800362351</v>
      </c>
      <c r="AJ355" s="25">
        <v>3777.9394738257665</v>
      </c>
      <c r="AK355" s="25">
        <v>2100.3676617689275</v>
      </c>
      <c r="AL355" s="25">
        <v>1053.7916540202461</v>
      </c>
      <c r="AM355" s="25">
        <v>47.671251962666155</v>
      </c>
      <c r="AN355" s="25">
        <v>9735.6886193026057</v>
      </c>
      <c r="AO355" s="25">
        <v>132.52083029276181</v>
      </c>
      <c r="AP355" s="25">
        <v>920.31842798325795</v>
      </c>
      <c r="AQ355" s="25">
        <v>1274.1970537708853</v>
      </c>
      <c r="AR355" s="25">
        <v>129.87312712503297</v>
      </c>
      <c r="AS355" s="25">
        <v>2929.0860374373797</v>
      </c>
      <c r="AT355" s="25">
        <v>713.87631981413801</v>
      </c>
      <c r="AU355" s="25">
        <v>0</v>
      </c>
      <c r="AV355" s="25">
        <v>2741.334748056418</v>
      </c>
      <c r="AW355" s="25">
        <v>1232.0431937471094</v>
      </c>
      <c r="AX355" s="25">
        <v>0</v>
      </c>
      <c r="AY355" s="25">
        <v>0</v>
      </c>
      <c r="AZ355" s="25">
        <v>0</v>
      </c>
      <c r="BA355" s="25">
        <v>0</v>
      </c>
      <c r="BB355" s="25">
        <v>1408.4564734122114</v>
      </c>
      <c r="BC355" s="25">
        <v>4333.0859702233538</v>
      </c>
      <c r="BD355" s="25">
        <v>4219.5702755187185</v>
      </c>
      <c r="BE355" s="25">
        <v>1654.248177516143</v>
      </c>
      <c r="BF355" s="25">
        <v>1490.6195244801495</v>
      </c>
      <c r="BG355" s="25">
        <v>0</v>
      </c>
      <c r="BH355" s="25">
        <v>0</v>
      </c>
      <c r="BI355" s="25">
        <v>129945.19418311973</v>
      </c>
      <c r="BJ355" s="25">
        <v>0</v>
      </c>
      <c r="BK355" s="25">
        <v>15418.14530752091</v>
      </c>
      <c r="BL355" s="25">
        <v>46831.067625361051</v>
      </c>
      <c r="BM355" s="25">
        <v>5326.1120016618715</v>
      </c>
      <c r="BN355" s="25">
        <v>0</v>
      </c>
      <c r="BO355" s="25">
        <v>0</v>
      </c>
    </row>
    <row r="356" spans="1:67">
      <c r="A356">
        <v>2002</v>
      </c>
      <c r="B356" s="22" t="s">
        <v>290</v>
      </c>
      <c r="C356" s="22" t="s">
        <v>291</v>
      </c>
      <c r="D356" s="57" t="s">
        <v>289</v>
      </c>
      <c r="E356" s="25">
        <v>0</v>
      </c>
      <c r="F356" s="25">
        <v>0</v>
      </c>
      <c r="G356" s="25">
        <v>0</v>
      </c>
      <c r="H356" s="25">
        <v>0</v>
      </c>
      <c r="I356" s="25">
        <v>0</v>
      </c>
      <c r="J356" s="25">
        <v>0</v>
      </c>
      <c r="K356" s="25">
        <v>0</v>
      </c>
      <c r="L356" s="25">
        <v>0</v>
      </c>
      <c r="M356" s="25">
        <v>0</v>
      </c>
      <c r="N356" s="25">
        <v>0</v>
      </c>
      <c r="O356" s="25">
        <v>0</v>
      </c>
      <c r="P356" s="25">
        <v>0</v>
      </c>
      <c r="Q356" s="25">
        <v>0</v>
      </c>
      <c r="R356" s="25">
        <v>0</v>
      </c>
      <c r="S356" s="25">
        <v>0</v>
      </c>
      <c r="T356" s="25">
        <v>0</v>
      </c>
      <c r="U356" s="25">
        <v>0</v>
      </c>
      <c r="V356" s="25">
        <v>0</v>
      </c>
      <c r="W356" s="25">
        <v>0</v>
      </c>
      <c r="X356" s="25">
        <v>0</v>
      </c>
      <c r="Y356" s="25">
        <v>0</v>
      </c>
      <c r="Z356" s="25">
        <v>0</v>
      </c>
      <c r="AA356" s="25">
        <v>0</v>
      </c>
      <c r="AB356" s="25">
        <v>0</v>
      </c>
      <c r="AC356" s="25">
        <v>0</v>
      </c>
      <c r="AD356" s="25">
        <v>0</v>
      </c>
      <c r="AE356" s="25">
        <v>0</v>
      </c>
      <c r="AF356" s="25">
        <v>0</v>
      </c>
      <c r="AG356" s="25">
        <v>0</v>
      </c>
      <c r="AH356" s="25">
        <v>0</v>
      </c>
      <c r="AI356" s="25">
        <v>0</v>
      </c>
      <c r="AJ356" s="25">
        <v>0</v>
      </c>
      <c r="AK356" s="25">
        <v>0</v>
      </c>
      <c r="AL356" s="25">
        <v>0</v>
      </c>
      <c r="AM356" s="25">
        <v>0</v>
      </c>
      <c r="AN356" s="25">
        <v>0</v>
      </c>
      <c r="AO356" s="25">
        <v>0</v>
      </c>
      <c r="AP356" s="25">
        <v>0</v>
      </c>
      <c r="AQ356" s="25">
        <v>0</v>
      </c>
      <c r="AR356" s="25">
        <v>0</v>
      </c>
      <c r="AS356" s="25">
        <v>0</v>
      </c>
      <c r="AT356" s="25">
        <v>0</v>
      </c>
      <c r="AU356" s="25">
        <v>0</v>
      </c>
      <c r="AV356" s="25">
        <v>0</v>
      </c>
      <c r="AW356" s="25">
        <v>0</v>
      </c>
      <c r="AX356" s="25">
        <v>0</v>
      </c>
      <c r="AY356" s="25">
        <v>0</v>
      </c>
      <c r="AZ356" s="25">
        <v>0</v>
      </c>
      <c r="BA356" s="25">
        <v>0</v>
      </c>
      <c r="BB356" s="25">
        <v>0</v>
      </c>
      <c r="BC356" s="25">
        <v>0</v>
      </c>
      <c r="BD356" s="25">
        <v>0</v>
      </c>
      <c r="BE356" s="25">
        <v>0</v>
      </c>
      <c r="BF356" s="25">
        <v>0</v>
      </c>
      <c r="BG356" s="25">
        <v>0</v>
      </c>
      <c r="BH356" s="25">
        <v>0</v>
      </c>
      <c r="BI356" s="25">
        <v>0</v>
      </c>
      <c r="BJ356" s="25">
        <v>0</v>
      </c>
      <c r="BK356" s="25">
        <v>0</v>
      </c>
      <c r="BL356" s="25">
        <v>0</v>
      </c>
      <c r="BM356" s="25">
        <v>0</v>
      </c>
      <c r="BN356" s="25">
        <v>0</v>
      </c>
      <c r="BO356" s="25">
        <v>0</v>
      </c>
    </row>
    <row r="357" spans="1:67">
      <c r="A357">
        <v>2002</v>
      </c>
      <c r="B357" s="22" t="s">
        <v>292</v>
      </c>
      <c r="C357" s="22" t="s">
        <v>293</v>
      </c>
      <c r="D357" s="57" t="s">
        <v>289</v>
      </c>
      <c r="E357" s="25">
        <v>0</v>
      </c>
      <c r="F357" s="25">
        <v>0</v>
      </c>
      <c r="G357" s="25">
        <v>0</v>
      </c>
      <c r="H357" s="25">
        <v>0</v>
      </c>
      <c r="I357" s="25">
        <v>0</v>
      </c>
      <c r="J357" s="25">
        <v>0</v>
      </c>
      <c r="K357" s="25">
        <v>0</v>
      </c>
      <c r="L357" s="25">
        <v>0</v>
      </c>
      <c r="M357" s="25">
        <v>0</v>
      </c>
      <c r="N357" s="25">
        <v>0</v>
      </c>
      <c r="O357" s="25">
        <v>0</v>
      </c>
      <c r="P357" s="25">
        <v>0</v>
      </c>
      <c r="Q357" s="25">
        <v>0</v>
      </c>
      <c r="R357" s="25">
        <v>0</v>
      </c>
      <c r="S357" s="25">
        <v>0</v>
      </c>
      <c r="T357" s="25">
        <v>0</v>
      </c>
      <c r="U357" s="25">
        <v>0</v>
      </c>
      <c r="V357" s="25">
        <v>0</v>
      </c>
      <c r="W357" s="25">
        <v>0</v>
      </c>
      <c r="X357" s="25">
        <v>0</v>
      </c>
      <c r="Y357" s="25">
        <v>0</v>
      </c>
      <c r="Z357" s="25">
        <v>0</v>
      </c>
      <c r="AA357" s="25">
        <v>0</v>
      </c>
      <c r="AB357" s="25">
        <v>0</v>
      </c>
      <c r="AC357" s="25">
        <v>0</v>
      </c>
      <c r="AD357" s="25">
        <v>0</v>
      </c>
      <c r="AE357" s="25">
        <v>0</v>
      </c>
      <c r="AF357" s="25">
        <v>0</v>
      </c>
      <c r="AG357" s="25">
        <v>0</v>
      </c>
      <c r="AH357" s="25">
        <v>0</v>
      </c>
      <c r="AI357" s="25">
        <v>0</v>
      </c>
      <c r="AJ357" s="25">
        <v>0</v>
      </c>
      <c r="AK357" s="25">
        <v>0</v>
      </c>
      <c r="AL357" s="25">
        <v>0</v>
      </c>
      <c r="AM357" s="25">
        <v>0</v>
      </c>
      <c r="AN357" s="25">
        <v>0</v>
      </c>
      <c r="AO357" s="25">
        <v>0</v>
      </c>
      <c r="AP357" s="25">
        <v>0</v>
      </c>
      <c r="AQ357" s="25">
        <v>0</v>
      </c>
      <c r="AR357" s="25">
        <v>0</v>
      </c>
      <c r="AS357" s="25">
        <v>0</v>
      </c>
      <c r="AT357" s="25">
        <v>0</v>
      </c>
      <c r="AU357" s="25">
        <v>0</v>
      </c>
      <c r="AV357" s="25">
        <v>0</v>
      </c>
      <c r="AW357" s="25">
        <v>0</v>
      </c>
      <c r="AX357" s="25">
        <v>0</v>
      </c>
      <c r="AY357" s="25">
        <v>0</v>
      </c>
      <c r="AZ357" s="25">
        <v>0</v>
      </c>
      <c r="BA357" s="25">
        <v>0</v>
      </c>
      <c r="BB357" s="25">
        <v>0</v>
      </c>
      <c r="BC357" s="25">
        <v>0</v>
      </c>
      <c r="BD357" s="25">
        <v>0</v>
      </c>
      <c r="BE357" s="25">
        <v>0</v>
      </c>
      <c r="BF357" s="25">
        <v>0</v>
      </c>
      <c r="BG357" s="25">
        <v>0</v>
      </c>
      <c r="BH357" s="25">
        <v>0</v>
      </c>
      <c r="BI357" s="25">
        <v>0</v>
      </c>
      <c r="BJ357" s="25">
        <v>0</v>
      </c>
      <c r="BK357" s="25">
        <v>0</v>
      </c>
      <c r="BL357" s="25">
        <v>0</v>
      </c>
      <c r="BM357" s="25">
        <v>0</v>
      </c>
      <c r="BN357" s="25">
        <v>0</v>
      </c>
      <c r="BO357" s="25">
        <v>0</v>
      </c>
    </row>
    <row r="358" spans="1:67">
      <c r="A358">
        <v>2002</v>
      </c>
      <c r="B358" s="22" t="s">
        <v>294</v>
      </c>
      <c r="C358" s="22" t="s">
        <v>295</v>
      </c>
      <c r="D358" s="57" t="s">
        <v>289</v>
      </c>
      <c r="E358" s="25">
        <v>0</v>
      </c>
      <c r="F358" s="25">
        <v>0</v>
      </c>
      <c r="G358" s="25">
        <v>0</v>
      </c>
      <c r="H358" s="25">
        <v>0</v>
      </c>
      <c r="I358" s="25">
        <v>0</v>
      </c>
      <c r="J358" s="25">
        <v>0</v>
      </c>
      <c r="K358" s="25">
        <v>0</v>
      </c>
      <c r="L358" s="25">
        <v>0</v>
      </c>
      <c r="M358" s="25">
        <v>0</v>
      </c>
      <c r="N358" s="25">
        <v>0</v>
      </c>
      <c r="O358" s="25">
        <v>0</v>
      </c>
      <c r="P358" s="25">
        <v>0</v>
      </c>
      <c r="Q358" s="25">
        <v>0</v>
      </c>
      <c r="R358" s="25">
        <v>0</v>
      </c>
      <c r="S358" s="25">
        <v>0</v>
      </c>
      <c r="T358" s="25">
        <v>0</v>
      </c>
      <c r="U358" s="25">
        <v>0</v>
      </c>
      <c r="V358" s="25">
        <v>0</v>
      </c>
      <c r="W358" s="25">
        <v>0</v>
      </c>
      <c r="X358" s="25">
        <v>0</v>
      </c>
      <c r="Y358" s="25">
        <v>0</v>
      </c>
      <c r="Z358" s="25">
        <v>0</v>
      </c>
      <c r="AA358" s="25">
        <v>0</v>
      </c>
      <c r="AB358" s="25">
        <v>0</v>
      </c>
      <c r="AC358" s="25">
        <v>0</v>
      </c>
      <c r="AD358" s="25">
        <v>0</v>
      </c>
      <c r="AE358" s="25">
        <v>0</v>
      </c>
      <c r="AF358" s="25">
        <v>0</v>
      </c>
      <c r="AG358" s="25">
        <v>0</v>
      </c>
      <c r="AH358" s="25">
        <v>0</v>
      </c>
      <c r="AI358" s="25">
        <v>0</v>
      </c>
      <c r="AJ358" s="25">
        <v>0</v>
      </c>
      <c r="AK358" s="25">
        <v>0</v>
      </c>
      <c r="AL358" s="25">
        <v>0</v>
      </c>
      <c r="AM358" s="25">
        <v>0</v>
      </c>
      <c r="AN358" s="25">
        <v>0</v>
      </c>
      <c r="AO358" s="25">
        <v>0</v>
      </c>
      <c r="AP358" s="25">
        <v>0</v>
      </c>
      <c r="AQ358" s="25">
        <v>0</v>
      </c>
      <c r="AR358" s="25">
        <v>0</v>
      </c>
      <c r="AS358" s="25">
        <v>0</v>
      </c>
      <c r="AT358" s="25">
        <v>0</v>
      </c>
      <c r="AU358" s="25">
        <v>0</v>
      </c>
      <c r="AV358" s="25">
        <v>0</v>
      </c>
      <c r="AW358" s="25">
        <v>0</v>
      </c>
      <c r="AX358" s="25">
        <v>0</v>
      </c>
      <c r="AY358" s="25">
        <v>0</v>
      </c>
      <c r="AZ358" s="25">
        <v>0</v>
      </c>
      <c r="BA358" s="25">
        <v>0</v>
      </c>
      <c r="BB358" s="25">
        <v>0</v>
      </c>
      <c r="BC358" s="25">
        <v>0</v>
      </c>
      <c r="BD358" s="25">
        <v>0</v>
      </c>
      <c r="BE358" s="25">
        <v>0</v>
      </c>
      <c r="BF358" s="25">
        <v>0</v>
      </c>
      <c r="BG358" s="25">
        <v>0</v>
      </c>
      <c r="BH358" s="25">
        <v>0</v>
      </c>
      <c r="BI358" s="25">
        <v>0</v>
      </c>
      <c r="BJ358" s="25">
        <v>0</v>
      </c>
      <c r="BK358" s="25">
        <v>0</v>
      </c>
      <c r="BL358" s="25">
        <v>0</v>
      </c>
      <c r="BM358" s="25">
        <v>0</v>
      </c>
      <c r="BN358" s="25">
        <v>0</v>
      </c>
      <c r="BO358" s="25">
        <v>0</v>
      </c>
    </row>
    <row r="359" spans="1:67">
      <c r="A359">
        <v>2002</v>
      </c>
      <c r="B359" s="22" t="s">
        <v>296</v>
      </c>
      <c r="C359" s="22" t="s">
        <v>297</v>
      </c>
      <c r="D359" s="57" t="s">
        <v>289</v>
      </c>
      <c r="E359" s="25">
        <v>0</v>
      </c>
      <c r="F359" s="25">
        <v>0</v>
      </c>
      <c r="G359" s="25">
        <v>0</v>
      </c>
      <c r="H359" s="25">
        <v>0</v>
      </c>
      <c r="I359" s="25">
        <v>0</v>
      </c>
      <c r="J359" s="25">
        <v>0</v>
      </c>
      <c r="K359" s="25">
        <v>0</v>
      </c>
      <c r="L359" s="25">
        <v>0</v>
      </c>
      <c r="M359" s="25">
        <v>0</v>
      </c>
      <c r="N359" s="25">
        <v>0</v>
      </c>
      <c r="O359" s="25">
        <v>0</v>
      </c>
      <c r="P359" s="25">
        <v>0</v>
      </c>
      <c r="Q359" s="25">
        <v>0</v>
      </c>
      <c r="R359" s="25">
        <v>0</v>
      </c>
      <c r="S359" s="25">
        <v>0</v>
      </c>
      <c r="T359" s="25">
        <v>0</v>
      </c>
      <c r="U359" s="25">
        <v>0</v>
      </c>
      <c r="V359" s="25">
        <v>0</v>
      </c>
      <c r="W359" s="25">
        <v>0</v>
      </c>
      <c r="X359" s="25">
        <v>0</v>
      </c>
      <c r="Y359" s="25">
        <v>0</v>
      </c>
      <c r="Z359" s="25">
        <v>0</v>
      </c>
      <c r="AA359" s="25">
        <v>0</v>
      </c>
      <c r="AB359" s="25">
        <v>0</v>
      </c>
      <c r="AC359" s="25">
        <v>0</v>
      </c>
      <c r="AD359" s="25">
        <v>0</v>
      </c>
      <c r="AE359" s="25">
        <v>0</v>
      </c>
      <c r="AF359" s="25">
        <v>0</v>
      </c>
      <c r="AG359" s="25">
        <v>0</v>
      </c>
      <c r="AH359" s="25">
        <v>0</v>
      </c>
      <c r="AI359" s="25">
        <v>0</v>
      </c>
      <c r="AJ359" s="25">
        <v>0</v>
      </c>
      <c r="AK359" s="25">
        <v>0</v>
      </c>
      <c r="AL359" s="25">
        <v>0</v>
      </c>
      <c r="AM359" s="25">
        <v>0</v>
      </c>
      <c r="AN359" s="25">
        <v>0</v>
      </c>
      <c r="AO359" s="25">
        <v>0</v>
      </c>
      <c r="AP359" s="25">
        <v>0</v>
      </c>
      <c r="AQ359" s="25">
        <v>0</v>
      </c>
      <c r="AR359" s="25">
        <v>0</v>
      </c>
      <c r="AS359" s="25">
        <v>0</v>
      </c>
      <c r="AT359" s="25">
        <v>0</v>
      </c>
      <c r="AU359" s="25">
        <v>0</v>
      </c>
      <c r="AV359" s="25">
        <v>0</v>
      </c>
      <c r="AW359" s="25">
        <v>0</v>
      </c>
      <c r="AX359" s="25">
        <v>0</v>
      </c>
      <c r="AY359" s="25">
        <v>0</v>
      </c>
      <c r="AZ359" s="25">
        <v>0</v>
      </c>
      <c r="BA359" s="25">
        <v>0</v>
      </c>
      <c r="BB359" s="25">
        <v>0</v>
      </c>
      <c r="BC359" s="25">
        <v>0</v>
      </c>
      <c r="BD359" s="25">
        <v>0</v>
      </c>
      <c r="BE359" s="25">
        <v>0</v>
      </c>
      <c r="BF359" s="25">
        <v>0</v>
      </c>
      <c r="BG359" s="25">
        <v>0</v>
      </c>
      <c r="BH359" s="25">
        <v>0</v>
      </c>
      <c r="BI359" s="25">
        <v>0</v>
      </c>
      <c r="BJ359" s="25">
        <v>0</v>
      </c>
      <c r="BK359" s="25">
        <v>0</v>
      </c>
      <c r="BL359" s="25">
        <v>0</v>
      </c>
      <c r="BM359" s="25">
        <v>0</v>
      </c>
      <c r="BN359" s="25">
        <v>0</v>
      </c>
      <c r="BO359" s="25">
        <v>0</v>
      </c>
    </row>
    <row r="360" spans="1:67">
      <c r="A360">
        <v>2002</v>
      </c>
      <c r="B360" s="62" t="s">
        <v>298</v>
      </c>
      <c r="C360" s="62" t="s">
        <v>299</v>
      </c>
      <c r="D360" s="57" t="s">
        <v>289</v>
      </c>
      <c r="E360" s="25">
        <v>24633.275875984229</v>
      </c>
      <c r="F360" s="25">
        <v>2281.8640972753146</v>
      </c>
      <c r="G360" s="25">
        <v>3125.3813280479139</v>
      </c>
      <c r="H360" s="25">
        <v>17292.669203966474</v>
      </c>
      <c r="I360" s="25">
        <v>14361.385901289035</v>
      </c>
      <c r="J360" s="25">
        <v>6319.0289852819906</v>
      </c>
      <c r="K360" s="25">
        <v>2237.6650286315712</v>
      </c>
      <c r="L360" s="25">
        <v>2582.1073345971749</v>
      </c>
      <c r="M360" s="25">
        <v>110.51247101637645</v>
      </c>
      <c r="N360" s="25">
        <v>8180.5250883941444</v>
      </c>
      <c r="O360" s="25">
        <v>2515.2202546363947</v>
      </c>
      <c r="P360" s="25">
        <v>953.17022654638015</v>
      </c>
      <c r="Q360" s="25">
        <v>2025.3239999790578</v>
      </c>
      <c r="R360" s="25">
        <v>2160.1924765012009</v>
      </c>
      <c r="S360" s="25">
        <v>3032.3114963197622</v>
      </c>
      <c r="T360" s="25">
        <v>2971.8658581396403</v>
      </c>
      <c r="U360" s="25">
        <v>2433.8633282288356</v>
      </c>
      <c r="V360" s="25">
        <v>1872.8705272350992</v>
      </c>
      <c r="W360" s="25">
        <v>1323.0690139858661</v>
      </c>
      <c r="X360" s="25">
        <v>3744.7700906156065</v>
      </c>
      <c r="Y360" s="25">
        <v>225.89494444984666</v>
      </c>
      <c r="Z360" s="25">
        <v>1266.8631063248986</v>
      </c>
      <c r="AA360" s="25">
        <v>0</v>
      </c>
      <c r="AB360" s="25">
        <v>2291.1272524312149</v>
      </c>
      <c r="AC360" s="25">
        <v>301.86160525727195</v>
      </c>
      <c r="AD360" s="25">
        <v>0</v>
      </c>
      <c r="AE360" s="25">
        <v>11291.354988784942</v>
      </c>
      <c r="AF360" s="25">
        <v>6777.9535207670933</v>
      </c>
      <c r="AG360" s="25">
        <v>17393.185793242294</v>
      </c>
      <c r="AH360" s="25">
        <v>10210.62955744158</v>
      </c>
      <c r="AI360" s="25">
        <v>4024.8804848326126</v>
      </c>
      <c r="AJ360" s="25">
        <v>1646.1343971257188</v>
      </c>
      <c r="AK360" s="25">
        <v>677.4794659529274</v>
      </c>
      <c r="AL360" s="25">
        <v>1783.7318405754859</v>
      </c>
      <c r="AM360" s="25">
        <v>113.85299819232877</v>
      </c>
      <c r="AN360" s="25">
        <v>8328.1702040745313</v>
      </c>
      <c r="AO360" s="25">
        <v>316.70373619721863</v>
      </c>
      <c r="AP360" s="25">
        <v>480.13523031921056</v>
      </c>
      <c r="AQ360" s="25">
        <v>3045.8628755295949</v>
      </c>
      <c r="AR360" s="25">
        <v>310.32614964881253</v>
      </c>
      <c r="AS360" s="25">
        <v>7926.5303127110219</v>
      </c>
      <c r="AT360" s="25">
        <v>2163.9307078171009</v>
      </c>
      <c r="AU360" s="25">
        <v>0</v>
      </c>
      <c r="AV360" s="25">
        <v>6075.0282542310133</v>
      </c>
      <c r="AW360" s="25">
        <v>1383.138460624491</v>
      </c>
      <c r="AX360" s="25">
        <v>0</v>
      </c>
      <c r="AY360" s="25">
        <v>0</v>
      </c>
      <c r="AZ360" s="25">
        <v>0</v>
      </c>
      <c r="BA360" s="25">
        <v>0</v>
      </c>
      <c r="BB360" s="25">
        <v>1581.1773746730139</v>
      </c>
      <c r="BC360" s="25">
        <v>6657.6626159573234</v>
      </c>
      <c r="BD360" s="25">
        <v>4797.3488819596923</v>
      </c>
      <c r="BE360" s="25">
        <v>1561.7266835906607</v>
      </c>
      <c r="BF360" s="25">
        <v>3335.8089246762047</v>
      </c>
      <c r="BG360" s="25">
        <v>0</v>
      </c>
      <c r="BH360" s="25">
        <v>0</v>
      </c>
      <c r="BI360" s="25">
        <v>0</v>
      </c>
      <c r="BJ360" s="25">
        <v>0</v>
      </c>
      <c r="BK360" s="25">
        <v>0</v>
      </c>
      <c r="BL360" s="25">
        <v>0</v>
      </c>
      <c r="BM360" s="25">
        <v>0</v>
      </c>
      <c r="BN360" s="25">
        <v>0</v>
      </c>
      <c r="BO360" s="25">
        <v>0</v>
      </c>
    </row>
    <row r="361" spans="1:67">
      <c r="A361">
        <v>2002</v>
      </c>
      <c r="B361" s="22" t="s">
        <v>300</v>
      </c>
      <c r="C361" s="22" t="s">
        <v>301</v>
      </c>
      <c r="D361" s="57" t="s">
        <v>289</v>
      </c>
      <c r="E361" s="25">
        <v>110.70103872265135</v>
      </c>
      <c r="F361" s="25">
        <v>4.2362466198890756</v>
      </c>
      <c r="G361" s="25">
        <v>9.3265660707599363</v>
      </c>
      <c r="H361" s="25">
        <v>70.423177113414454</v>
      </c>
      <c r="I361" s="25">
        <v>209.63733992820625</v>
      </c>
      <c r="J361" s="25">
        <v>191.33713614110434</v>
      </c>
      <c r="K361" s="25">
        <v>24.155991492245832</v>
      </c>
      <c r="L361" s="25">
        <v>86.993606895721427</v>
      </c>
      <c r="M361" s="25">
        <v>2.5019490778497189</v>
      </c>
      <c r="N361" s="25">
        <v>204.44377088108644</v>
      </c>
      <c r="O361" s="25">
        <v>161.72886790727506</v>
      </c>
      <c r="P361" s="25">
        <v>45.738126982687355</v>
      </c>
      <c r="Q361" s="25">
        <v>128.13997460047003</v>
      </c>
      <c r="R361" s="25">
        <v>47.88753514330331</v>
      </c>
      <c r="S361" s="25">
        <v>147.27596097543088</v>
      </c>
      <c r="T361" s="25">
        <v>85.357241965219174</v>
      </c>
      <c r="U361" s="25">
        <v>73.523070747114076</v>
      </c>
      <c r="V361" s="25">
        <v>65.546904809398086</v>
      </c>
      <c r="W361" s="25">
        <v>98.800037736240142</v>
      </c>
      <c r="X361" s="25">
        <v>121.82525491520209</v>
      </c>
      <c r="Y361" s="25">
        <v>10.533422463441397</v>
      </c>
      <c r="Z361" s="25">
        <v>20.588193061382583</v>
      </c>
      <c r="AA361" s="25">
        <v>0</v>
      </c>
      <c r="AB361" s="25">
        <v>115.33177503563716</v>
      </c>
      <c r="AC361" s="25">
        <v>2.0124476734990862</v>
      </c>
      <c r="AD361" s="25">
        <v>0</v>
      </c>
      <c r="AE361" s="25">
        <v>252.78878488372558</v>
      </c>
      <c r="AF361" s="25">
        <v>97.342952229149319</v>
      </c>
      <c r="AG361" s="25">
        <v>32.745960335097465</v>
      </c>
      <c r="AH361" s="25">
        <v>19.318991461142222</v>
      </c>
      <c r="AI361" s="25">
        <v>84.40604587009372</v>
      </c>
      <c r="AJ361" s="25">
        <v>66.756122762905107</v>
      </c>
      <c r="AK361" s="25">
        <v>18.974418013622902</v>
      </c>
      <c r="AL361" s="25">
        <v>3.9798352276647972</v>
      </c>
      <c r="AM361" s="25">
        <v>3.5759545619061743E-2</v>
      </c>
      <c r="AN361" s="25">
        <v>65.661769118509469</v>
      </c>
      <c r="AO361" s="25">
        <v>0.18528229628333073</v>
      </c>
      <c r="AP361" s="25">
        <v>3.3885036191749274</v>
      </c>
      <c r="AQ361" s="25">
        <v>2.0891882981172283</v>
      </c>
      <c r="AR361" s="25">
        <v>0.16063083197795305</v>
      </c>
      <c r="AS361" s="25">
        <v>2.486539225595306</v>
      </c>
      <c r="AT361" s="25">
        <v>0.82105231641833243</v>
      </c>
      <c r="AU361" s="25">
        <v>0</v>
      </c>
      <c r="AV361" s="25">
        <v>18.76146403536567</v>
      </c>
      <c r="AW361" s="25">
        <v>6.5466355784999246</v>
      </c>
      <c r="AX361" s="25">
        <v>0</v>
      </c>
      <c r="AY361" s="25">
        <v>0</v>
      </c>
      <c r="AZ361" s="25">
        <v>0</v>
      </c>
      <c r="BA361" s="25">
        <v>0</v>
      </c>
      <c r="BB361" s="25">
        <v>7.475677199544549</v>
      </c>
      <c r="BC361" s="25">
        <v>30.940188483329834</v>
      </c>
      <c r="BD361" s="25">
        <v>53.299700661368682</v>
      </c>
      <c r="BE361" s="25">
        <v>21.091166910309184</v>
      </c>
      <c r="BF361" s="25">
        <v>12.918113842167234</v>
      </c>
      <c r="BG361" s="25">
        <v>0</v>
      </c>
      <c r="BH361" s="25">
        <v>0</v>
      </c>
      <c r="BI361" s="25">
        <v>406.9165247804915</v>
      </c>
      <c r="BJ361" s="25">
        <v>0</v>
      </c>
      <c r="BK361" s="25">
        <v>0</v>
      </c>
      <c r="BL361" s="25">
        <v>498.27210436191274</v>
      </c>
      <c r="BM361" s="25">
        <v>58.652700916662418</v>
      </c>
      <c r="BN361" s="25">
        <v>0</v>
      </c>
      <c r="BO361" s="25">
        <v>0</v>
      </c>
    </row>
    <row r="362" spans="1:67">
      <c r="A362">
        <v>2002</v>
      </c>
      <c r="B362" s="63" t="s">
        <v>229</v>
      </c>
      <c r="C362" s="64" t="s">
        <v>302</v>
      </c>
      <c r="D362" s="57" t="s">
        <v>289</v>
      </c>
      <c r="E362" s="25">
        <v>32278.220652364482</v>
      </c>
      <c r="F362" s="25">
        <v>2813.6684932907083</v>
      </c>
      <c r="G362" s="25">
        <v>3983.0329261819602</v>
      </c>
      <c r="H362" s="25">
        <v>20622.984433819922</v>
      </c>
      <c r="I362" s="25">
        <v>41677.462590607676</v>
      </c>
      <c r="J362" s="25">
        <v>17939.019040230571</v>
      </c>
      <c r="K362" s="25">
        <v>5769.810898437262</v>
      </c>
      <c r="L362" s="25">
        <v>7719.8109962002873</v>
      </c>
      <c r="M362" s="25">
        <v>259.09792033815933</v>
      </c>
      <c r="N362" s="25">
        <v>15616.449624010405</v>
      </c>
      <c r="O362" s="25">
        <v>7916.6005260082165</v>
      </c>
      <c r="P362" s="25">
        <v>3071.9721499129341</v>
      </c>
      <c r="Q362" s="25">
        <v>6915.3098353331561</v>
      </c>
      <c r="R362" s="25">
        <v>4937.1493718928114</v>
      </c>
      <c r="S362" s="25">
        <v>11613.222254060331</v>
      </c>
      <c r="T362" s="25">
        <v>8519.4793088689712</v>
      </c>
      <c r="U362" s="25">
        <v>7603.391039286741</v>
      </c>
      <c r="V362" s="25">
        <v>5432.3815950439021</v>
      </c>
      <c r="W362" s="25">
        <v>4683.6920797689336</v>
      </c>
      <c r="X362" s="25">
        <v>8626.6171025660769</v>
      </c>
      <c r="Y362" s="25">
        <v>715.9087246771611</v>
      </c>
      <c r="Z362" s="25">
        <v>3818.2227640452415</v>
      </c>
      <c r="AA362" s="25">
        <v>0</v>
      </c>
      <c r="AB362" s="25">
        <v>8801.3261959891643</v>
      </c>
      <c r="AC362" s="25">
        <v>536.22150470107499</v>
      </c>
      <c r="AD362" s="25">
        <v>0</v>
      </c>
      <c r="AE362" s="25">
        <v>32773.12996744155</v>
      </c>
      <c r="AF362" s="25">
        <v>15268.79787245204</v>
      </c>
      <c r="AG362" s="25">
        <v>26539.101471328599</v>
      </c>
      <c r="AH362" s="25">
        <v>15579.718237493464</v>
      </c>
      <c r="AI362" s="25">
        <v>9632.5254102168165</v>
      </c>
      <c r="AJ362" s="25">
        <v>5490.8299949187667</v>
      </c>
      <c r="AK362" s="25">
        <v>2796.8215607390844</v>
      </c>
      <c r="AL362" s="25">
        <v>2841.5033291756117</v>
      </c>
      <c r="AM362" s="25">
        <v>161.56000971061789</v>
      </c>
      <c r="AN362" s="25">
        <v>18129.520596824932</v>
      </c>
      <c r="AO362" s="25">
        <v>449.40984873298783</v>
      </c>
      <c r="AP362" s="25">
        <v>1403.8421596661042</v>
      </c>
      <c r="AQ362" s="25">
        <v>4322.1491182559639</v>
      </c>
      <c r="AR362" s="25">
        <v>440.35990748374434</v>
      </c>
      <c r="AS362" s="25">
        <v>10858.102887362536</v>
      </c>
      <c r="AT362" s="25">
        <v>2878.6280800361242</v>
      </c>
      <c r="AU362" s="25">
        <v>0</v>
      </c>
      <c r="AV362" s="25">
        <v>8835.1244642559559</v>
      </c>
      <c r="AW362" s="25">
        <v>2621.7282877777766</v>
      </c>
      <c r="AX362" s="25">
        <v>0</v>
      </c>
      <c r="AY362" s="25">
        <v>0</v>
      </c>
      <c r="AZ362" s="25">
        <v>0</v>
      </c>
      <c r="BA362" s="25">
        <v>0</v>
      </c>
      <c r="BB362" s="25">
        <v>2997.1095224282708</v>
      </c>
      <c r="BC362" s="25">
        <v>11021.688760602779</v>
      </c>
      <c r="BD362" s="25">
        <v>9070.2188203865062</v>
      </c>
      <c r="BE362" s="25">
        <v>3237.0660213250453</v>
      </c>
      <c r="BF362" s="25">
        <v>4839.3465606638783</v>
      </c>
      <c r="BG362" s="25">
        <v>0</v>
      </c>
      <c r="BH362" s="25">
        <v>0</v>
      </c>
      <c r="BI362" s="25">
        <v>0</v>
      </c>
      <c r="BJ362" s="25">
        <v>0</v>
      </c>
      <c r="BK362" s="25">
        <v>0</v>
      </c>
      <c r="BL362" s="25">
        <v>0</v>
      </c>
      <c r="BM362" s="25">
        <v>0</v>
      </c>
      <c r="BN362" s="25">
        <v>0</v>
      </c>
      <c r="BO362" s="25">
        <v>0</v>
      </c>
    </row>
    <row r="363" spans="1:67">
      <c r="A363">
        <v>2003</v>
      </c>
      <c r="B363" s="57" t="s">
        <v>167</v>
      </c>
      <c r="C363" s="61" t="s">
        <v>230</v>
      </c>
      <c r="D363" s="57" t="s">
        <v>231</v>
      </c>
      <c r="E363" s="25">
        <v>2693.0570892814408</v>
      </c>
      <c r="F363" s="25">
        <v>53.14396544217346</v>
      </c>
      <c r="G363" s="25">
        <v>43.283230544667155</v>
      </c>
      <c r="H363" s="25">
        <v>0</v>
      </c>
      <c r="I363" s="25">
        <v>13539.3907465472</v>
      </c>
      <c r="J363" s="25">
        <v>792.63493475698215</v>
      </c>
      <c r="K363" s="25">
        <v>48.441049245330795</v>
      </c>
      <c r="L363" s="25">
        <v>29.133942483056053</v>
      </c>
      <c r="M363" s="25">
        <v>3.4526290779379461E-4</v>
      </c>
      <c r="N363" s="25">
        <v>9.1952580132384065E-3</v>
      </c>
      <c r="O363" s="25">
        <v>222.08228251449697</v>
      </c>
      <c r="P363" s="25">
        <v>313.34027534135771</v>
      </c>
      <c r="Q363" s="25">
        <v>1209.1393201285723</v>
      </c>
      <c r="R363" s="25">
        <v>3.5596524406906016</v>
      </c>
      <c r="S363" s="25">
        <v>0</v>
      </c>
      <c r="T363" s="25">
        <v>4.8268435089256836E-2</v>
      </c>
      <c r="U363" s="25">
        <v>9.4487907352214101E-2</v>
      </c>
      <c r="V363" s="25">
        <v>7.2487668294783701E-4</v>
      </c>
      <c r="W363" s="25">
        <v>1.6959719659204599E-2</v>
      </c>
      <c r="X363" s="25">
        <v>8.6883001869137821E-5</v>
      </c>
      <c r="Y363" s="25">
        <v>7.1917934580865316E-5</v>
      </c>
      <c r="Z363" s="25">
        <v>84.563811538748681</v>
      </c>
      <c r="AA363" s="25">
        <v>0</v>
      </c>
      <c r="AB363" s="25">
        <v>0</v>
      </c>
      <c r="AC363" s="25">
        <v>0</v>
      </c>
      <c r="AD363" s="25">
        <v>0</v>
      </c>
      <c r="AE363" s="25">
        <v>0</v>
      </c>
      <c r="AF363" s="25">
        <v>1986.0522489183161</v>
      </c>
      <c r="AG363" s="25">
        <v>3.5287465423886384</v>
      </c>
      <c r="AH363" s="25">
        <v>2.0848297259403594</v>
      </c>
      <c r="AI363" s="25">
        <v>3.6008761438450878</v>
      </c>
      <c r="AJ363" s="25">
        <v>22.628631761176873</v>
      </c>
      <c r="AK363" s="25">
        <v>0</v>
      </c>
      <c r="AL363" s="25">
        <v>0</v>
      </c>
      <c r="AM363" s="25">
        <v>0</v>
      </c>
      <c r="AN363" s="25">
        <v>2066.8753797403242</v>
      </c>
      <c r="AO363" s="25">
        <v>0</v>
      </c>
      <c r="AP363" s="25">
        <v>44.406274860057557</v>
      </c>
      <c r="AQ363" s="25">
        <v>0</v>
      </c>
      <c r="AR363" s="25">
        <v>0</v>
      </c>
      <c r="AS363" s="25">
        <v>2.0796846123587241E-3</v>
      </c>
      <c r="AT363" s="25">
        <v>3.1904116057832722E-4</v>
      </c>
      <c r="AU363" s="25">
        <v>0</v>
      </c>
      <c r="AV363" s="25">
        <v>3.4344193106328136E-2</v>
      </c>
      <c r="AW363" s="25">
        <v>0.32264590291848699</v>
      </c>
      <c r="AX363" s="25">
        <v>0</v>
      </c>
      <c r="AY363" s="25">
        <v>0</v>
      </c>
      <c r="AZ363" s="25">
        <v>0</v>
      </c>
      <c r="BA363" s="25">
        <v>0</v>
      </c>
      <c r="BB363" s="25">
        <v>0.36851535340682001</v>
      </c>
      <c r="BC363" s="25">
        <v>26.34950532391078</v>
      </c>
      <c r="BD363" s="25">
        <v>1074.1502833861714</v>
      </c>
      <c r="BE363" s="25">
        <v>400.05138784591475</v>
      </c>
      <c r="BF363" s="25">
        <v>42.184385826536392</v>
      </c>
      <c r="BG363" s="25">
        <v>0</v>
      </c>
      <c r="BH363" s="25">
        <v>0</v>
      </c>
      <c r="BI363" s="25">
        <v>11393.095470081527</v>
      </c>
      <c r="BJ363" s="25">
        <v>0</v>
      </c>
      <c r="BK363" s="25">
        <v>0</v>
      </c>
      <c r="BL363" s="25">
        <v>163.60702177037967</v>
      </c>
      <c r="BM363" s="25">
        <v>722.93522116575241</v>
      </c>
      <c r="BN363" s="25">
        <v>972.90229606121852</v>
      </c>
      <c r="BO363" s="25">
        <v>37957.120903854055</v>
      </c>
    </row>
    <row r="364" spans="1:67">
      <c r="A364">
        <v>2003</v>
      </c>
      <c r="B364" s="57" t="s">
        <v>168</v>
      </c>
      <c r="C364" s="61" t="s">
        <v>232</v>
      </c>
      <c r="D364" s="57" t="s">
        <v>231</v>
      </c>
      <c r="E364" s="25">
        <v>6.7467674649649885</v>
      </c>
      <c r="F364" s="25">
        <v>38.875723953338515</v>
      </c>
      <c r="G364" s="25">
        <v>2.6516735322667975</v>
      </c>
      <c r="H364" s="25">
        <v>5.0300033732460436</v>
      </c>
      <c r="I364" s="25">
        <v>21.591584071424759</v>
      </c>
      <c r="J364" s="25">
        <v>4.4784057167195259</v>
      </c>
      <c r="K364" s="25">
        <v>1120.7741429793027</v>
      </c>
      <c r="L364" s="25">
        <v>118.36938394588583</v>
      </c>
      <c r="M364" s="25">
        <v>1.7679098865344856E-3</v>
      </c>
      <c r="N364" s="25">
        <v>0</v>
      </c>
      <c r="O364" s="25">
        <v>28.179446884929533</v>
      </c>
      <c r="P364" s="25">
        <v>5.3353489724085961</v>
      </c>
      <c r="Q364" s="25">
        <v>8.4793482672656083E-3</v>
      </c>
      <c r="R364" s="25">
        <v>5.0486041106416666</v>
      </c>
      <c r="S364" s="25">
        <v>0</v>
      </c>
      <c r="T364" s="25">
        <v>0.99138612733471088</v>
      </c>
      <c r="U364" s="25">
        <v>2.265875221291259</v>
      </c>
      <c r="V364" s="25">
        <v>2.7022868432280444E-4</v>
      </c>
      <c r="W364" s="25">
        <v>0.38510546196888185</v>
      </c>
      <c r="X364" s="25">
        <v>0</v>
      </c>
      <c r="Y364" s="25">
        <v>1.217604146592741</v>
      </c>
      <c r="Z364" s="25">
        <v>214.46068212487637</v>
      </c>
      <c r="AA364" s="25">
        <v>0</v>
      </c>
      <c r="AB364" s="25">
        <v>2.7320018064620924E-3</v>
      </c>
      <c r="AC364" s="25">
        <v>0</v>
      </c>
      <c r="AD364" s="25">
        <v>0</v>
      </c>
      <c r="AE364" s="25">
        <v>678.07487808491805</v>
      </c>
      <c r="AF364" s="25">
        <v>5.2200845645868226</v>
      </c>
      <c r="AG364" s="25">
        <v>0.41936069326020364</v>
      </c>
      <c r="AH364" s="25">
        <v>0.2497232210336027</v>
      </c>
      <c r="AI364" s="25">
        <v>8.8602917337556569E-2</v>
      </c>
      <c r="AJ364" s="25">
        <v>0</v>
      </c>
      <c r="AK364" s="25">
        <v>0</v>
      </c>
      <c r="AL364" s="25">
        <v>0</v>
      </c>
      <c r="AM364" s="25">
        <v>0</v>
      </c>
      <c r="AN364" s="25">
        <v>5.8624118228288662</v>
      </c>
      <c r="AO364" s="25">
        <v>0</v>
      </c>
      <c r="AP364" s="25">
        <v>8.9672976432768024E-3</v>
      </c>
      <c r="AQ364" s="25">
        <v>0</v>
      </c>
      <c r="AR364" s="25">
        <v>0</v>
      </c>
      <c r="AS364" s="25">
        <v>0</v>
      </c>
      <c r="AT364" s="25">
        <v>0</v>
      </c>
      <c r="AU364" s="25">
        <v>0</v>
      </c>
      <c r="AV364" s="25">
        <v>0.9475131177940842</v>
      </c>
      <c r="AW364" s="25">
        <v>2.6267919072402702E-3</v>
      </c>
      <c r="AX364" s="25">
        <v>0</v>
      </c>
      <c r="AY364" s="25">
        <v>0</v>
      </c>
      <c r="AZ364" s="25">
        <v>0</v>
      </c>
      <c r="BA364" s="25">
        <v>0</v>
      </c>
      <c r="BB364" s="25">
        <v>3.0002338144283869E-3</v>
      </c>
      <c r="BC364" s="25">
        <v>0.42041925162946309</v>
      </c>
      <c r="BD364" s="25">
        <v>0.55221995346445318</v>
      </c>
      <c r="BE364" s="25">
        <v>7.425695962196735E-2</v>
      </c>
      <c r="BF364" s="25">
        <v>13.859024823115643</v>
      </c>
      <c r="BG364" s="25">
        <v>0</v>
      </c>
      <c r="BH364" s="25">
        <v>0</v>
      </c>
      <c r="BI364" s="25">
        <v>186.48604159077456</v>
      </c>
      <c r="BJ364" s="25">
        <v>0</v>
      </c>
      <c r="BK364" s="25">
        <v>0</v>
      </c>
      <c r="BL364" s="25">
        <v>0</v>
      </c>
      <c r="BM364" s="25">
        <v>538.86107936563064</v>
      </c>
      <c r="BN364" s="25">
        <v>150.89459515299652</v>
      </c>
      <c r="BO364" s="25">
        <v>3158.4397934182011</v>
      </c>
    </row>
    <row r="365" spans="1:67">
      <c r="A365">
        <v>2003</v>
      </c>
      <c r="B365" s="57" t="s">
        <v>169</v>
      </c>
      <c r="C365" s="61" t="s">
        <v>233</v>
      </c>
      <c r="D365" s="57" t="s">
        <v>231</v>
      </c>
      <c r="E365" s="25">
        <v>0.19123577317672846</v>
      </c>
      <c r="F365" s="25">
        <v>0</v>
      </c>
      <c r="G365" s="25">
        <v>142.85815199149445</v>
      </c>
      <c r="H365" s="25">
        <v>0</v>
      </c>
      <c r="I365" s="25">
        <v>1131.2102120814893</v>
      </c>
      <c r="J365" s="25">
        <v>0.1440911924626839</v>
      </c>
      <c r="K365" s="25">
        <v>0.136025013820575</v>
      </c>
      <c r="L365" s="25">
        <v>0</v>
      </c>
      <c r="M365" s="25">
        <v>0</v>
      </c>
      <c r="N365" s="25">
        <v>0</v>
      </c>
      <c r="O365" s="25">
        <v>0.55566525505149333</v>
      </c>
      <c r="P365" s="25">
        <v>0.32961639928061898</v>
      </c>
      <c r="Q365" s="25">
        <v>0</v>
      </c>
      <c r="R365" s="25">
        <v>0</v>
      </c>
      <c r="S365" s="25">
        <v>0</v>
      </c>
      <c r="T365" s="25">
        <v>0</v>
      </c>
      <c r="U365" s="25">
        <v>0</v>
      </c>
      <c r="V365" s="25">
        <v>0</v>
      </c>
      <c r="W365" s="25">
        <v>0</v>
      </c>
      <c r="X365" s="25">
        <v>0</v>
      </c>
      <c r="Y365" s="25">
        <v>0</v>
      </c>
      <c r="Z365" s="25">
        <v>17.648752313682323</v>
      </c>
      <c r="AA365" s="25">
        <v>0</v>
      </c>
      <c r="AB365" s="25">
        <v>0</v>
      </c>
      <c r="AC365" s="25">
        <v>0</v>
      </c>
      <c r="AD365" s="25">
        <v>0</v>
      </c>
      <c r="AE365" s="25">
        <v>0</v>
      </c>
      <c r="AF365" s="25">
        <v>279.93608325377852</v>
      </c>
      <c r="AG365" s="25">
        <v>0</v>
      </c>
      <c r="AH365" s="25">
        <v>0</v>
      </c>
      <c r="AI365" s="25">
        <v>0.84305407458856019</v>
      </c>
      <c r="AJ365" s="25">
        <v>3.2142078041042081</v>
      </c>
      <c r="AK365" s="25">
        <v>0</v>
      </c>
      <c r="AL365" s="25">
        <v>0</v>
      </c>
      <c r="AM365" s="25">
        <v>0</v>
      </c>
      <c r="AN365" s="25">
        <v>264.34647673451934</v>
      </c>
      <c r="AO365" s="25">
        <v>0</v>
      </c>
      <c r="AP365" s="25">
        <v>4.0820585993667016E-3</v>
      </c>
      <c r="AQ365" s="25">
        <v>0</v>
      </c>
      <c r="AR365" s="25">
        <v>0</v>
      </c>
      <c r="AS365" s="25">
        <v>0</v>
      </c>
      <c r="AT365" s="25">
        <v>0</v>
      </c>
      <c r="AU365" s="25">
        <v>0</v>
      </c>
      <c r="AV365" s="25">
        <v>4.6895954538562945</v>
      </c>
      <c r="AW365" s="25">
        <v>0.29584285910797253</v>
      </c>
      <c r="AX365" s="25">
        <v>0</v>
      </c>
      <c r="AY365" s="25">
        <v>0</v>
      </c>
      <c r="AZ365" s="25">
        <v>0</v>
      </c>
      <c r="BA365" s="25">
        <v>0</v>
      </c>
      <c r="BB365" s="25">
        <v>0.33790181369388711</v>
      </c>
      <c r="BC365" s="25">
        <v>0</v>
      </c>
      <c r="BD365" s="25">
        <v>75.585670332953498</v>
      </c>
      <c r="BE365" s="25">
        <v>29.062404506009401</v>
      </c>
      <c r="BF365" s="25">
        <v>6.3489004768016048E-5</v>
      </c>
      <c r="BG365" s="25">
        <v>0</v>
      </c>
      <c r="BH365" s="25">
        <v>0</v>
      </c>
      <c r="BI365" s="25">
        <v>2434.8753365422153</v>
      </c>
      <c r="BJ365" s="25">
        <v>0</v>
      </c>
      <c r="BK365" s="25">
        <v>0</v>
      </c>
      <c r="BL365" s="25">
        <v>0</v>
      </c>
      <c r="BM365" s="25">
        <v>48.169638970574283</v>
      </c>
      <c r="BN365" s="25">
        <v>377.80538024556824</v>
      </c>
      <c r="BO365" s="25">
        <v>4812.2394881590308</v>
      </c>
    </row>
    <row r="366" spans="1:67">
      <c r="A366">
        <v>2003</v>
      </c>
      <c r="B366" s="57" t="s">
        <v>170</v>
      </c>
      <c r="C366" s="61" t="s">
        <v>234</v>
      </c>
      <c r="D366" s="57" t="s">
        <v>231</v>
      </c>
      <c r="E366" s="25">
        <v>1.1169989344609289E-2</v>
      </c>
      <c r="F366" s="25">
        <v>0</v>
      </c>
      <c r="G366" s="25">
        <v>0</v>
      </c>
      <c r="H366" s="25">
        <v>817.73024252699463</v>
      </c>
      <c r="I366" s="25">
        <v>8.4617654367089425</v>
      </c>
      <c r="J366" s="25">
        <v>5.5649945609698204</v>
      </c>
      <c r="K366" s="25">
        <v>1.2800935370370914</v>
      </c>
      <c r="L366" s="25">
        <v>4.4541108526510671</v>
      </c>
      <c r="M366" s="25">
        <v>1.6656458719900154E-4</v>
      </c>
      <c r="N366" s="25">
        <v>3966.3638965548034</v>
      </c>
      <c r="O366" s="25">
        <v>1224.675171526085</v>
      </c>
      <c r="P366" s="25">
        <v>15.815283986224042</v>
      </c>
      <c r="Q366" s="25">
        <v>80.565047757998144</v>
      </c>
      <c r="R366" s="25">
        <v>345.516562682509</v>
      </c>
      <c r="S366" s="25">
        <v>1342.2981021757928</v>
      </c>
      <c r="T366" s="25">
        <v>27.570549743700635</v>
      </c>
      <c r="U366" s="25">
        <v>0.56100268211884674</v>
      </c>
      <c r="V366" s="25">
        <v>0.40974190735959892</v>
      </c>
      <c r="W366" s="25">
        <v>0.97146600480848355</v>
      </c>
      <c r="X366" s="25">
        <v>0.12243463843744139</v>
      </c>
      <c r="Y366" s="25">
        <v>0.18081163738219333</v>
      </c>
      <c r="Z366" s="25">
        <v>2.7021340608777589</v>
      </c>
      <c r="AA366" s="25">
        <v>0</v>
      </c>
      <c r="AB366" s="25">
        <v>755.17726621015163</v>
      </c>
      <c r="AC366" s="25">
        <v>0</v>
      </c>
      <c r="AD366" s="25">
        <v>0</v>
      </c>
      <c r="AE366" s="25">
        <v>578.4068046982261</v>
      </c>
      <c r="AF366" s="25">
        <v>1.9143705456900002E-3</v>
      </c>
      <c r="AG366" s="25">
        <v>0.13218957943037313</v>
      </c>
      <c r="AH366" s="25">
        <v>8.0161936036118098E-2</v>
      </c>
      <c r="AI366" s="25">
        <v>0.17497439139589563</v>
      </c>
      <c r="AJ366" s="25">
        <v>0</v>
      </c>
      <c r="AK366" s="25">
        <v>0</v>
      </c>
      <c r="AL366" s="25">
        <v>0</v>
      </c>
      <c r="AM366" s="25">
        <v>0</v>
      </c>
      <c r="AN366" s="25">
        <v>1.7180594325671612</v>
      </c>
      <c r="AO366" s="25">
        <v>0</v>
      </c>
      <c r="AP366" s="25">
        <v>0</v>
      </c>
      <c r="AQ366" s="25">
        <v>0</v>
      </c>
      <c r="AR366" s="25">
        <v>0</v>
      </c>
      <c r="AS366" s="25">
        <v>0</v>
      </c>
      <c r="AT366" s="25">
        <v>0</v>
      </c>
      <c r="AU366" s="25">
        <v>0</v>
      </c>
      <c r="AV366" s="25">
        <v>0</v>
      </c>
      <c r="AW366" s="25">
        <v>1.4792551074185184E-5</v>
      </c>
      <c r="AX366" s="25">
        <v>0</v>
      </c>
      <c r="AY366" s="25">
        <v>0</v>
      </c>
      <c r="AZ366" s="25">
        <v>0</v>
      </c>
      <c r="BA366" s="25">
        <v>0</v>
      </c>
      <c r="BB366" s="25">
        <v>1.6895556824315226E-5</v>
      </c>
      <c r="BC366" s="25">
        <v>9.2661263979852784</v>
      </c>
      <c r="BD366" s="25">
        <v>7.5775146626029333</v>
      </c>
      <c r="BE366" s="25">
        <v>8.5650363962950504E-2</v>
      </c>
      <c r="BF366" s="25">
        <v>0</v>
      </c>
      <c r="BG366" s="25">
        <v>0</v>
      </c>
      <c r="BH366" s="25">
        <v>0</v>
      </c>
      <c r="BI366" s="25">
        <v>0.32826877872613031</v>
      </c>
      <c r="BJ366" s="25">
        <v>0</v>
      </c>
      <c r="BK366" s="25">
        <v>0</v>
      </c>
      <c r="BL366" s="25">
        <v>35.409657340516098</v>
      </c>
      <c r="BM366" s="25">
        <v>2043.7773127683915</v>
      </c>
      <c r="BN366" s="25">
        <v>12145.383308680837</v>
      </c>
      <c r="BO366" s="25">
        <v>23422.773990125901</v>
      </c>
    </row>
    <row r="367" spans="1:67">
      <c r="A367">
        <v>2003</v>
      </c>
      <c r="B367" s="57" t="s">
        <v>171</v>
      </c>
      <c r="C367" s="61" t="s">
        <v>235</v>
      </c>
      <c r="D367" s="57" t="s">
        <v>231</v>
      </c>
      <c r="E367" s="25">
        <v>1909.6601020387398</v>
      </c>
      <c r="F367" s="25">
        <v>0</v>
      </c>
      <c r="G367" s="25">
        <v>219.2048256376855</v>
      </c>
      <c r="H367" s="25">
        <v>0</v>
      </c>
      <c r="I367" s="25">
        <v>6376.0853778510636</v>
      </c>
      <c r="J367" s="25">
        <v>272.20111021302239</v>
      </c>
      <c r="K367" s="25">
        <v>18.840867366446368</v>
      </c>
      <c r="L367" s="25">
        <v>22.945430601829692</v>
      </c>
      <c r="M367" s="25">
        <v>0.22577282769563028</v>
      </c>
      <c r="N367" s="25">
        <v>0</v>
      </c>
      <c r="O367" s="25">
        <v>73.517697747919897</v>
      </c>
      <c r="P367" s="25">
        <v>195.84065685942193</v>
      </c>
      <c r="Q367" s="25">
        <v>0.37409284684657068</v>
      </c>
      <c r="R367" s="25">
        <v>0.36769462986838725</v>
      </c>
      <c r="S367" s="25">
        <v>0</v>
      </c>
      <c r="T367" s="25">
        <v>9.816773891894344E-2</v>
      </c>
      <c r="U367" s="25">
        <v>4.2054843207188481</v>
      </c>
      <c r="V367" s="25">
        <v>6.360614640234688E-2</v>
      </c>
      <c r="W367" s="25">
        <v>2.4008668751231171E-2</v>
      </c>
      <c r="X367" s="25">
        <v>2.4847290025830511E-5</v>
      </c>
      <c r="Y367" s="25">
        <v>6.1702487488207665E-5</v>
      </c>
      <c r="Z367" s="25">
        <v>8.6555057755966498</v>
      </c>
      <c r="AA367" s="25">
        <v>0</v>
      </c>
      <c r="AB367" s="25">
        <v>0</v>
      </c>
      <c r="AC367" s="25">
        <v>0</v>
      </c>
      <c r="AD367" s="25">
        <v>0</v>
      </c>
      <c r="AE367" s="25">
        <v>0</v>
      </c>
      <c r="AF367" s="25">
        <v>3285.610058388088</v>
      </c>
      <c r="AG367" s="25">
        <v>10.90140924355261</v>
      </c>
      <c r="AH367" s="25">
        <v>6.4070999758506195</v>
      </c>
      <c r="AI367" s="25">
        <v>83.363034253369506</v>
      </c>
      <c r="AJ367" s="25">
        <v>276.65341093535545</v>
      </c>
      <c r="AK367" s="25">
        <v>12.234346728976707</v>
      </c>
      <c r="AL367" s="25">
        <v>2.1674884242933485</v>
      </c>
      <c r="AM367" s="25">
        <v>6.5911978497206786E-2</v>
      </c>
      <c r="AN367" s="25">
        <v>3885.6126262620301</v>
      </c>
      <c r="AO367" s="25">
        <v>0.3038028257884417</v>
      </c>
      <c r="AP367" s="25">
        <v>202.49746401456144</v>
      </c>
      <c r="AQ367" s="25">
        <v>3.1061162308213874</v>
      </c>
      <c r="AR367" s="25">
        <v>0.26698564924739071</v>
      </c>
      <c r="AS367" s="25">
        <v>1.6025577130710649</v>
      </c>
      <c r="AT367" s="25">
        <v>10.054950795435287</v>
      </c>
      <c r="AU367" s="25">
        <v>0</v>
      </c>
      <c r="AV367" s="25">
        <v>13.025199964721226</v>
      </c>
      <c r="AW367" s="25">
        <v>0.35039673741994543</v>
      </c>
      <c r="AX367" s="25">
        <v>0</v>
      </c>
      <c r="AY367" s="25">
        <v>0</v>
      </c>
      <c r="AZ367" s="25">
        <v>0</v>
      </c>
      <c r="BA367" s="25">
        <v>0</v>
      </c>
      <c r="BB367" s="25">
        <v>0.40021142793042186</v>
      </c>
      <c r="BC367" s="25">
        <v>0</v>
      </c>
      <c r="BD367" s="25">
        <v>867.31850028502333</v>
      </c>
      <c r="BE367" s="25">
        <v>458.0134151126868</v>
      </c>
      <c r="BF367" s="25">
        <v>7.5455910756483853</v>
      </c>
      <c r="BG367" s="25">
        <v>0</v>
      </c>
      <c r="BH367" s="25">
        <v>0</v>
      </c>
      <c r="BI367" s="25">
        <v>22490.618729150825</v>
      </c>
      <c r="BJ367" s="25">
        <v>0</v>
      </c>
      <c r="BK367" s="25">
        <v>0</v>
      </c>
      <c r="BL367" s="25">
        <v>0</v>
      </c>
      <c r="BM367" s="25">
        <v>396.45434031073302</v>
      </c>
      <c r="BN367" s="25">
        <v>6494.7940681510418</v>
      </c>
      <c r="BO367" s="25">
        <v>47611.678203455675</v>
      </c>
    </row>
    <row r="368" spans="1:67">
      <c r="A368">
        <v>2003</v>
      </c>
      <c r="B368" s="57" t="s">
        <v>172</v>
      </c>
      <c r="C368" s="61" t="s">
        <v>236</v>
      </c>
      <c r="D368" s="57" t="s">
        <v>231</v>
      </c>
      <c r="E368" s="25">
        <v>23.746756425768861</v>
      </c>
      <c r="F368" s="25">
        <v>2.4500225670966467</v>
      </c>
      <c r="G368" s="25">
        <v>0.77341435395591329</v>
      </c>
      <c r="H368" s="25">
        <v>8.0083695058793634</v>
      </c>
      <c r="I368" s="25">
        <v>9.6439779615082628</v>
      </c>
      <c r="J368" s="25">
        <v>4779.8588330824787</v>
      </c>
      <c r="K368" s="25">
        <v>10.249394453226881</v>
      </c>
      <c r="L368" s="25">
        <v>9.8476428343531861</v>
      </c>
      <c r="M368" s="25">
        <v>0.23948477572195523</v>
      </c>
      <c r="N368" s="25">
        <v>1.3772300906095943E-2</v>
      </c>
      <c r="O368" s="25">
        <v>25.459121363748348</v>
      </c>
      <c r="P368" s="25">
        <v>4.0559361965249145</v>
      </c>
      <c r="Q368" s="25">
        <v>132.140839259313</v>
      </c>
      <c r="R368" s="25">
        <v>3.216881682571457</v>
      </c>
      <c r="S368" s="25">
        <v>6.6016973234095236E-2</v>
      </c>
      <c r="T368" s="25">
        <v>19.949774044367999</v>
      </c>
      <c r="U368" s="25">
        <v>18.977493372307709</v>
      </c>
      <c r="V368" s="25">
        <v>3.8404703647421918</v>
      </c>
      <c r="W368" s="25">
        <v>6.178435723839419</v>
      </c>
      <c r="X368" s="25">
        <v>10.96869139521314</v>
      </c>
      <c r="Y368" s="25">
        <v>0.9075822246819143</v>
      </c>
      <c r="Z368" s="25">
        <v>48.283786052438479</v>
      </c>
      <c r="AA368" s="25">
        <v>0</v>
      </c>
      <c r="AB368" s="25">
        <v>0.99546571181391386</v>
      </c>
      <c r="AC368" s="25">
        <v>0.26378763364549551</v>
      </c>
      <c r="AD368" s="25">
        <v>0</v>
      </c>
      <c r="AE368" s="25">
        <v>25.568297446158578</v>
      </c>
      <c r="AF368" s="25">
        <v>142.64792292443337</v>
      </c>
      <c r="AG368" s="25">
        <v>115.05533685970289</v>
      </c>
      <c r="AH368" s="25">
        <v>67.718297766050597</v>
      </c>
      <c r="AI368" s="25">
        <v>22.340711014449486</v>
      </c>
      <c r="AJ368" s="25">
        <v>5.0611945949953556</v>
      </c>
      <c r="AK368" s="25">
        <v>6.2898291630525609</v>
      </c>
      <c r="AL368" s="25">
        <v>3.7771524157774805</v>
      </c>
      <c r="AM368" s="25">
        <v>2.80231902708344E-2</v>
      </c>
      <c r="AN368" s="25">
        <v>30.020902267730332</v>
      </c>
      <c r="AO368" s="25">
        <v>0.12916505597305722</v>
      </c>
      <c r="AP368" s="25">
        <v>0.54772450171575449</v>
      </c>
      <c r="AQ368" s="25">
        <v>1.3205988975634135</v>
      </c>
      <c r="AR368" s="25">
        <v>0.11351183531471366</v>
      </c>
      <c r="AS368" s="25">
        <v>0.63999257937670162</v>
      </c>
      <c r="AT368" s="25">
        <v>4.1128402149410741</v>
      </c>
      <c r="AU368" s="25">
        <v>0</v>
      </c>
      <c r="AV368" s="25">
        <v>20.181236102309082</v>
      </c>
      <c r="AW368" s="25">
        <v>8.5775323644172587</v>
      </c>
      <c r="AX368" s="25">
        <v>0</v>
      </c>
      <c r="AY368" s="25">
        <v>0</v>
      </c>
      <c r="AZ368" s="25">
        <v>0</v>
      </c>
      <c r="BA368" s="25">
        <v>0</v>
      </c>
      <c r="BB368" s="25">
        <v>9.7969704311734009</v>
      </c>
      <c r="BC368" s="25">
        <v>35.377709369356722</v>
      </c>
      <c r="BD368" s="25">
        <v>40.048079247520981</v>
      </c>
      <c r="BE368" s="25">
        <v>11.43542234833142</v>
      </c>
      <c r="BF368" s="25">
        <v>67.106353050990734</v>
      </c>
      <c r="BG368" s="25">
        <v>0</v>
      </c>
      <c r="BH368" s="25">
        <v>0</v>
      </c>
      <c r="BI368" s="25">
        <v>4291.0662176343749</v>
      </c>
      <c r="BJ368" s="25">
        <v>0</v>
      </c>
      <c r="BK368" s="25">
        <v>0</v>
      </c>
      <c r="BL368" s="25">
        <v>22.113584935200208</v>
      </c>
      <c r="BM368" s="25">
        <v>1493.2978771301396</v>
      </c>
      <c r="BN368" s="25">
        <v>9140.8314926083622</v>
      </c>
      <c r="BO368" s="25">
        <v>20685.339926209024</v>
      </c>
    </row>
    <row r="369" spans="1:67">
      <c r="A369">
        <v>2003</v>
      </c>
      <c r="B369" s="57" t="s">
        <v>173</v>
      </c>
      <c r="C369" s="61" t="s">
        <v>237</v>
      </c>
      <c r="D369" s="57" t="s">
        <v>231</v>
      </c>
      <c r="E369" s="25">
        <v>7.2209413778522551</v>
      </c>
      <c r="F369" s="25">
        <v>0</v>
      </c>
      <c r="G369" s="25">
        <v>1.7982650386937238</v>
      </c>
      <c r="H369" s="25">
        <v>1.5971096404289131</v>
      </c>
      <c r="I369" s="25">
        <v>6.4758542326752799</v>
      </c>
      <c r="J369" s="25">
        <v>4.7997348152138217</v>
      </c>
      <c r="K369" s="25">
        <v>433.45845252255901</v>
      </c>
      <c r="L369" s="25">
        <v>6.5076327873339777</v>
      </c>
      <c r="M369" s="25">
        <v>1.053696764305349E-2</v>
      </c>
      <c r="N369" s="25">
        <v>7.4882183699487015E-2</v>
      </c>
      <c r="O369" s="25">
        <v>3.8973151533830013</v>
      </c>
      <c r="P369" s="25">
        <v>1.0925346177529138</v>
      </c>
      <c r="Q369" s="25">
        <v>2.3979103410268245</v>
      </c>
      <c r="R369" s="25">
        <v>3.3107809517148543</v>
      </c>
      <c r="S369" s="25">
        <v>0</v>
      </c>
      <c r="T369" s="25">
        <v>53.539662196191045</v>
      </c>
      <c r="U369" s="25">
        <v>11.968434835284716</v>
      </c>
      <c r="V369" s="25">
        <v>0.63646582335465374</v>
      </c>
      <c r="W369" s="25">
        <v>2.7125938245192964</v>
      </c>
      <c r="X369" s="25">
        <v>2.20754596714377</v>
      </c>
      <c r="Y369" s="25">
        <v>7.1924629777437632</v>
      </c>
      <c r="Z369" s="25">
        <v>572.7634485471466</v>
      </c>
      <c r="AA369" s="25">
        <v>0</v>
      </c>
      <c r="AB369" s="25">
        <v>0</v>
      </c>
      <c r="AC369" s="25">
        <v>0</v>
      </c>
      <c r="AD369" s="25">
        <v>0</v>
      </c>
      <c r="AE369" s="25">
        <v>947.92997737274993</v>
      </c>
      <c r="AF369" s="25">
        <v>1.8594081284929442</v>
      </c>
      <c r="AG369" s="25">
        <v>37.886376950977137</v>
      </c>
      <c r="AH369" s="25">
        <v>22.371804365455976</v>
      </c>
      <c r="AI369" s="25">
        <v>0.54047408789969054</v>
      </c>
      <c r="AJ369" s="25">
        <v>0.10920467829280388</v>
      </c>
      <c r="AK369" s="25">
        <v>0.8770057273339128</v>
      </c>
      <c r="AL369" s="25">
        <v>0.22077925128617423</v>
      </c>
      <c r="AM369" s="25">
        <v>2.0851123327783407E-4</v>
      </c>
      <c r="AN369" s="25">
        <v>0.85113169182160908</v>
      </c>
      <c r="AO369" s="25">
        <v>9.6107419808560924E-4</v>
      </c>
      <c r="AP369" s="25">
        <v>7.6415896979980732E-2</v>
      </c>
      <c r="AQ369" s="25">
        <v>9.8261369292732027E-3</v>
      </c>
      <c r="AR369" s="25">
        <v>8.4460379222899278E-4</v>
      </c>
      <c r="AS369" s="25">
        <v>0</v>
      </c>
      <c r="AT369" s="25">
        <v>0.13126361197293004</v>
      </c>
      <c r="AU369" s="25">
        <v>0</v>
      </c>
      <c r="AV369" s="25">
        <v>0.21561681223951304</v>
      </c>
      <c r="AW369" s="25">
        <v>0.27365527048953725</v>
      </c>
      <c r="AX369" s="25">
        <v>0</v>
      </c>
      <c r="AY369" s="25">
        <v>0</v>
      </c>
      <c r="AZ369" s="25">
        <v>0</v>
      </c>
      <c r="BA369" s="25">
        <v>0</v>
      </c>
      <c r="BB369" s="25">
        <v>0.3125598924514113</v>
      </c>
      <c r="BC369" s="25">
        <v>5.2721610074069254</v>
      </c>
      <c r="BD369" s="25">
        <v>2.1961662582122843</v>
      </c>
      <c r="BE369" s="25">
        <v>0.26957977190862331</v>
      </c>
      <c r="BF369" s="25">
        <v>0.63017634394558553</v>
      </c>
      <c r="BG369" s="25">
        <v>0</v>
      </c>
      <c r="BH369" s="25">
        <v>0</v>
      </c>
      <c r="BI369" s="25">
        <v>151.2421369154535</v>
      </c>
      <c r="BJ369" s="25">
        <v>0</v>
      </c>
      <c r="BK369" s="25">
        <v>0</v>
      </c>
      <c r="BL369" s="25">
        <v>0</v>
      </c>
      <c r="BM369" s="25">
        <v>272.62225321386757</v>
      </c>
      <c r="BN369" s="25">
        <v>3551.6429279084718</v>
      </c>
      <c r="BO369" s="25">
        <v>6121.2054802852235</v>
      </c>
    </row>
    <row r="370" spans="1:67">
      <c r="A370">
        <v>2003</v>
      </c>
      <c r="B370" s="57" t="s">
        <v>174</v>
      </c>
      <c r="C370" s="61" t="s">
        <v>238</v>
      </c>
      <c r="D370" s="57" t="s">
        <v>231</v>
      </c>
      <c r="E370" s="25">
        <v>9.741657272825309</v>
      </c>
      <c r="F370" s="25">
        <v>4.4560313197986634</v>
      </c>
      <c r="G370" s="25">
        <v>0.89480709549065562</v>
      </c>
      <c r="H370" s="25">
        <v>8.8963287103656299</v>
      </c>
      <c r="I370" s="25">
        <v>356.23651572066944</v>
      </c>
      <c r="J370" s="25">
        <v>64.599966164458039</v>
      </c>
      <c r="K370" s="25">
        <v>11.931408041569478</v>
      </c>
      <c r="L370" s="25">
        <v>2826.0561144075123</v>
      </c>
      <c r="M370" s="25">
        <v>90.82438072866718</v>
      </c>
      <c r="N370" s="25">
        <v>0.11000125705922112</v>
      </c>
      <c r="O370" s="25">
        <v>49.473957626726289</v>
      </c>
      <c r="P370" s="25">
        <v>49.466089106279604</v>
      </c>
      <c r="Q370" s="25">
        <v>35.539885047341961</v>
      </c>
      <c r="R370" s="25">
        <v>56.59790015492495</v>
      </c>
      <c r="S370" s="25">
        <v>3.1921046319969748</v>
      </c>
      <c r="T370" s="25">
        <v>10.613994503270414</v>
      </c>
      <c r="U370" s="25">
        <v>92.845824196009318</v>
      </c>
      <c r="V370" s="25">
        <v>22.917602438002081</v>
      </c>
      <c r="W370" s="25">
        <v>2.4361371763297659</v>
      </c>
      <c r="X370" s="25">
        <v>7.3181977183908371</v>
      </c>
      <c r="Y370" s="25">
        <v>0.25704511821071535</v>
      </c>
      <c r="Z370" s="25">
        <v>14.010152477962468</v>
      </c>
      <c r="AA370" s="25">
        <v>0</v>
      </c>
      <c r="AB370" s="25">
        <v>2.6300052379300083</v>
      </c>
      <c r="AC370" s="25">
        <v>0.97328729127091462</v>
      </c>
      <c r="AD370" s="25">
        <v>0</v>
      </c>
      <c r="AE370" s="25">
        <v>41.865278368519064</v>
      </c>
      <c r="AF370" s="25">
        <v>5.7157780462817911</v>
      </c>
      <c r="AG370" s="25">
        <v>368.53609903221695</v>
      </c>
      <c r="AH370" s="25">
        <v>218.01299753075486</v>
      </c>
      <c r="AI370" s="25">
        <v>23.517113757791325</v>
      </c>
      <c r="AJ370" s="25">
        <v>2.8476217655815526</v>
      </c>
      <c r="AK370" s="25">
        <v>2.6877004383708778</v>
      </c>
      <c r="AL370" s="25">
        <v>1.6558134653702363</v>
      </c>
      <c r="AM370" s="25">
        <v>0.63598033761148687</v>
      </c>
      <c r="AN370" s="25">
        <v>7.8513321143325108</v>
      </c>
      <c r="AO370" s="25">
        <v>2.9313734486129071</v>
      </c>
      <c r="AP370" s="25">
        <v>8.1023515559270329</v>
      </c>
      <c r="AQ370" s="25">
        <v>29.970710850714621</v>
      </c>
      <c r="AR370" s="25">
        <v>2.5761269380340814</v>
      </c>
      <c r="AS370" s="25">
        <v>47.043112681530715</v>
      </c>
      <c r="AT370" s="25">
        <v>8.9964414709099874</v>
      </c>
      <c r="AU370" s="25">
        <v>0</v>
      </c>
      <c r="AV370" s="25">
        <v>82.3183376413361</v>
      </c>
      <c r="AW370" s="25">
        <v>37.763306780688396</v>
      </c>
      <c r="AX370" s="25">
        <v>0</v>
      </c>
      <c r="AY370" s="25">
        <v>0</v>
      </c>
      <c r="AZ370" s="25">
        <v>0</v>
      </c>
      <c r="BA370" s="25">
        <v>0</v>
      </c>
      <c r="BB370" s="25">
        <v>43.131985307159994</v>
      </c>
      <c r="BC370" s="25">
        <v>570.70302372585161</v>
      </c>
      <c r="BD370" s="25">
        <v>203.93643522236047</v>
      </c>
      <c r="BE370" s="25">
        <v>6.4017543723883712</v>
      </c>
      <c r="BF370" s="25">
        <v>5.2489300810790018</v>
      </c>
      <c r="BG370" s="25">
        <v>0</v>
      </c>
      <c r="BH370" s="25">
        <v>0</v>
      </c>
      <c r="BI370" s="25">
        <v>598.63838732626061</v>
      </c>
      <c r="BJ370" s="25">
        <v>0</v>
      </c>
      <c r="BK370" s="25">
        <v>0</v>
      </c>
      <c r="BL370" s="25">
        <v>0</v>
      </c>
      <c r="BM370" s="25">
        <v>587.8237456308774</v>
      </c>
      <c r="BN370" s="25">
        <v>2693.0687325783797</v>
      </c>
      <c r="BO370" s="25">
        <v>9323.9998639120058</v>
      </c>
    </row>
    <row r="371" spans="1:67">
      <c r="A371">
        <v>2003</v>
      </c>
      <c r="B371" s="57" t="s">
        <v>175</v>
      </c>
      <c r="C371" s="61" t="s">
        <v>239</v>
      </c>
      <c r="D371" s="57" t="s">
        <v>231</v>
      </c>
      <c r="E371" s="25">
        <v>7.7950025507830603E-2</v>
      </c>
      <c r="F371" s="25">
        <v>0.31666533124001606</v>
      </c>
      <c r="G371" s="25">
        <v>1.544088058463066E-2</v>
      </c>
      <c r="H371" s="25">
        <v>0.65556905577088032</v>
      </c>
      <c r="I371" s="25">
        <v>4.4925343028584583</v>
      </c>
      <c r="J371" s="25">
        <v>1.591269808562801</v>
      </c>
      <c r="K371" s="25">
        <v>7.6150069776642973E-2</v>
      </c>
      <c r="L371" s="25">
        <v>0.10514636343811352</v>
      </c>
      <c r="M371" s="25">
        <v>0.11971186520650912</v>
      </c>
      <c r="N371" s="25">
        <v>9.6536873190146578E-3</v>
      </c>
      <c r="O371" s="25">
        <v>1.5573811179849082</v>
      </c>
      <c r="P371" s="25">
        <v>0.11645912736723209</v>
      </c>
      <c r="Q371" s="25">
        <v>0.16771607251549742</v>
      </c>
      <c r="R371" s="25">
        <v>0.44659612491072687</v>
      </c>
      <c r="S371" s="25">
        <v>8.2053237925348341E-2</v>
      </c>
      <c r="T371" s="25">
        <v>8.9950832746218831E-2</v>
      </c>
      <c r="U371" s="25">
        <v>1.0039172950445319</v>
      </c>
      <c r="V371" s="25">
        <v>0.11547113624877259</v>
      </c>
      <c r="W371" s="25">
        <v>0.32328098215606399</v>
      </c>
      <c r="X371" s="25">
        <v>1.5444565739011122E-2</v>
      </c>
      <c r="Y371" s="25">
        <v>4.0138813729393708E-3</v>
      </c>
      <c r="Z371" s="25">
        <v>0.14410371922061005</v>
      </c>
      <c r="AA371" s="25">
        <v>0</v>
      </c>
      <c r="AB371" s="25">
        <v>3.5576434515560953</v>
      </c>
      <c r="AC371" s="25">
        <v>0.14530001244351654</v>
      </c>
      <c r="AD371" s="25">
        <v>0</v>
      </c>
      <c r="AE371" s="25">
        <v>5.5780596199487116</v>
      </c>
      <c r="AF371" s="25">
        <v>0.35482665667755287</v>
      </c>
      <c r="AG371" s="25">
        <v>29.042865495717336</v>
      </c>
      <c r="AH371" s="25">
        <v>17.109282302050964</v>
      </c>
      <c r="AI371" s="25">
        <v>2.7009773000236414</v>
      </c>
      <c r="AJ371" s="25">
        <v>2.9335829417838752</v>
      </c>
      <c r="AK371" s="25">
        <v>2.2822358495206689</v>
      </c>
      <c r="AL371" s="25">
        <v>4.7096185445702234</v>
      </c>
      <c r="AM371" s="25">
        <v>8.7193519185088775E-2</v>
      </c>
      <c r="AN371" s="25">
        <v>4.0555888023771862</v>
      </c>
      <c r="AO371" s="25">
        <v>0.40189413400769414</v>
      </c>
      <c r="AP371" s="25">
        <v>0.34233394056398236</v>
      </c>
      <c r="AQ371" s="25">
        <v>4.1090134348602136</v>
      </c>
      <c r="AR371" s="25">
        <v>0.35318949393670956</v>
      </c>
      <c r="AS371" s="25">
        <v>7.2637597421364495</v>
      </c>
      <c r="AT371" s="25">
        <v>0.48801833978148895</v>
      </c>
      <c r="AU371" s="25">
        <v>0</v>
      </c>
      <c r="AV371" s="25">
        <v>4.3285071735367726</v>
      </c>
      <c r="AW371" s="25">
        <v>3.4284333659935418</v>
      </c>
      <c r="AX371" s="25">
        <v>0</v>
      </c>
      <c r="AY371" s="25">
        <v>0</v>
      </c>
      <c r="AZ371" s="25">
        <v>0</v>
      </c>
      <c r="BA371" s="25">
        <v>0</v>
      </c>
      <c r="BB371" s="25">
        <v>3.9158418627743603</v>
      </c>
      <c r="BC371" s="25">
        <v>102.22811651177332</v>
      </c>
      <c r="BD371" s="25">
        <v>57.065495675909396</v>
      </c>
      <c r="BE371" s="25">
        <v>0.58349503708650685</v>
      </c>
      <c r="BF371" s="25">
        <v>0.39587791844525799</v>
      </c>
      <c r="BG371" s="25">
        <v>0</v>
      </c>
      <c r="BH371" s="25">
        <v>0</v>
      </c>
      <c r="BI371" s="25">
        <v>53.327828341709143</v>
      </c>
      <c r="BJ371" s="25">
        <v>0</v>
      </c>
      <c r="BK371" s="25">
        <v>0</v>
      </c>
      <c r="BL371" s="25">
        <v>0</v>
      </c>
      <c r="BM371" s="25">
        <v>17.256840272428892</v>
      </c>
      <c r="BN371" s="25">
        <v>1.024102050871915</v>
      </c>
      <c r="BO371" s="25">
        <v>340.59640127516758</v>
      </c>
    </row>
    <row r="372" spans="1:67">
      <c r="A372">
        <v>2003</v>
      </c>
      <c r="B372" s="57" t="s">
        <v>176</v>
      </c>
      <c r="C372" s="61" t="s">
        <v>240</v>
      </c>
      <c r="D372" s="57" t="s">
        <v>231</v>
      </c>
      <c r="E372" s="25">
        <v>48.666316465972017</v>
      </c>
      <c r="F372" s="25">
        <v>23.79471252236053</v>
      </c>
      <c r="G372" s="25">
        <v>73.629007524057499</v>
      </c>
      <c r="H372" s="25">
        <v>129.08030146024396</v>
      </c>
      <c r="I372" s="25">
        <v>113.49069620757625</v>
      </c>
      <c r="J372" s="25">
        <v>221.75157963612557</v>
      </c>
      <c r="K372" s="25">
        <v>76.939399703842113</v>
      </c>
      <c r="L372" s="25">
        <v>147.87963609608559</v>
      </c>
      <c r="M372" s="25">
        <v>3.657216448233116</v>
      </c>
      <c r="N372" s="25">
        <v>293.94128372417077</v>
      </c>
      <c r="O372" s="25">
        <v>121.49842441485744</v>
      </c>
      <c r="P372" s="25">
        <v>11.841163826461452</v>
      </c>
      <c r="Q372" s="25">
        <v>107.92634113773113</v>
      </c>
      <c r="R372" s="25">
        <v>188.87482951317944</v>
      </c>
      <c r="S372" s="25">
        <v>199.3346533391875</v>
      </c>
      <c r="T372" s="25">
        <v>112.70653189010059</v>
      </c>
      <c r="U372" s="25">
        <v>23.564211574311845</v>
      </c>
      <c r="V372" s="25">
        <v>26.389642186951175</v>
      </c>
      <c r="W372" s="25">
        <v>3.5584642336627232</v>
      </c>
      <c r="X372" s="25">
        <v>17.048342294676697</v>
      </c>
      <c r="Y372" s="25">
        <v>5.8511923261264949</v>
      </c>
      <c r="Z372" s="25">
        <v>16.694008524696848</v>
      </c>
      <c r="AA372" s="25">
        <v>0</v>
      </c>
      <c r="AB372" s="25">
        <v>1585.9581206650062</v>
      </c>
      <c r="AC372" s="25">
        <v>1.4994012833279471</v>
      </c>
      <c r="AD372" s="25">
        <v>0</v>
      </c>
      <c r="AE372" s="25">
        <v>997.06064977858728</v>
      </c>
      <c r="AF372" s="25">
        <v>19.560274691109587</v>
      </c>
      <c r="AG372" s="25">
        <v>234.88328127791883</v>
      </c>
      <c r="AH372" s="25">
        <v>139.32879080352066</v>
      </c>
      <c r="AI372" s="25">
        <v>1438.6708706872114</v>
      </c>
      <c r="AJ372" s="25">
        <v>689.69778894729723</v>
      </c>
      <c r="AK372" s="25">
        <v>96.527788913013737</v>
      </c>
      <c r="AL372" s="25">
        <v>14.578735423776088</v>
      </c>
      <c r="AM372" s="25">
        <v>0.15984433771363019</v>
      </c>
      <c r="AN372" s="25">
        <v>78.323429268134774</v>
      </c>
      <c r="AO372" s="25">
        <v>0.73675775770773977</v>
      </c>
      <c r="AP372" s="25">
        <v>3.4923056882037065</v>
      </c>
      <c r="AQ372" s="25">
        <v>7.5326989584790311</v>
      </c>
      <c r="AR372" s="25">
        <v>0.64747175332934759</v>
      </c>
      <c r="AS372" s="25">
        <v>12.50308427143254</v>
      </c>
      <c r="AT372" s="25">
        <v>3.0826677207642379</v>
      </c>
      <c r="AU372" s="25">
        <v>0</v>
      </c>
      <c r="AV372" s="25">
        <v>45.388092989185765</v>
      </c>
      <c r="AW372" s="25">
        <v>24.676628009901226</v>
      </c>
      <c r="AX372" s="25">
        <v>0</v>
      </c>
      <c r="AY372" s="25">
        <v>0</v>
      </c>
      <c r="AZ372" s="25">
        <v>0</v>
      </c>
      <c r="BA372" s="25">
        <v>0</v>
      </c>
      <c r="BB372" s="25">
        <v>28.184818743087575</v>
      </c>
      <c r="BC372" s="25">
        <v>89.169030582558904</v>
      </c>
      <c r="BD372" s="25">
        <v>31.239831214426378</v>
      </c>
      <c r="BE372" s="25">
        <v>6.8013689466658551</v>
      </c>
      <c r="BF372" s="25">
        <v>4.4322830557295863</v>
      </c>
      <c r="BG372" s="25">
        <v>0</v>
      </c>
      <c r="BH372" s="25">
        <v>0</v>
      </c>
      <c r="BI372" s="25">
        <v>289.37214460442084</v>
      </c>
      <c r="BJ372" s="25">
        <v>0</v>
      </c>
      <c r="BK372" s="25">
        <v>0</v>
      </c>
      <c r="BL372" s="25">
        <v>0</v>
      </c>
      <c r="BM372" s="25">
        <v>1890.6152851407169</v>
      </c>
      <c r="BN372" s="25">
        <v>8508.799802068972</v>
      </c>
      <c r="BO372" s="25">
        <v>18211.041202632809</v>
      </c>
    </row>
    <row r="373" spans="1:67">
      <c r="A373">
        <v>2003</v>
      </c>
      <c r="B373" s="57" t="s">
        <v>177</v>
      </c>
      <c r="C373" s="61" t="s">
        <v>241</v>
      </c>
      <c r="D373" s="57" t="s">
        <v>231</v>
      </c>
      <c r="E373" s="25">
        <v>448.24813177078028</v>
      </c>
      <c r="F373" s="25">
        <v>0.78415597610239318</v>
      </c>
      <c r="G373" s="25">
        <v>3.2152598520673439</v>
      </c>
      <c r="H373" s="25">
        <v>65.758571674715256</v>
      </c>
      <c r="I373" s="25">
        <v>62.093619500562816</v>
      </c>
      <c r="J373" s="25">
        <v>425.6928713219022</v>
      </c>
      <c r="K373" s="25">
        <v>67.895939880301697</v>
      </c>
      <c r="L373" s="25">
        <v>124.41424422542335</v>
      </c>
      <c r="M373" s="25">
        <v>4.8220464953958313</v>
      </c>
      <c r="N373" s="25">
        <v>7.0206890603881966</v>
      </c>
      <c r="O373" s="25">
        <v>670.56753578632686</v>
      </c>
      <c r="P373" s="25">
        <v>254.52006558961736</v>
      </c>
      <c r="Q373" s="25">
        <v>666.02146015262292</v>
      </c>
      <c r="R373" s="25">
        <v>79.86336283538887</v>
      </c>
      <c r="S373" s="25">
        <v>112.42572858007554</v>
      </c>
      <c r="T373" s="25">
        <v>171.88233624964434</v>
      </c>
      <c r="U373" s="25">
        <v>67.819837571760871</v>
      </c>
      <c r="V373" s="25">
        <v>197.01865794741849</v>
      </c>
      <c r="W373" s="25">
        <v>11.247333489631021</v>
      </c>
      <c r="X373" s="25">
        <v>10.546924925585843</v>
      </c>
      <c r="Y373" s="25">
        <v>2.2204144731101527</v>
      </c>
      <c r="Z373" s="25">
        <v>35.948982524491996</v>
      </c>
      <c r="AA373" s="25">
        <v>0</v>
      </c>
      <c r="AB373" s="25">
        <v>1.9020947852916905</v>
      </c>
      <c r="AC373" s="25">
        <v>14.256192007025557</v>
      </c>
      <c r="AD373" s="25">
        <v>0</v>
      </c>
      <c r="AE373" s="25">
        <v>83.155660845389278</v>
      </c>
      <c r="AF373" s="25">
        <v>5.5587384217102063</v>
      </c>
      <c r="AG373" s="25">
        <v>13.438139116869198</v>
      </c>
      <c r="AH373" s="25">
        <v>7.9941541470656361</v>
      </c>
      <c r="AI373" s="25">
        <v>7.8485708291788043</v>
      </c>
      <c r="AJ373" s="25">
        <v>2.0889268726071939</v>
      </c>
      <c r="AK373" s="25">
        <v>0.68488442901685165</v>
      </c>
      <c r="AL373" s="25">
        <v>0.27131024363246142</v>
      </c>
      <c r="AM373" s="25">
        <v>1.9607186014532287E-2</v>
      </c>
      <c r="AN373" s="25">
        <v>8.2534024760083895</v>
      </c>
      <c r="AO373" s="25">
        <v>9.0373838758716019E-2</v>
      </c>
      <c r="AP373" s="25">
        <v>2.0160374053077312</v>
      </c>
      <c r="AQ373" s="25">
        <v>0.92399287821490228</v>
      </c>
      <c r="AR373" s="25">
        <v>7.9421637877644738E-2</v>
      </c>
      <c r="AS373" s="25">
        <v>0.76417482543286919</v>
      </c>
      <c r="AT373" s="25">
        <v>0.36610502814192231</v>
      </c>
      <c r="AU373" s="25">
        <v>0</v>
      </c>
      <c r="AV373" s="25">
        <v>18.672123821659842</v>
      </c>
      <c r="AW373" s="25">
        <v>7.6907443778230693</v>
      </c>
      <c r="AX373" s="25">
        <v>0</v>
      </c>
      <c r="AY373" s="25">
        <v>0</v>
      </c>
      <c r="AZ373" s="25">
        <v>0</v>
      </c>
      <c r="BA373" s="25">
        <v>0</v>
      </c>
      <c r="BB373" s="25">
        <v>8.784110868040381</v>
      </c>
      <c r="BC373" s="25">
        <v>73.967224969817593</v>
      </c>
      <c r="BD373" s="25">
        <v>249.42845851691359</v>
      </c>
      <c r="BE373" s="25">
        <v>63.526557421007773</v>
      </c>
      <c r="BF373" s="25">
        <v>5.9794915843773859</v>
      </c>
      <c r="BG373" s="25">
        <v>0</v>
      </c>
      <c r="BH373" s="25">
        <v>0</v>
      </c>
      <c r="BI373" s="25">
        <v>756.40098883883456</v>
      </c>
      <c r="BJ373" s="25">
        <v>0</v>
      </c>
      <c r="BK373" s="25">
        <v>0</v>
      </c>
      <c r="BL373" s="25">
        <v>0</v>
      </c>
      <c r="BM373" s="25">
        <v>2024.7448527499703</v>
      </c>
      <c r="BN373" s="25">
        <v>3135.7039477321014</v>
      </c>
      <c r="BO373" s="25">
        <v>9984.6384577373865</v>
      </c>
    </row>
    <row r="374" spans="1:67">
      <c r="A374">
        <v>2003</v>
      </c>
      <c r="B374" s="57" t="s">
        <v>178</v>
      </c>
      <c r="C374" s="61" t="s">
        <v>242</v>
      </c>
      <c r="D374" s="57" t="s">
        <v>231</v>
      </c>
      <c r="E374" s="25">
        <v>0.73794550155204575</v>
      </c>
      <c r="F374" s="25">
        <v>0</v>
      </c>
      <c r="G374" s="25">
        <v>1.077109405989511E-2</v>
      </c>
      <c r="H374" s="25">
        <v>1.1070868895189214E-2</v>
      </c>
      <c r="I374" s="25">
        <v>10.853932043474735</v>
      </c>
      <c r="J374" s="25">
        <v>6.5410491588534878</v>
      </c>
      <c r="K374" s="25">
        <v>1.4441657514241428</v>
      </c>
      <c r="L374" s="25">
        <v>4.2180019554782264</v>
      </c>
      <c r="M374" s="25">
        <v>0.13610810011366947</v>
      </c>
      <c r="N374" s="25">
        <v>3.863441703809898E-3</v>
      </c>
      <c r="O374" s="25">
        <v>32.118520857964747</v>
      </c>
      <c r="P374" s="25">
        <v>143.86221016077604</v>
      </c>
      <c r="Q374" s="25">
        <v>3.151347524824057</v>
      </c>
      <c r="R374" s="25">
        <v>4.6743436843705854</v>
      </c>
      <c r="S374" s="25">
        <v>10.746117544303237</v>
      </c>
      <c r="T374" s="25">
        <v>1.2030246769068846</v>
      </c>
      <c r="U374" s="25">
        <v>15.086545108885732</v>
      </c>
      <c r="V374" s="25">
        <v>1.406173953498018</v>
      </c>
      <c r="W374" s="25">
        <v>2.7265033354370809</v>
      </c>
      <c r="X374" s="25">
        <v>0.43257956731517189</v>
      </c>
      <c r="Y374" s="25">
        <v>2.3645915126968106E-2</v>
      </c>
      <c r="Z374" s="25">
        <v>0.63588204435750051</v>
      </c>
      <c r="AA374" s="25">
        <v>0</v>
      </c>
      <c r="AB374" s="25">
        <v>0</v>
      </c>
      <c r="AC374" s="25">
        <v>0</v>
      </c>
      <c r="AD374" s="25">
        <v>0</v>
      </c>
      <c r="AE374" s="25">
        <v>0</v>
      </c>
      <c r="AF374" s="25">
        <v>128.26124642175262</v>
      </c>
      <c r="AG374" s="25">
        <v>64.753487285507447</v>
      </c>
      <c r="AH374" s="25">
        <v>38.469231348228647</v>
      </c>
      <c r="AI374" s="25">
        <v>20.559194685687828</v>
      </c>
      <c r="AJ374" s="25">
        <v>5.6151771013316072</v>
      </c>
      <c r="AK374" s="25">
        <v>2.3418996000312946</v>
      </c>
      <c r="AL374" s="25">
        <v>0.96494137246420952</v>
      </c>
      <c r="AM374" s="25">
        <v>5.5057112251346491E-2</v>
      </c>
      <c r="AN374" s="25">
        <v>32.781969774259125</v>
      </c>
      <c r="AO374" s="25">
        <v>0.25377035651295654</v>
      </c>
      <c r="AP374" s="25">
        <v>5.7128835077091367</v>
      </c>
      <c r="AQ374" s="25">
        <v>2.5945783131560756</v>
      </c>
      <c r="AR374" s="25">
        <v>0.22301650163232681</v>
      </c>
      <c r="AS374" s="25">
        <v>2.9852334097725395</v>
      </c>
      <c r="AT374" s="25">
        <v>0.68726780827520484</v>
      </c>
      <c r="AU374" s="25">
        <v>0</v>
      </c>
      <c r="AV374" s="25">
        <v>15.874709808261265</v>
      </c>
      <c r="AW374" s="25">
        <v>1.6083034539081686</v>
      </c>
      <c r="AX374" s="25">
        <v>0</v>
      </c>
      <c r="AY374" s="25">
        <v>0</v>
      </c>
      <c r="AZ374" s="25">
        <v>0</v>
      </c>
      <c r="BA374" s="25">
        <v>0</v>
      </c>
      <c r="BB374" s="25">
        <v>1.8369503853644575</v>
      </c>
      <c r="BC374" s="25">
        <v>13.964087575737832</v>
      </c>
      <c r="BD374" s="25">
        <v>31.451744766074437</v>
      </c>
      <c r="BE374" s="25">
        <v>24.500771726120313</v>
      </c>
      <c r="BF374" s="25">
        <v>104.37208417626722</v>
      </c>
      <c r="BG374" s="25">
        <v>0</v>
      </c>
      <c r="BH374" s="25">
        <v>0</v>
      </c>
      <c r="BI374" s="25">
        <v>2688.8469997818802</v>
      </c>
      <c r="BJ374" s="25">
        <v>0</v>
      </c>
      <c r="BK374" s="25">
        <v>0</v>
      </c>
      <c r="BL374" s="25">
        <v>0</v>
      </c>
      <c r="BM374" s="25">
        <v>74.018726777789283</v>
      </c>
      <c r="BN374" s="25">
        <v>389.03481172224639</v>
      </c>
      <c r="BO374" s="25">
        <v>3891.7919470615402</v>
      </c>
    </row>
    <row r="375" spans="1:67">
      <c r="A375">
        <v>2003</v>
      </c>
      <c r="B375" s="57" t="s">
        <v>179</v>
      </c>
      <c r="C375" s="61" t="s">
        <v>243</v>
      </c>
      <c r="D375" s="57" t="s">
        <v>231</v>
      </c>
      <c r="E375" s="25">
        <v>8.67469429013636</v>
      </c>
      <c r="F375" s="25">
        <v>1.1887472367521548E-2</v>
      </c>
      <c r="G375" s="25">
        <v>6.8600784076706223</v>
      </c>
      <c r="H375" s="25">
        <v>0.98471509171255145</v>
      </c>
      <c r="I375" s="25">
        <v>92.83358674442816</v>
      </c>
      <c r="J375" s="25">
        <v>95.085677690404495</v>
      </c>
      <c r="K375" s="25">
        <v>9.9078255981069017</v>
      </c>
      <c r="L375" s="25">
        <v>15.219496618010881</v>
      </c>
      <c r="M375" s="25">
        <v>1.4131250936326161</v>
      </c>
      <c r="N375" s="25">
        <v>1.9397847518959073</v>
      </c>
      <c r="O375" s="25">
        <v>22.430145967085988</v>
      </c>
      <c r="P375" s="25">
        <v>17.599376673074545</v>
      </c>
      <c r="Q375" s="25">
        <v>448.88377517547195</v>
      </c>
      <c r="R375" s="25">
        <v>5.1470690778272612</v>
      </c>
      <c r="S375" s="25">
        <v>4.5623825233640014</v>
      </c>
      <c r="T375" s="25">
        <v>28.21809079898777</v>
      </c>
      <c r="U375" s="25">
        <v>225.46170159077028</v>
      </c>
      <c r="V375" s="25">
        <v>165.0191559784613</v>
      </c>
      <c r="W375" s="25">
        <v>12.436511935407017</v>
      </c>
      <c r="X375" s="25">
        <v>111.18876152590592</v>
      </c>
      <c r="Y375" s="25">
        <v>20.626402948724408</v>
      </c>
      <c r="Z375" s="25">
        <v>47.591535777073723</v>
      </c>
      <c r="AA375" s="25">
        <v>0</v>
      </c>
      <c r="AB375" s="25">
        <v>4.313472895461868E-2</v>
      </c>
      <c r="AC375" s="25">
        <v>2.9021825940583608E-3</v>
      </c>
      <c r="AD375" s="25">
        <v>0</v>
      </c>
      <c r="AE375" s="25">
        <v>420.90761354659759</v>
      </c>
      <c r="AF375" s="25">
        <v>167.5780228492936</v>
      </c>
      <c r="AG375" s="25">
        <v>186.09686675598374</v>
      </c>
      <c r="AH375" s="25">
        <v>109.72066518561967</v>
      </c>
      <c r="AI375" s="25">
        <v>203.40729894789945</v>
      </c>
      <c r="AJ375" s="25">
        <v>71.064113191844896</v>
      </c>
      <c r="AK375" s="25">
        <v>34.814273621072097</v>
      </c>
      <c r="AL375" s="25">
        <v>3.6116890521163696</v>
      </c>
      <c r="AM375" s="25">
        <v>0.23512819184720671</v>
      </c>
      <c r="AN375" s="25">
        <v>3.0336273711400685</v>
      </c>
      <c r="AO375" s="25">
        <v>1.0837576224287577</v>
      </c>
      <c r="AP375" s="25">
        <v>12.301552785513199</v>
      </c>
      <c r="AQ375" s="25">
        <v>11.08046685400657</v>
      </c>
      <c r="AR375" s="25">
        <v>0.9524194901743368</v>
      </c>
      <c r="AS375" s="25">
        <v>3.482288275845967</v>
      </c>
      <c r="AT375" s="25">
        <v>1.0707545150603417</v>
      </c>
      <c r="AU375" s="25">
        <v>0</v>
      </c>
      <c r="AV375" s="25">
        <v>13.793333556518565</v>
      </c>
      <c r="AW375" s="25">
        <v>4.2057366087695325</v>
      </c>
      <c r="AX375" s="25">
        <v>0</v>
      </c>
      <c r="AY375" s="25">
        <v>0</v>
      </c>
      <c r="AZ375" s="25">
        <v>0</v>
      </c>
      <c r="BA375" s="25">
        <v>0</v>
      </c>
      <c r="BB375" s="25">
        <v>4.8036516152764079</v>
      </c>
      <c r="BC375" s="25">
        <v>17.487229203179261</v>
      </c>
      <c r="BD375" s="25">
        <v>29.271302186137792</v>
      </c>
      <c r="BE375" s="25">
        <v>6.0197233807192436</v>
      </c>
      <c r="BF375" s="25">
        <v>146.41466081951026</v>
      </c>
      <c r="BG375" s="25">
        <v>0</v>
      </c>
      <c r="BH375" s="25">
        <v>0</v>
      </c>
      <c r="BI375" s="25">
        <v>2318.8899804769553</v>
      </c>
      <c r="BJ375" s="25">
        <v>0</v>
      </c>
      <c r="BK375" s="25">
        <v>0</v>
      </c>
      <c r="BL375" s="25">
        <v>0</v>
      </c>
      <c r="BM375" s="25">
        <v>343.08925435666976</v>
      </c>
      <c r="BN375" s="25">
        <v>3354.9348523520348</v>
      </c>
      <c r="BO375" s="25">
        <v>8811.4920814542875</v>
      </c>
    </row>
    <row r="376" spans="1:67">
      <c r="A376">
        <v>2003</v>
      </c>
      <c r="B376" s="57" t="s">
        <v>180</v>
      </c>
      <c r="C376" s="61" t="s">
        <v>244</v>
      </c>
      <c r="D376" s="57" t="s">
        <v>231</v>
      </c>
      <c r="E376" s="25">
        <v>0.26406784400939221</v>
      </c>
      <c r="F376" s="25">
        <v>5.645503274172111E-2</v>
      </c>
      <c r="G376" s="25">
        <v>5.5496599884562337E-3</v>
      </c>
      <c r="H376" s="25">
        <v>0</v>
      </c>
      <c r="I376" s="25">
        <v>15.419151910508067</v>
      </c>
      <c r="J376" s="25">
        <v>0.65643755733276377</v>
      </c>
      <c r="K376" s="25">
        <v>12.851000955646029</v>
      </c>
      <c r="L376" s="25">
        <v>0.32119310506247628</v>
      </c>
      <c r="M376" s="25">
        <v>1.8630656118104948E-2</v>
      </c>
      <c r="N376" s="25">
        <v>0.13339401955778946</v>
      </c>
      <c r="O376" s="25">
        <v>21.555096345686618</v>
      </c>
      <c r="P376" s="25">
        <v>25.910833840598801</v>
      </c>
      <c r="Q376" s="25">
        <v>7.3744088603642259</v>
      </c>
      <c r="R376" s="25">
        <v>212.20379116276123</v>
      </c>
      <c r="S376" s="25">
        <v>0.19397764200282988</v>
      </c>
      <c r="T376" s="25">
        <v>32.205076085882794</v>
      </c>
      <c r="U376" s="25">
        <v>67.409585797005732</v>
      </c>
      <c r="V376" s="25">
        <v>63.771068903847016</v>
      </c>
      <c r="W376" s="25">
        <v>4.500244248897924</v>
      </c>
      <c r="X376" s="25">
        <v>24.595537707420149</v>
      </c>
      <c r="Y376" s="25">
        <v>0.40107473355103423</v>
      </c>
      <c r="Z376" s="25">
        <v>18.06192603052801</v>
      </c>
      <c r="AA376" s="25">
        <v>0</v>
      </c>
      <c r="AB376" s="25">
        <v>2.3797926470916945E-2</v>
      </c>
      <c r="AC376" s="25">
        <v>0.48597364243362628</v>
      </c>
      <c r="AD376" s="25">
        <v>0</v>
      </c>
      <c r="AE376" s="25">
        <v>3586.3183406726207</v>
      </c>
      <c r="AF376" s="25">
        <v>5.515696127560922</v>
      </c>
      <c r="AG376" s="25">
        <v>15.04392040980413</v>
      </c>
      <c r="AH376" s="25">
        <v>9.057209381186496</v>
      </c>
      <c r="AI376" s="25">
        <v>2.0356115705876605</v>
      </c>
      <c r="AJ376" s="25">
        <v>0.14996757720623669</v>
      </c>
      <c r="AK376" s="25">
        <v>9.5668858963665032E-2</v>
      </c>
      <c r="AL376" s="25">
        <v>0.14102840870851446</v>
      </c>
      <c r="AM376" s="25">
        <v>2.7491241419481953E-3</v>
      </c>
      <c r="AN376" s="25">
        <v>6.9335863324720615</v>
      </c>
      <c r="AO376" s="25">
        <v>1.2671318655720229E-2</v>
      </c>
      <c r="AP376" s="25">
        <v>0.36227033632355543</v>
      </c>
      <c r="AQ376" s="25">
        <v>0.12955306929847477</v>
      </c>
      <c r="AR376" s="25">
        <v>1.1135710240147308E-2</v>
      </c>
      <c r="AS376" s="25">
        <v>0.10090283920409449</v>
      </c>
      <c r="AT376" s="25">
        <v>0.39050890238414404</v>
      </c>
      <c r="AU376" s="25">
        <v>0</v>
      </c>
      <c r="AV376" s="25">
        <v>4.3367100595325798</v>
      </c>
      <c r="AW376" s="25">
        <v>3.456842927866103</v>
      </c>
      <c r="AX376" s="25">
        <v>0</v>
      </c>
      <c r="AY376" s="25">
        <v>0</v>
      </c>
      <c r="AZ376" s="25">
        <v>0</v>
      </c>
      <c r="BA376" s="25">
        <v>0</v>
      </c>
      <c r="BB376" s="25">
        <v>3.9482903136578189</v>
      </c>
      <c r="BC376" s="25">
        <v>12.110738443207081</v>
      </c>
      <c r="BD376" s="25">
        <v>4.6701435048487454</v>
      </c>
      <c r="BE376" s="25">
        <v>0.95598746080736763</v>
      </c>
      <c r="BF376" s="25">
        <v>3.963863972487998</v>
      </c>
      <c r="BG376" s="25">
        <v>0</v>
      </c>
      <c r="BH376" s="25">
        <v>0</v>
      </c>
      <c r="BI376" s="25">
        <v>358.11355361407431</v>
      </c>
      <c r="BJ376" s="25">
        <v>0</v>
      </c>
      <c r="BK376" s="25">
        <v>0</v>
      </c>
      <c r="BL376" s="25">
        <v>9.5288243134394079</v>
      </c>
      <c r="BM376" s="25">
        <v>233.32392281772181</v>
      </c>
      <c r="BN376" s="25">
        <v>874.27861927220181</v>
      </c>
      <c r="BO376" s="25">
        <v>5643.4065910076024</v>
      </c>
    </row>
    <row r="377" spans="1:67">
      <c r="A377">
        <v>2003</v>
      </c>
      <c r="B377" s="57" t="s">
        <v>181</v>
      </c>
      <c r="C377" s="61" t="s">
        <v>245</v>
      </c>
      <c r="D377" s="57" t="s">
        <v>231</v>
      </c>
      <c r="E377" s="25">
        <v>0</v>
      </c>
      <c r="F377" s="25">
        <v>0</v>
      </c>
      <c r="G377" s="25">
        <v>0</v>
      </c>
      <c r="H377" s="25">
        <v>0</v>
      </c>
      <c r="I377" s="25">
        <v>0</v>
      </c>
      <c r="J377" s="25">
        <v>3.1688875185134719</v>
      </c>
      <c r="K377" s="25">
        <v>0.27150569730443108</v>
      </c>
      <c r="L377" s="25">
        <v>0.260465413392379</v>
      </c>
      <c r="M377" s="25">
        <v>3.9381797862541403E-2</v>
      </c>
      <c r="N377" s="25">
        <v>2.2726775886752652E-2</v>
      </c>
      <c r="O377" s="25">
        <v>0.22179686319490094</v>
      </c>
      <c r="P377" s="25">
        <v>0</v>
      </c>
      <c r="Q377" s="25">
        <v>0.1465123812702947</v>
      </c>
      <c r="R377" s="25">
        <v>14.608681357463929</v>
      </c>
      <c r="S377" s="25">
        <v>2554.782273860822</v>
      </c>
      <c r="T377" s="25">
        <v>2095.1296051943345</v>
      </c>
      <c r="U377" s="25">
        <v>201.58428120190467</v>
      </c>
      <c r="V377" s="25">
        <v>251.80641116564357</v>
      </c>
      <c r="W377" s="25">
        <v>316.98877824820931</v>
      </c>
      <c r="X377" s="25">
        <v>539.25671464932202</v>
      </c>
      <c r="Y377" s="25">
        <v>67.052828496436248</v>
      </c>
      <c r="Z377" s="25">
        <v>370.91774847128306</v>
      </c>
      <c r="AA377" s="25">
        <v>0</v>
      </c>
      <c r="AB377" s="25">
        <v>0</v>
      </c>
      <c r="AC377" s="25">
        <v>0</v>
      </c>
      <c r="AD377" s="25">
        <v>0</v>
      </c>
      <c r="AE377" s="25">
        <v>2949.1250283190811</v>
      </c>
      <c r="AF377" s="25">
        <v>8.0364639926043004</v>
      </c>
      <c r="AG377" s="25">
        <v>0</v>
      </c>
      <c r="AH377" s="25">
        <v>0</v>
      </c>
      <c r="AI377" s="25">
        <v>0</v>
      </c>
      <c r="AJ377" s="25">
        <v>0</v>
      </c>
      <c r="AK377" s="25">
        <v>0</v>
      </c>
      <c r="AL377" s="25">
        <v>0.1791297221844671</v>
      </c>
      <c r="AM377" s="25">
        <v>1.7791671185407266E-3</v>
      </c>
      <c r="AN377" s="25">
        <v>0</v>
      </c>
      <c r="AO377" s="25">
        <v>8.2005731050154747E-3</v>
      </c>
      <c r="AP377" s="25">
        <v>0</v>
      </c>
      <c r="AQ377" s="25">
        <v>8.3843634954415214E-2</v>
      </c>
      <c r="AR377" s="25">
        <v>7.2067642193950421E-3</v>
      </c>
      <c r="AS377" s="25">
        <v>0</v>
      </c>
      <c r="AT377" s="25">
        <v>0</v>
      </c>
      <c r="AU377" s="25">
        <v>0</v>
      </c>
      <c r="AV377" s="25">
        <v>0</v>
      </c>
      <c r="AW377" s="25">
        <v>0</v>
      </c>
      <c r="AX377" s="25">
        <v>0</v>
      </c>
      <c r="AY377" s="25">
        <v>0</v>
      </c>
      <c r="AZ377" s="25">
        <v>0</v>
      </c>
      <c r="BA377" s="25">
        <v>0</v>
      </c>
      <c r="BB377" s="25">
        <v>0</v>
      </c>
      <c r="BC377" s="25">
        <v>0</v>
      </c>
      <c r="BD377" s="25">
        <v>0</v>
      </c>
      <c r="BE377" s="25">
        <v>0</v>
      </c>
      <c r="BF377" s="25">
        <v>2.1414392847128063</v>
      </c>
      <c r="BG377" s="25">
        <v>0</v>
      </c>
      <c r="BH377" s="25">
        <v>0</v>
      </c>
      <c r="BI377" s="25">
        <v>0</v>
      </c>
      <c r="BJ377" s="25">
        <v>0</v>
      </c>
      <c r="BK377" s="25">
        <v>0</v>
      </c>
      <c r="BL377" s="25">
        <v>0</v>
      </c>
      <c r="BM377" s="25">
        <v>1185.5085397380258</v>
      </c>
      <c r="BN377" s="25">
        <v>1812.1858321372888</v>
      </c>
      <c r="BO377" s="25">
        <v>12373.536062426148</v>
      </c>
    </row>
    <row r="378" spans="1:67">
      <c r="A378">
        <v>2003</v>
      </c>
      <c r="B378" s="57" t="s">
        <v>182</v>
      </c>
      <c r="C378" s="61" t="s">
        <v>246</v>
      </c>
      <c r="D378" s="57" t="s">
        <v>231</v>
      </c>
      <c r="E378" s="25">
        <v>45.701570148419286</v>
      </c>
      <c r="F378" s="25">
        <v>11.971871107620519</v>
      </c>
      <c r="G378" s="25">
        <v>1.3214997857048227</v>
      </c>
      <c r="H378" s="25">
        <v>6.4627367979894661</v>
      </c>
      <c r="I378" s="25">
        <v>31.650711099508637</v>
      </c>
      <c r="J378" s="25">
        <v>30.125622816295127</v>
      </c>
      <c r="K378" s="25">
        <v>14.263662308819736</v>
      </c>
      <c r="L378" s="25">
        <v>14.99215546163569</v>
      </c>
      <c r="M378" s="25">
        <v>0.77484939084671811</v>
      </c>
      <c r="N378" s="25">
        <v>39.983133354169595</v>
      </c>
      <c r="O378" s="25">
        <v>6.9107190424414959</v>
      </c>
      <c r="P378" s="25">
        <v>1.9581305310361368</v>
      </c>
      <c r="Q378" s="25">
        <v>53.990780253056094</v>
      </c>
      <c r="R378" s="25">
        <v>35.105975711652206</v>
      </c>
      <c r="S378" s="25">
        <v>45.290666198610751</v>
      </c>
      <c r="T378" s="25">
        <v>495.53763577798173</v>
      </c>
      <c r="U378" s="25">
        <v>162.06082979507636</v>
      </c>
      <c r="V378" s="25">
        <v>165.49052076010278</v>
      </c>
      <c r="W378" s="25">
        <v>170.5173559669328</v>
      </c>
      <c r="X378" s="25">
        <v>136.91306160256096</v>
      </c>
      <c r="Y378" s="25">
        <v>25.08202489269064</v>
      </c>
      <c r="Z378" s="25">
        <v>83.571952470460346</v>
      </c>
      <c r="AA378" s="25">
        <v>0</v>
      </c>
      <c r="AB378" s="25">
        <v>3.7260616492382321</v>
      </c>
      <c r="AC378" s="25">
        <v>0.83120149118832609</v>
      </c>
      <c r="AD378" s="25">
        <v>0</v>
      </c>
      <c r="AE378" s="25">
        <v>4103.5364867735061</v>
      </c>
      <c r="AF378" s="25">
        <v>32.272677182730405</v>
      </c>
      <c r="AG378" s="25">
        <v>7.0833329837486962</v>
      </c>
      <c r="AH378" s="25">
        <v>4.2502089675522257</v>
      </c>
      <c r="AI378" s="25">
        <v>1.5086444355611182</v>
      </c>
      <c r="AJ378" s="25">
        <v>0.77334878872833179</v>
      </c>
      <c r="AK378" s="25">
        <v>2.3585217205021052</v>
      </c>
      <c r="AL378" s="25">
        <v>1.6214557290597296</v>
      </c>
      <c r="AM378" s="25">
        <v>0.43496275586620436</v>
      </c>
      <c r="AN378" s="25">
        <v>10.939277890212551</v>
      </c>
      <c r="AO378" s="25">
        <v>2.0048391408927428</v>
      </c>
      <c r="AP378" s="25">
        <v>0.59197764031931877</v>
      </c>
      <c r="AQ378" s="25">
        <v>20.4977138693549</v>
      </c>
      <c r="AR378" s="25">
        <v>1.7618772250675827</v>
      </c>
      <c r="AS378" s="25">
        <v>1.4086336693303176</v>
      </c>
      <c r="AT378" s="25">
        <v>0.633291026578786</v>
      </c>
      <c r="AU378" s="25">
        <v>0</v>
      </c>
      <c r="AV378" s="25">
        <v>22.625522132951449</v>
      </c>
      <c r="AW378" s="25">
        <v>16.179403038533714</v>
      </c>
      <c r="AX378" s="25">
        <v>0</v>
      </c>
      <c r="AY378" s="25">
        <v>0</v>
      </c>
      <c r="AZ378" s="25">
        <v>0</v>
      </c>
      <c r="BA378" s="25">
        <v>0</v>
      </c>
      <c r="BB378" s="25">
        <v>18.479572728877809</v>
      </c>
      <c r="BC378" s="25">
        <v>31.919127208474318</v>
      </c>
      <c r="BD378" s="25">
        <v>6.7705282216787088</v>
      </c>
      <c r="BE378" s="25">
        <v>2.5489539959348524</v>
      </c>
      <c r="BF378" s="25">
        <v>9.5765428440098681</v>
      </c>
      <c r="BG378" s="25">
        <v>0</v>
      </c>
      <c r="BH378" s="25">
        <v>0</v>
      </c>
      <c r="BI378" s="25">
        <v>518.0426895951739</v>
      </c>
      <c r="BJ378" s="25">
        <v>0</v>
      </c>
      <c r="BK378" s="25">
        <v>0</v>
      </c>
      <c r="BL378" s="25">
        <v>912.52409235377058</v>
      </c>
      <c r="BM378" s="25">
        <v>300.54451114606167</v>
      </c>
      <c r="BN378" s="25">
        <v>1130.9450062996939</v>
      </c>
      <c r="BO378" s="25">
        <v>8746.067927778211</v>
      </c>
    </row>
    <row r="379" spans="1:67">
      <c r="A379">
        <v>2003</v>
      </c>
      <c r="B379" s="57" t="s">
        <v>183</v>
      </c>
      <c r="C379" s="61" t="s">
        <v>247</v>
      </c>
      <c r="D379" s="57" t="s">
        <v>231</v>
      </c>
      <c r="E379" s="25">
        <v>3.2362368602598514E-4</v>
      </c>
      <c r="F379" s="25">
        <v>0</v>
      </c>
      <c r="G379" s="25">
        <v>0</v>
      </c>
      <c r="H379" s="25">
        <v>1.103092757345111</v>
      </c>
      <c r="I379" s="25">
        <v>0.16543780351761764</v>
      </c>
      <c r="J379" s="25">
        <v>0.41016636263043016</v>
      </c>
      <c r="K379" s="25">
        <v>0.89360393573985308</v>
      </c>
      <c r="L379" s="25">
        <v>2.0212750730380313E-2</v>
      </c>
      <c r="M379" s="25">
        <v>1.032136010419938E-2</v>
      </c>
      <c r="N379" s="25">
        <v>7.335385878688204E-2</v>
      </c>
      <c r="O379" s="25">
        <v>0.45031438816539038</v>
      </c>
      <c r="P379" s="25">
        <v>2.2781441949771748E-3</v>
      </c>
      <c r="Q379" s="25">
        <v>1.1255759855475926</v>
      </c>
      <c r="R379" s="25">
        <v>0.19801009284509113</v>
      </c>
      <c r="S379" s="25">
        <v>3.7304206147477204E-2</v>
      </c>
      <c r="T379" s="25">
        <v>1.4109623981937105</v>
      </c>
      <c r="U379" s="25">
        <v>260.93512118499609</v>
      </c>
      <c r="V379" s="25">
        <v>14.696021195528205</v>
      </c>
      <c r="W379" s="25">
        <v>4.3811912901144492</v>
      </c>
      <c r="X379" s="25">
        <v>7.5160224685702843</v>
      </c>
      <c r="Y379" s="25">
        <v>2.3853673020552701</v>
      </c>
      <c r="Z379" s="25">
        <v>1.4387435196180747</v>
      </c>
      <c r="AA379" s="25">
        <v>0</v>
      </c>
      <c r="AB379" s="25">
        <v>0.17414521561701696</v>
      </c>
      <c r="AC379" s="25">
        <v>0</v>
      </c>
      <c r="AD379" s="25">
        <v>0</v>
      </c>
      <c r="AE379" s="25">
        <v>19.40846776911734</v>
      </c>
      <c r="AF379" s="25">
        <v>11.00449922917703</v>
      </c>
      <c r="AG379" s="25">
        <v>1.192051951967898</v>
      </c>
      <c r="AH379" s="25">
        <v>0.71482122905321555</v>
      </c>
      <c r="AI379" s="25">
        <v>0.30750521373083706</v>
      </c>
      <c r="AJ379" s="25">
        <v>0.38737571686767774</v>
      </c>
      <c r="AK379" s="25">
        <v>2.151538679061836</v>
      </c>
      <c r="AL379" s="25">
        <v>4.4383386998486181</v>
      </c>
      <c r="AM379" s="25">
        <v>3.6455007190411177E-2</v>
      </c>
      <c r="AN379" s="25">
        <v>0.56014825014220959</v>
      </c>
      <c r="AO379" s="25">
        <v>0.16802915723511802</v>
      </c>
      <c r="AP379" s="25">
        <v>5.3570670514326189</v>
      </c>
      <c r="AQ379" s="25">
        <v>1.7179500920859954</v>
      </c>
      <c r="AR379" s="25">
        <v>0.14766608414679416</v>
      </c>
      <c r="AS379" s="25">
        <v>0.53015934280759924</v>
      </c>
      <c r="AT379" s="25">
        <v>1.3207848224931392E-2</v>
      </c>
      <c r="AU379" s="25">
        <v>0</v>
      </c>
      <c r="AV379" s="25">
        <v>2.0760659961528032</v>
      </c>
      <c r="AW379" s="25">
        <v>0.52264012128905735</v>
      </c>
      <c r="AX379" s="25">
        <v>0</v>
      </c>
      <c r="AY379" s="25">
        <v>0</v>
      </c>
      <c r="AZ379" s="25">
        <v>0</v>
      </c>
      <c r="BA379" s="25">
        <v>0</v>
      </c>
      <c r="BB379" s="25">
        <v>0.59694205709495329</v>
      </c>
      <c r="BC379" s="25">
        <v>3.8131530641951823</v>
      </c>
      <c r="BD379" s="25">
        <v>12.028333922002936</v>
      </c>
      <c r="BE379" s="25">
        <v>0.27878064127158642</v>
      </c>
      <c r="BF379" s="25">
        <v>4.9109143997861997</v>
      </c>
      <c r="BG379" s="25">
        <v>0</v>
      </c>
      <c r="BH379" s="25">
        <v>0</v>
      </c>
      <c r="BI379" s="25">
        <v>1197.9281755354498</v>
      </c>
      <c r="BJ379" s="25">
        <v>0</v>
      </c>
      <c r="BK379" s="25">
        <v>0</v>
      </c>
      <c r="BL379" s="25">
        <v>526.38859044290609</v>
      </c>
      <c r="BM379" s="25">
        <v>233.38188060359215</v>
      </c>
      <c r="BN379" s="25">
        <v>5371.2517646140286</v>
      </c>
      <c r="BO379" s="25">
        <v>7698.7400925639895</v>
      </c>
    </row>
    <row r="380" spans="1:67">
      <c r="A380">
        <v>2003</v>
      </c>
      <c r="B380" s="57" t="s">
        <v>184</v>
      </c>
      <c r="C380" s="61" t="s">
        <v>248</v>
      </c>
      <c r="D380" s="57" t="s">
        <v>231</v>
      </c>
      <c r="E380" s="25">
        <v>9.0248728856109725E-2</v>
      </c>
      <c r="F380" s="25">
        <v>0.39808840517306437</v>
      </c>
      <c r="G380" s="25">
        <v>1.2578989219196689E-2</v>
      </c>
      <c r="H380" s="25">
        <v>18.986246899773622</v>
      </c>
      <c r="I380" s="25">
        <v>0.57264068829543724</v>
      </c>
      <c r="J380" s="25">
        <v>1.2344909576482472</v>
      </c>
      <c r="K380" s="25">
        <v>5.4529166948228154</v>
      </c>
      <c r="L380" s="25">
        <v>2.3797431980236183</v>
      </c>
      <c r="M380" s="25">
        <v>6.1974071827694543E-2</v>
      </c>
      <c r="N380" s="25">
        <v>2.8059551621005951</v>
      </c>
      <c r="O380" s="25">
        <v>1.4418776087388041</v>
      </c>
      <c r="P380" s="25">
        <v>0.31227083265068983</v>
      </c>
      <c r="Q380" s="25">
        <v>3.8066029593230177</v>
      </c>
      <c r="R380" s="25">
        <v>3.7163376948028866</v>
      </c>
      <c r="S380" s="25">
        <v>2.1350282207951472</v>
      </c>
      <c r="T380" s="25">
        <v>11.834219811251433</v>
      </c>
      <c r="U380" s="25">
        <v>462.51173459754295</v>
      </c>
      <c r="V380" s="25">
        <v>507.88354386419832</v>
      </c>
      <c r="W380" s="25">
        <v>56.850218462838654</v>
      </c>
      <c r="X380" s="25">
        <v>123.17105489331294</v>
      </c>
      <c r="Y380" s="25">
        <v>13.592565013374283</v>
      </c>
      <c r="Z380" s="25">
        <v>5.336595476367763</v>
      </c>
      <c r="AA380" s="25">
        <v>0</v>
      </c>
      <c r="AB380" s="25">
        <v>123.92152496544259</v>
      </c>
      <c r="AC380" s="25">
        <v>0.32312075950642183</v>
      </c>
      <c r="AD380" s="25">
        <v>0</v>
      </c>
      <c r="AE380" s="25">
        <v>151.77320858660832</v>
      </c>
      <c r="AF380" s="25">
        <v>10.780150353402773</v>
      </c>
      <c r="AG380" s="25">
        <v>25.748186171440818</v>
      </c>
      <c r="AH380" s="25">
        <v>15.282909934751416</v>
      </c>
      <c r="AI380" s="25">
        <v>86.924644429958036</v>
      </c>
      <c r="AJ380" s="25">
        <v>8.3055940809956468</v>
      </c>
      <c r="AK380" s="25">
        <v>4.2577943439121855</v>
      </c>
      <c r="AL380" s="25">
        <v>5.2351441865332919</v>
      </c>
      <c r="AM380" s="25">
        <v>8.3582836447829378E-2</v>
      </c>
      <c r="AN380" s="25">
        <v>3.0017542253142051</v>
      </c>
      <c r="AO380" s="25">
        <v>0.38525170203075926</v>
      </c>
      <c r="AP380" s="25">
        <v>2.7225490251991062</v>
      </c>
      <c r="AQ380" s="25">
        <v>3.9388592305675409</v>
      </c>
      <c r="AR380" s="25">
        <v>0.33856392060675106</v>
      </c>
      <c r="AS380" s="25">
        <v>2.3662736194939558</v>
      </c>
      <c r="AT380" s="25">
        <v>0.11801961946183805</v>
      </c>
      <c r="AU380" s="25">
        <v>0</v>
      </c>
      <c r="AV380" s="25">
        <v>5.1773060454260804</v>
      </c>
      <c r="AW380" s="25">
        <v>7.9173210035886736</v>
      </c>
      <c r="AX380" s="25">
        <v>0</v>
      </c>
      <c r="AY380" s="25">
        <v>0</v>
      </c>
      <c r="AZ380" s="25">
        <v>0</v>
      </c>
      <c r="BA380" s="25">
        <v>0</v>
      </c>
      <c r="BB380" s="25">
        <v>9.0428991079109817</v>
      </c>
      <c r="BC380" s="25">
        <v>34.380948435070287</v>
      </c>
      <c r="BD380" s="25">
        <v>6.8989383560597366</v>
      </c>
      <c r="BE380" s="25">
        <v>1.1530294667699679</v>
      </c>
      <c r="BF380" s="25">
        <v>5.8222327618977197</v>
      </c>
      <c r="BG380" s="25">
        <v>0</v>
      </c>
      <c r="BH380" s="25">
        <v>0</v>
      </c>
      <c r="BI380" s="25">
        <v>962.44957822498793</v>
      </c>
      <c r="BJ380" s="25">
        <v>0</v>
      </c>
      <c r="BK380" s="25">
        <v>0</v>
      </c>
      <c r="BL380" s="25">
        <v>764.68732042916486</v>
      </c>
      <c r="BM380" s="25">
        <v>199.18140389520286</v>
      </c>
      <c r="BN380" s="25">
        <v>1938.4256728797668</v>
      </c>
      <c r="BO380" s="25">
        <v>5605.2307158284584</v>
      </c>
    </row>
    <row r="381" spans="1:67">
      <c r="A381">
        <v>2003</v>
      </c>
      <c r="B381" s="57" t="s">
        <v>185</v>
      </c>
      <c r="C381" s="61" t="s">
        <v>249</v>
      </c>
      <c r="D381" s="57" t="s">
        <v>231</v>
      </c>
      <c r="E381" s="25">
        <v>9.4043665419142357</v>
      </c>
      <c r="F381" s="25">
        <v>12.65205610222027</v>
      </c>
      <c r="G381" s="25">
        <v>1.9829482054330789</v>
      </c>
      <c r="H381" s="25">
        <v>99.873762219998426</v>
      </c>
      <c r="I381" s="25">
        <v>9.4653174599361396</v>
      </c>
      <c r="J381" s="25">
        <v>30.337484745361166</v>
      </c>
      <c r="K381" s="25">
        <v>15.03277670505101</v>
      </c>
      <c r="L381" s="25">
        <v>10.193320037686242</v>
      </c>
      <c r="M381" s="25">
        <v>5.7392040657230081E-2</v>
      </c>
      <c r="N381" s="25">
        <v>8.0211033314296056</v>
      </c>
      <c r="O381" s="25">
        <v>11.439796967683353</v>
      </c>
      <c r="P381" s="25">
        <v>0.20811303433839398</v>
      </c>
      <c r="Q381" s="25">
        <v>15.713240626963758</v>
      </c>
      <c r="R381" s="25">
        <v>11.580699207774268</v>
      </c>
      <c r="S381" s="25">
        <v>13.869742424129914</v>
      </c>
      <c r="T381" s="25">
        <v>4.1496007682678835</v>
      </c>
      <c r="U381" s="25">
        <v>35.93650963120286</v>
      </c>
      <c r="V381" s="25">
        <v>31.225196313263972</v>
      </c>
      <c r="W381" s="25">
        <v>630.97062921623535</v>
      </c>
      <c r="X381" s="25">
        <v>3.9671687428997</v>
      </c>
      <c r="Y381" s="25">
        <v>2.509872178080403</v>
      </c>
      <c r="Z381" s="25">
        <v>4.362041943348645</v>
      </c>
      <c r="AA381" s="25">
        <v>0</v>
      </c>
      <c r="AB381" s="25">
        <v>15.068768168661981</v>
      </c>
      <c r="AC381" s="25">
        <v>1.0318898211464025</v>
      </c>
      <c r="AD381" s="25">
        <v>0</v>
      </c>
      <c r="AE381" s="25">
        <v>151.97276177661058</v>
      </c>
      <c r="AF381" s="25">
        <v>2.6169018433996873</v>
      </c>
      <c r="AG381" s="25">
        <v>0.30038878357323456</v>
      </c>
      <c r="AH381" s="25">
        <v>0.17934535121611461</v>
      </c>
      <c r="AI381" s="25">
        <v>6.3280299292012563</v>
      </c>
      <c r="AJ381" s="25">
        <v>0.48350430384233117</v>
      </c>
      <c r="AK381" s="25">
        <v>1.8763428452828377</v>
      </c>
      <c r="AL381" s="25">
        <v>0.96618862116896376</v>
      </c>
      <c r="AM381" s="25">
        <v>2.7910703583996745E-2</v>
      </c>
      <c r="AN381" s="25">
        <v>1.2389666628695151</v>
      </c>
      <c r="AO381" s="25">
        <v>0.12864658005860249</v>
      </c>
      <c r="AP381" s="25">
        <v>0.45005651843983585</v>
      </c>
      <c r="AQ381" s="25">
        <v>1.315297938136857</v>
      </c>
      <c r="AR381" s="25">
        <v>0.11305619232232027</v>
      </c>
      <c r="AS381" s="25">
        <v>0.61784759884433038</v>
      </c>
      <c r="AT381" s="25">
        <v>0.70839811647970485</v>
      </c>
      <c r="AU381" s="25">
        <v>0</v>
      </c>
      <c r="AV381" s="25">
        <v>112.00851171642717</v>
      </c>
      <c r="AW381" s="25">
        <v>8.3035627666088647</v>
      </c>
      <c r="AX381" s="25">
        <v>0</v>
      </c>
      <c r="AY381" s="25">
        <v>0</v>
      </c>
      <c r="AZ381" s="25">
        <v>0</v>
      </c>
      <c r="BA381" s="25">
        <v>0</v>
      </c>
      <c r="BB381" s="25">
        <v>9.4840515245769321</v>
      </c>
      <c r="BC381" s="25">
        <v>6.8555610765190371</v>
      </c>
      <c r="BD381" s="25">
        <v>0.18924962134733087</v>
      </c>
      <c r="BE381" s="25">
        <v>1.1716888757260291E-2</v>
      </c>
      <c r="BF381" s="25">
        <v>3.2874401934090764</v>
      </c>
      <c r="BG381" s="25">
        <v>0</v>
      </c>
      <c r="BH381" s="25">
        <v>0</v>
      </c>
      <c r="BI381" s="25">
        <v>129.73967735190206</v>
      </c>
      <c r="BJ381" s="25">
        <v>0</v>
      </c>
      <c r="BK381" s="25">
        <v>0</v>
      </c>
      <c r="BL381" s="25">
        <v>1566.9200318753628</v>
      </c>
      <c r="BM381" s="25">
        <v>202.43833053693422</v>
      </c>
      <c r="BN381" s="25">
        <v>1868.0506700702035</v>
      </c>
      <c r="BO381" s="25">
        <v>5055.6662438207677</v>
      </c>
    </row>
    <row r="382" spans="1:67">
      <c r="A382">
        <v>2003</v>
      </c>
      <c r="B382" s="57" t="s">
        <v>186</v>
      </c>
      <c r="C382" s="61" t="s">
        <v>250</v>
      </c>
      <c r="D382" s="57" t="s">
        <v>231</v>
      </c>
      <c r="E382" s="25">
        <v>0</v>
      </c>
      <c r="F382" s="25">
        <v>0</v>
      </c>
      <c r="G382" s="25">
        <v>0</v>
      </c>
      <c r="H382" s="25">
        <v>0</v>
      </c>
      <c r="I382" s="25">
        <v>0</v>
      </c>
      <c r="J382" s="25">
        <v>0</v>
      </c>
      <c r="K382" s="25">
        <v>0</v>
      </c>
      <c r="L382" s="25">
        <v>0</v>
      </c>
      <c r="M382" s="25">
        <v>0</v>
      </c>
      <c r="N382" s="25">
        <v>0</v>
      </c>
      <c r="O382" s="25">
        <v>0.23602154170294351</v>
      </c>
      <c r="P382" s="25">
        <v>1.2321005083104335E-2</v>
      </c>
      <c r="Q382" s="25">
        <v>0</v>
      </c>
      <c r="R382" s="25">
        <v>0</v>
      </c>
      <c r="S382" s="25">
        <v>0</v>
      </c>
      <c r="T382" s="25">
        <v>0</v>
      </c>
      <c r="U382" s="25">
        <v>0</v>
      </c>
      <c r="V382" s="25">
        <v>0</v>
      </c>
      <c r="W382" s="25">
        <v>0</v>
      </c>
      <c r="X382" s="25">
        <v>1239.2346348266299</v>
      </c>
      <c r="Y382" s="25">
        <v>0</v>
      </c>
      <c r="Z382" s="25">
        <v>0</v>
      </c>
      <c r="AA382" s="25">
        <v>0</v>
      </c>
      <c r="AB382" s="25">
        <v>0</v>
      </c>
      <c r="AC382" s="25">
        <v>0</v>
      </c>
      <c r="AD382" s="25">
        <v>0</v>
      </c>
      <c r="AE382" s="25">
        <v>0</v>
      </c>
      <c r="AF382" s="25">
        <v>268.49474701766104</v>
      </c>
      <c r="AG382" s="25">
        <v>0</v>
      </c>
      <c r="AH382" s="25">
        <v>0</v>
      </c>
      <c r="AI382" s="25">
        <v>69.111322288945274</v>
      </c>
      <c r="AJ382" s="25">
        <v>0</v>
      </c>
      <c r="AK382" s="25">
        <v>0</v>
      </c>
      <c r="AL382" s="25">
        <v>6.5603208291848381</v>
      </c>
      <c r="AM382" s="25">
        <v>0</v>
      </c>
      <c r="AN382" s="25">
        <v>0</v>
      </c>
      <c r="AO382" s="25">
        <v>0</v>
      </c>
      <c r="AP382" s="25">
        <v>0</v>
      </c>
      <c r="AQ382" s="25">
        <v>0</v>
      </c>
      <c r="AR382" s="25">
        <v>0</v>
      </c>
      <c r="AS382" s="25">
        <v>0</v>
      </c>
      <c r="AT382" s="25">
        <v>0</v>
      </c>
      <c r="AU382" s="25">
        <v>0</v>
      </c>
      <c r="AV382" s="25">
        <v>0</v>
      </c>
      <c r="AW382" s="25">
        <v>0</v>
      </c>
      <c r="AX382" s="25">
        <v>0</v>
      </c>
      <c r="AY382" s="25">
        <v>0</v>
      </c>
      <c r="AZ382" s="25">
        <v>0</v>
      </c>
      <c r="BA382" s="25">
        <v>0</v>
      </c>
      <c r="BB382" s="25">
        <v>0</v>
      </c>
      <c r="BC382" s="25">
        <v>6.3157784106542287</v>
      </c>
      <c r="BD382" s="25">
        <v>0</v>
      </c>
      <c r="BE382" s="25">
        <v>0</v>
      </c>
      <c r="BF382" s="25">
        <v>61.041890857999249</v>
      </c>
      <c r="BG382" s="25">
        <v>0</v>
      </c>
      <c r="BH382" s="25">
        <v>0</v>
      </c>
      <c r="BI382" s="25">
        <v>5233.0100850586323</v>
      </c>
      <c r="BJ382" s="25">
        <v>0</v>
      </c>
      <c r="BK382" s="25">
        <v>0</v>
      </c>
      <c r="BL382" s="25">
        <v>2824.4641978487871</v>
      </c>
      <c r="BM382" s="25">
        <v>111.66719305717328</v>
      </c>
      <c r="BN382" s="25">
        <v>644.23834113092789</v>
      </c>
      <c r="BO382" s="25">
        <v>10464.386853873379</v>
      </c>
    </row>
    <row r="383" spans="1:67">
      <c r="A383">
        <v>2003</v>
      </c>
      <c r="B383" s="57" t="s">
        <v>187</v>
      </c>
      <c r="C383" s="61" t="s">
        <v>251</v>
      </c>
      <c r="D383" s="57" t="s">
        <v>231</v>
      </c>
      <c r="E383" s="25">
        <v>3.8266372019020575E-3</v>
      </c>
      <c r="F383" s="25">
        <v>0</v>
      </c>
      <c r="G383" s="25">
        <v>5.9511923256806689</v>
      </c>
      <c r="H383" s="25">
        <v>1.4752734057341411E-2</v>
      </c>
      <c r="I383" s="25">
        <v>0</v>
      </c>
      <c r="J383" s="25">
        <v>0</v>
      </c>
      <c r="K383" s="25">
        <v>9.3879888945102869E-4</v>
      </c>
      <c r="L383" s="25">
        <v>0</v>
      </c>
      <c r="M383" s="25">
        <v>0</v>
      </c>
      <c r="N383" s="25">
        <v>0.13620510271973038</v>
      </c>
      <c r="O383" s="25">
        <v>2.5438007817632049E-5</v>
      </c>
      <c r="P383" s="25">
        <v>0</v>
      </c>
      <c r="Q383" s="25">
        <v>8.5420957828108717E-5</v>
      </c>
      <c r="R383" s="25">
        <v>0</v>
      </c>
      <c r="S383" s="25">
        <v>0</v>
      </c>
      <c r="T383" s="25">
        <v>0.53351901922637335</v>
      </c>
      <c r="U383" s="25">
        <v>0</v>
      </c>
      <c r="V383" s="25">
        <v>0</v>
      </c>
      <c r="W383" s="25">
        <v>0</v>
      </c>
      <c r="X383" s="25">
        <v>0</v>
      </c>
      <c r="Y383" s="25">
        <v>31.282916919544281</v>
      </c>
      <c r="Z383" s="25">
        <v>8.9568207756074341E-5</v>
      </c>
      <c r="AA383" s="25">
        <v>0</v>
      </c>
      <c r="AB383" s="25">
        <v>0</v>
      </c>
      <c r="AC383" s="25">
        <v>0</v>
      </c>
      <c r="AD383" s="25">
        <v>0</v>
      </c>
      <c r="AE383" s="25">
        <v>0</v>
      </c>
      <c r="AF383" s="25">
        <v>1.6039159698884282</v>
      </c>
      <c r="AG383" s="25">
        <v>0</v>
      </c>
      <c r="AH383" s="25">
        <v>0</v>
      </c>
      <c r="AI383" s="25">
        <v>35.172858694955089</v>
      </c>
      <c r="AJ383" s="25">
        <v>101.98037633168272</v>
      </c>
      <c r="AK383" s="25">
        <v>18.601870342033653</v>
      </c>
      <c r="AL383" s="25">
        <v>0.10094331380406127</v>
      </c>
      <c r="AM383" s="25">
        <v>0</v>
      </c>
      <c r="AN383" s="25">
        <v>7.6943605599201632</v>
      </c>
      <c r="AO383" s="25">
        <v>0</v>
      </c>
      <c r="AP383" s="25">
        <v>0</v>
      </c>
      <c r="AQ383" s="25">
        <v>0</v>
      </c>
      <c r="AR383" s="25">
        <v>0</v>
      </c>
      <c r="AS383" s="25">
        <v>0</v>
      </c>
      <c r="AT383" s="25">
        <v>0</v>
      </c>
      <c r="AU383" s="25">
        <v>0</v>
      </c>
      <c r="AV383" s="25">
        <v>0</v>
      </c>
      <c r="AW383" s="25">
        <v>1.7407775256553424</v>
      </c>
      <c r="AX383" s="25">
        <v>0</v>
      </c>
      <c r="AY383" s="25">
        <v>0</v>
      </c>
      <c r="AZ383" s="25">
        <v>0</v>
      </c>
      <c r="BA383" s="25">
        <v>0</v>
      </c>
      <c r="BB383" s="25">
        <v>1.9882578370492976</v>
      </c>
      <c r="BC383" s="25">
        <v>5.1097253598069647</v>
      </c>
      <c r="BD383" s="25">
        <v>0</v>
      </c>
      <c r="BE383" s="25">
        <v>0</v>
      </c>
      <c r="BF383" s="25">
        <v>0.40078030097380007</v>
      </c>
      <c r="BG383" s="25">
        <v>0</v>
      </c>
      <c r="BH383" s="25">
        <v>0</v>
      </c>
      <c r="BI383" s="25">
        <v>8.6189731769164801</v>
      </c>
      <c r="BJ383" s="25">
        <v>0</v>
      </c>
      <c r="BK383" s="25">
        <v>0</v>
      </c>
      <c r="BL383" s="25">
        <v>148.36181803141568</v>
      </c>
      <c r="BM383" s="25">
        <v>13.619083797569782</v>
      </c>
      <c r="BN383" s="25">
        <v>470.07705065701566</v>
      </c>
      <c r="BO383" s="25">
        <v>852.99434386317887</v>
      </c>
    </row>
    <row r="384" spans="1:67">
      <c r="A384">
        <v>2003</v>
      </c>
      <c r="B384" s="57" t="s">
        <v>188</v>
      </c>
      <c r="C384" s="61" t="s">
        <v>252</v>
      </c>
      <c r="D384" s="57" t="s">
        <v>231</v>
      </c>
      <c r="E384" s="25">
        <v>0.5169849859091894</v>
      </c>
      <c r="F384" s="25">
        <v>5.6741297402809412</v>
      </c>
      <c r="G384" s="25">
        <v>0.28306531546460895</v>
      </c>
      <c r="H384" s="25">
        <v>1.7948432431848795</v>
      </c>
      <c r="I384" s="25">
        <v>29.242312077991038</v>
      </c>
      <c r="J384" s="25">
        <v>16.136608626176628</v>
      </c>
      <c r="K384" s="25">
        <v>7.1977678538037759</v>
      </c>
      <c r="L384" s="25">
        <v>1.3551804963893981</v>
      </c>
      <c r="M384" s="25">
        <v>0.19602340800981158</v>
      </c>
      <c r="N384" s="25">
        <v>2.3986885466056997</v>
      </c>
      <c r="O384" s="25">
        <v>4.1273471291283084</v>
      </c>
      <c r="P384" s="25">
        <v>0.4336269904490816</v>
      </c>
      <c r="Q384" s="25">
        <v>18.261516597509612</v>
      </c>
      <c r="R384" s="25">
        <v>14.766100470534182</v>
      </c>
      <c r="S384" s="25">
        <v>2.6065858131614998</v>
      </c>
      <c r="T384" s="25">
        <v>11.111250365174369</v>
      </c>
      <c r="U384" s="25">
        <v>4.2844147078239105</v>
      </c>
      <c r="V384" s="25">
        <v>2.8767807405505654</v>
      </c>
      <c r="W384" s="25">
        <v>6.0482758932925877</v>
      </c>
      <c r="X384" s="25">
        <v>0.93489510987071534</v>
      </c>
      <c r="Y384" s="25">
        <v>0.21167423832483961</v>
      </c>
      <c r="Z384" s="25">
        <v>213.73017035152606</v>
      </c>
      <c r="AA384" s="25">
        <v>0</v>
      </c>
      <c r="AB384" s="25">
        <v>2.773597160867499</v>
      </c>
      <c r="AC384" s="25">
        <v>6.4962270725185248E-2</v>
      </c>
      <c r="AD384" s="25">
        <v>0</v>
      </c>
      <c r="AE384" s="25">
        <v>28.009017604352596</v>
      </c>
      <c r="AF384" s="25">
        <v>5.5589997944604406</v>
      </c>
      <c r="AG384" s="25">
        <v>50.992525794231405</v>
      </c>
      <c r="AH384" s="25">
        <v>30.184129935446059</v>
      </c>
      <c r="AI384" s="25">
        <v>12.474167255672462</v>
      </c>
      <c r="AJ384" s="25">
        <v>3.3800538701001632</v>
      </c>
      <c r="AK384" s="25">
        <v>1.7767702266551724</v>
      </c>
      <c r="AL384" s="25">
        <v>0.53321825048165206</v>
      </c>
      <c r="AM384" s="25">
        <v>9.0100609736504148E-2</v>
      </c>
      <c r="AN384" s="25">
        <v>5.3627745417491335</v>
      </c>
      <c r="AO384" s="25">
        <v>0.41529355463622664</v>
      </c>
      <c r="AP384" s="25">
        <v>2.7441808664657747</v>
      </c>
      <c r="AQ384" s="25">
        <v>4.2460107053427185</v>
      </c>
      <c r="AR384" s="25">
        <v>0.36496506912026261</v>
      </c>
      <c r="AS384" s="25">
        <v>6.220525884574414</v>
      </c>
      <c r="AT384" s="25">
        <v>3.0771992247500335</v>
      </c>
      <c r="AU384" s="25">
        <v>0</v>
      </c>
      <c r="AV384" s="25">
        <v>19.407829529208367</v>
      </c>
      <c r="AW384" s="25">
        <v>7.6407296846503501</v>
      </c>
      <c r="AX384" s="25">
        <v>0</v>
      </c>
      <c r="AY384" s="25">
        <v>0</v>
      </c>
      <c r="AZ384" s="25">
        <v>0</v>
      </c>
      <c r="BA384" s="25">
        <v>0</v>
      </c>
      <c r="BB384" s="25">
        <v>8.7269857591722335</v>
      </c>
      <c r="BC384" s="25">
        <v>266.60607447179342</v>
      </c>
      <c r="BD384" s="25">
        <v>107.43041769952035</v>
      </c>
      <c r="BE384" s="25">
        <v>2.1924366090580465</v>
      </c>
      <c r="BF384" s="25">
        <v>7.3664194485186707</v>
      </c>
      <c r="BG384" s="25">
        <v>0</v>
      </c>
      <c r="BH384" s="25">
        <v>0</v>
      </c>
      <c r="BI384" s="25">
        <v>1610.6008521262777</v>
      </c>
      <c r="BJ384" s="25">
        <v>0</v>
      </c>
      <c r="BK384" s="25">
        <v>0</v>
      </c>
      <c r="BL384" s="25">
        <v>44.62132134755776</v>
      </c>
      <c r="BM384" s="25">
        <v>11.810796210704209</v>
      </c>
      <c r="BN384" s="25">
        <v>2294.356751918107</v>
      </c>
      <c r="BO384" s="25">
        <v>4883.2173501250936</v>
      </c>
    </row>
    <row r="385" spans="1:67">
      <c r="A385">
        <v>2003</v>
      </c>
      <c r="B385" s="57" t="s">
        <v>189</v>
      </c>
      <c r="C385" s="61" t="s">
        <v>253</v>
      </c>
      <c r="D385" s="57" t="s">
        <v>231</v>
      </c>
      <c r="E385" s="25">
        <v>0</v>
      </c>
      <c r="F385" s="25">
        <v>0</v>
      </c>
      <c r="G385" s="25">
        <v>0</v>
      </c>
      <c r="H385" s="25">
        <v>0</v>
      </c>
      <c r="I385" s="25">
        <v>0</v>
      </c>
      <c r="J385" s="25">
        <v>0</v>
      </c>
      <c r="K385" s="25">
        <v>0</v>
      </c>
      <c r="L385" s="25">
        <v>0</v>
      </c>
      <c r="M385" s="25">
        <v>0</v>
      </c>
      <c r="N385" s="25">
        <v>0</v>
      </c>
      <c r="O385" s="25">
        <v>0</v>
      </c>
      <c r="P385" s="25">
        <v>0</v>
      </c>
      <c r="Q385" s="25">
        <v>0</v>
      </c>
      <c r="R385" s="25">
        <v>0</v>
      </c>
      <c r="S385" s="25">
        <v>0</v>
      </c>
      <c r="T385" s="25">
        <v>0</v>
      </c>
      <c r="U385" s="25">
        <v>0</v>
      </c>
      <c r="V385" s="25">
        <v>0</v>
      </c>
      <c r="W385" s="25">
        <v>0</v>
      </c>
      <c r="X385" s="25">
        <v>0</v>
      </c>
      <c r="Y385" s="25">
        <v>0</v>
      </c>
      <c r="Z385" s="25">
        <v>0</v>
      </c>
      <c r="AA385" s="25">
        <v>0</v>
      </c>
      <c r="AB385" s="25">
        <v>0</v>
      </c>
      <c r="AC385" s="25">
        <v>0</v>
      </c>
      <c r="AD385" s="25">
        <v>0</v>
      </c>
      <c r="AE385" s="25">
        <v>0</v>
      </c>
      <c r="AF385" s="25">
        <v>0</v>
      </c>
      <c r="AG385" s="25">
        <v>0</v>
      </c>
      <c r="AH385" s="25">
        <v>0</v>
      </c>
      <c r="AI385" s="25">
        <v>0</v>
      </c>
      <c r="AJ385" s="25">
        <v>0</v>
      </c>
      <c r="AK385" s="25">
        <v>0</v>
      </c>
      <c r="AL385" s="25">
        <v>0</v>
      </c>
      <c r="AM385" s="25">
        <v>0</v>
      </c>
      <c r="AN385" s="25">
        <v>0</v>
      </c>
      <c r="AO385" s="25">
        <v>0</v>
      </c>
      <c r="AP385" s="25">
        <v>0</v>
      </c>
      <c r="AQ385" s="25">
        <v>0</v>
      </c>
      <c r="AR385" s="25">
        <v>0</v>
      </c>
      <c r="AS385" s="25">
        <v>0</v>
      </c>
      <c r="AT385" s="25">
        <v>0</v>
      </c>
      <c r="AU385" s="25">
        <v>0</v>
      </c>
      <c r="AV385" s="25">
        <v>0</v>
      </c>
      <c r="AW385" s="25">
        <v>0</v>
      </c>
      <c r="AX385" s="25">
        <v>0</v>
      </c>
      <c r="AY385" s="25">
        <v>0</v>
      </c>
      <c r="AZ385" s="25">
        <v>0</v>
      </c>
      <c r="BA385" s="25">
        <v>0</v>
      </c>
      <c r="BB385" s="25">
        <v>0</v>
      </c>
      <c r="BC385" s="25">
        <v>0</v>
      </c>
      <c r="BD385" s="25">
        <v>0</v>
      </c>
      <c r="BE385" s="25">
        <v>0</v>
      </c>
      <c r="BF385" s="25">
        <v>0</v>
      </c>
      <c r="BG385" s="25">
        <v>0</v>
      </c>
      <c r="BH385" s="25">
        <v>0</v>
      </c>
      <c r="BI385" s="25">
        <v>0</v>
      </c>
      <c r="BJ385" s="25">
        <v>0</v>
      </c>
      <c r="BK385" s="25">
        <v>0</v>
      </c>
      <c r="BL385" s="25">
        <v>0</v>
      </c>
      <c r="BM385" s="25">
        <v>0</v>
      </c>
      <c r="BN385" s="25">
        <v>0</v>
      </c>
      <c r="BO385" s="25">
        <v>0</v>
      </c>
    </row>
    <row r="386" spans="1:67">
      <c r="A386">
        <v>2003</v>
      </c>
      <c r="B386" s="57" t="s">
        <v>190</v>
      </c>
      <c r="C386" s="61" t="s">
        <v>254</v>
      </c>
      <c r="D386" s="57" t="s">
        <v>231</v>
      </c>
      <c r="E386" s="25">
        <v>17.881206652570857</v>
      </c>
      <c r="F386" s="25">
        <v>4.4605025352040322</v>
      </c>
      <c r="G386" s="25">
        <v>7.277027458927007</v>
      </c>
      <c r="H386" s="25">
        <v>34.736433429162972</v>
      </c>
      <c r="I386" s="25">
        <v>150.09460058471106</v>
      </c>
      <c r="J386" s="25">
        <v>759.57937975055972</v>
      </c>
      <c r="K386" s="25">
        <v>108.47076261897229</v>
      </c>
      <c r="L386" s="25">
        <v>222.5586502358841</v>
      </c>
      <c r="M386" s="25">
        <v>6.3078751419800261</v>
      </c>
      <c r="N386" s="25">
        <v>13.096854524382023</v>
      </c>
      <c r="O386" s="25">
        <v>162.89684387423173</v>
      </c>
      <c r="P386" s="25">
        <v>48.339512382524276</v>
      </c>
      <c r="Q386" s="25">
        <v>160.31372186289664</v>
      </c>
      <c r="R386" s="25">
        <v>494.87593470371058</v>
      </c>
      <c r="S386" s="25">
        <v>766.63756249581684</v>
      </c>
      <c r="T386" s="25">
        <v>235.12183513178883</v>
      </c>
      <c r="U386" s="25">
        <v>172.48195762181544</v>
      </c>
      <c r="V386" s="25">
        <v>84.613621447893607</v>
      </c>
      <c r="W386" s="25">
        <v>27.088390895523119</v>
      </c>
      <c r="X386" s="25">
        <v>109.32164178312627</v>
      </c>
      <c r="Y386" s="25">
        <v>13.957129187513868</v>
      </c>
      <c r="Z386" s="25">
        <v>94.111122811297349</v>
      </c>
      <c r="AA386" s="25">
        <v>0</v>
      </c>
      <c r="AB386" s="25">
        <v>2852.5879199749647</v>
      </c>
      <c r="AC386" s="25">
        <v>47.800802286150407</v>
      </c>
      <c r="AD386" s="25">
        <v>0</v>
      </c>
      <c r="AE386" s="25">
        <v>13.238550704485617</v>
      </c>
      <c r="AF386" s="25">
        <v>137.70555649681145</v>
      </c>
      <c r="AG386" s="25">
        <v>793.1383579196721</v>
      </c>
      <c r="AH386" s="25">
        <v>467.38154377200448</v>
      </c>
      <c r="AI386" s="25">
        <v>96.455022213997097</v>
      </c>
      <c r="AJ386" s="25">
        <v>30.602638091471771</v>
      </c>
      <c r="AK386" s="25">
        <v>110.77393237987992</v>
      </c>
      <c r="AL386" s="25">
        <v>78.905353820634943</v>
      </c>
      <c r="AM386" s="25">
        <v>1.115782920575175</v>
      </c>
      <c r="AN386" s="25">
        <v>235.12259602148865</v>
      </c>
      <c r="AO386" s="25">
        <v>5.14288922842126</v>
      </c>
      <c r="AP386" s="25">
        <v>19.601359998824375</v>
      </c>
      <c r="AQ386" s="25">
        <v>52.581511262307394</v>
      </c>
      <c r="AR386" s="25">
        <v>4.519634128135559</v>
      </c>
      <c r="AS386" s="25">
        <v>64.979221548618099</v>
      </c>
      <c r="AT386" s="25">
        <v>10.675664864968532</v>
      </c>
      <c r="AU386" s="25">
        <v>0</v>
      </c>
      <c r="AV386" s="25">
        <v>156.48475261610466</v>
      </c>
      <c r="AW386" s="25">
        <v>49.348832425056976</v>
      </c>
      <c r="AX386" s="25">
        <v>0</v>
      </c>
      <c r="AY386" s="25">
        <v>0</v>
      </c>
      <c r="AZ386" s="25">
        <v>0</v>
      </c>
      <c r="BA386" s="25">
        <v>0</v>
      </c>
      <c r="BB386" s="25">
        <v>56.36458500428644</v>
      </c>
      <c r="BC386" s="25">
        <v>167.42139677426334</v>
      </c>
      <c r="BD386" s="25">
        <v>87.421406283749548</v>
      </c>
      <c r="BE386" s="25">
        <v>32.784474818067885</v>
      </c>
      <c r="BF386" s="25">
        <v>160.93865378886343</v>
      </c>
      <c r="BG386" s="25">
        <v>0</v>
      </c>
      <c r="BH386" s="25">
        <v>0</v>
      </c>
      <c r="BI386" s="25">
        <v>2264.4907738929769</v>
      </c>
      <c r="BJ386" s="25">
        <v>0</v>
      </c>
      <c r="BK386" s="25">
        <v>0</v>
      </c>
      <c r="BL386" s="25">
        <v>0</v>
      </c>
      <c r="BM386" s="25">
        <v>0</v>
      </c>
      <c r="BN386" s="25">
        <v>-5.8152432757196948E-5</v>
      </c>
      <c r="BO386" s="25">
        <v>11691.805722214842</v>
      </c>
    </row>
    <row r="387" spans="1:67">
      <c r="A387">
        <v>2003</v>
      </c>
      <c r="B387" s="57" t="s">
        <v>191</v>
      </c>
      <c r="C387" s="61" t="s">
        <v>255</v>
      </c>
      <c r="D387" s="57" t="s">
        <v>231</v>
      </c>
      <c r="E387" s="25">
        <v>1.9608796015457033</v>
      </c>
      <c r="F387" s="25">
        <v>0</v>
      </c>
      <c r="G387" s="25">
        <v>0.90104359505945208</v>
      </c>
      <c r="H387" s="25">
        <v>0.87328769137296214</v>
      </c>
      <c r="I387" s="25">
        <v>12.059269779721021</v>
      </c>
      <c r="J387" s="25">
        <v>5.4634120524781196</v>
      </c>
      <c r="K387" s="25">
        <v>1.7584630795660197</v>
      </c>
      <c r="L387" s="25">
        <v>1.4974718194313503</v>
      </c>
      <c r="M387" s="25">
        <v>0.19088801540074435</v>
      </c>
      <c r="N387" s="25">
        <v>0.11480493150064285</v>
      </c>
      <c r="O387" s="25">
        <v>5.2070671726032005</v>
      </c>
      <c r="P387" s="25">
        <v>2.1401890219539648</v>
      </c>
      <c r="Q387" s="25">
        <v>2.6573577317367505</v>
      </c>
      <c r="R387" s="25">
        <v>9.5811029534995029</v>
      </c>
      <c r="S387" s="25">
        <v>4.3208400070066748</v>
      </c>
      <c r="T387" s="25">
        <v>1.8853121302374001</v>
      </c>
      <c r="U387" s="25">
        <v>1.0389963460289136</v>
      </c>
      <c r="V387" s="25">
        <v>3.4486533591458066</v>
      </c>
      <c r="W387" s="25">
        <v>0.66947047891009792</v>
      </c>
      <c r="X387" s="25">
        <v>0.97671269227299806</v>
      </c>
      <c r="Y387" s="25">
        <v>0.56238493919799426</v>
      </c>
      <c r="Z387" s="25">
        <v>1.2599728332623963</v>
      </c>
      <c r="AA387" s="25">
        <v>0</v>
      </c>
      <c r="AB387" s="25">
        <v>4.1966756268602117</v>
      </c>
      <c r="AC387" s="25">
        <v>115.3796468752534</v>
      </c>
      <c r="AD387" s="25">
        <v>0</v>
      </c>
      <c r="AE387" s="25">
        <v>11.898142716198944</v>
      </c>
      <c r="AF387" s="25">
        <v>14.116469852895349</v>
      </c>
      <c r="AG387" s="25">
        <v>60.674197177497362</v>
      </c>
      <c r="AH387" s="25">
        <v>36.372362302014018</v>
      </c>
      <c r="AI387" s="25">
        <v>13.389952813307218</v>
      </c>
      <c r="AJ387" s="25">
        <v>17.899453779417502</v>
      </c>
      <c r="AK387" s="25">
        <v>14.880336805998221</v>
      </c>
      <c r="AL387" s="25">
        <v>3.9527895567121543</v>
      </c>
      <c r="AM387" s="25">
        <v>2.8982304721897827E-2</v>
      </c>
      <c r="AN387" s="25">
        <v>12.934709429245459</v>
      </c>
      <c r="AO387" s="25">
        <v>0.13358582571978761</v>
      </c>
      <c r="AP387" s="25">
        <v>3.0222867306694119</v>
      </c>
      <c r="AQ387" s="25">
        <v>1.3657973733425877</v>
      </c>
      <c r="AR387" s="25">
        <v>0.1173968619860125</v>
      </c>
      <c r="AS387" s="25">
        <v>1.7445433853791708</v>
      </c>
      <c r="AT387" s="25">
        <v>0.84602481431197241</v>
      </c>
      <c r="AU387" s="25">
        <v>0</v>
      </c>
      <c r="AV387" s="25">
        <v>7.5324284546006677</v>
      </c>
      <c r="AW387" s="25">
        <v>0.75534568349448306</v>
      </c>
      <c r="AX387" s="25">
        <v>0</v>
      </c>
      <c r="AY387" s="25">
        <v>0</v>
      </c>
      <c r="AZ387" s="25">
        <v>0</v>
      </c>
      <c r="BA387" s="25">
        <v>0</v>
      </c>
      <c r="BB387" s="25">
        <v>0.86273056307059071</v>
      </c>
      <c r="BC387" s="25">
        <v>14.419268059919071</v>
      </c>
      <c r="BD387" s="25">
        <v>20.503504257702886</v>
      </c>
      <c r="BE387" s="25">
        <v>3.4505588507850788</v>
      </c>
      <c r="BF387" s="25">
        <v>12.532629528065817</v>
      </c>
      <c r="BG387" s="25">
        <v>0</v>
      </c>
      <c r="BH387" s="25">
        <v>0</v>
      </c>
      <c r="BI387" s="25">
        <v>278.34367351700752</v>
      </c>
      <c r="BJ387" s="25">
        <v>0</v>
      </c>
      <c r="BK387" s="25">
        <v>0</v>
      </c>
      <c r="BL387" s="25">
        <v>0</v>
      </c>
      <c r="BM387" s="25">
        <v>0</v>
      </c>
      <c r="BN387" s="25">
        <v>4.082431701135647E-6</v>
      </c>
      <c r="BO387" s="25">
        <v>709.92107746054035</v>
      </c>
    </row>
    <row r="388" spans="1:67">
      <c r="A388">
        <v>2003</v>
      </c>
      <c r="B388" s="57" t="s">
        <v>192</v>
      </c>
      <c r="C388" s="61" t="s">
        <v>256</v>
      </c>
      <c r="D388" s="57" t="s">
        <v>231</v>
      </c>
      <c r="E388" s="25">
        <v>0</v>
      </c>
      <c r="F388" s="25">
        <v>0</v>
      </c>
      <c r="G388" s="25">
        <v>0</v>
      </c>
      <c r="H388" s="25">
        <v>0</v>
      </c>
      <c r="I388" s="25">
        <v>0</v>
      </c>
      <c r="J388" s="25">
        <v>0</v>
      </c>
      <c r="K388" s="25">
        <v>0</v>
      </c>
      <c r="L388" s="25">
        <v>0</v>
      </c>
      <c r="M388" s="25">
        <v>0</v>
      </c>
      <c r="N388" s="25">
        <v>0</v>
      </c>
      <c r="O388" s="25">
        <v>0</v>
      </c>
      <c r="P388" s="25">
        <v>0</v>
      </c>
      <c r="Q388" s="25">
        <v>0</v>
      </c>
      <c r="R388" s="25">
        <v>0</v>
      </c>
      <c r="S388" s="25">
        <v>0</v>
      </c>
      <c r="T388" s="25">
        <v>0</v>
      </c>
      <c r="U388" s="25">
        <v>0</v>
      </c>
      <c r="V388" s="25">
        <v>0</v>
      </c>
      <c r="W388" s="25">
        <v>0</v>
      </c>
      <c r="X388" s="25">
        <v>0</v>
      </c>
      <c r="Y388" s="25">
        <v>0</v>
      </c>
      <c r="Z388" s="25">
        <v>0</v>
      </c>
      <c r="AA388" s="25">
        <v>0</v>
      </c>
      <c r="AB388" s="25">
        <v>0</v>
      </c>
      <c r="AC388" s="25">
        <v>0</v>
      </c>
      <c r="AD388" s="25">
        <v>0</v>
      </c>
      <c r="AE388" s="25">
        <v>0</v>
      </c>
      <c r="AF388" s="25">
        <v>0</v>
      </c>
      <c r="AG388" s="25">
        <v>0</v>
      </c>
      <c r="AH388" s="25">
        <v>0</v>
      </c>
      <c r="AI388" s="25">
        <v>0</v>
      </c>
      <c r="AJ388" s="25">
        <v>0</v>
      </c>
      <c r="AK388" s="25">
        <v>0</v>
      </c>
      <c r="AL388" s="25">
        <v>0</v>
      </c>
      <c r="AM388" s="25">
        <v>0</v>
      </c>
      <c r="AN388" s="25">
        <v>0</v>
      </c>
      <c r="AO388" s="25">
        <v>0</v>
      </c>
      <c r="AP388" s="25">
        <v>0</v>
      </c>
      <c r="AQ388" s="25">
        <v>0</v>
      </c>
      <c r="AR388" s="25">
        <v>0</v>
      </c>
      <c r="AS388" s="25">
        <v>0</v>
      </c>
      <c r="AT388" s="25">
        <v>0</v>
      </c>
      <c r="AU388" s="25">
        <v>0</v>
      </c>
      <c r="AV388" s="25">
        <v>0</v>
      </c>
      <c r="AW388" s="25">
        <v>0</v>
      </c>
      <c r="AX388" s="25">
        <v>0</v>
      </c>
      <c r="AY388" s="25">
        <v>0</v>
      </c>
      <c r="AZ388" s="25">
        <v>0</v>
      </c>
      <c r="BA388" s="25">
        <v>0</v>
      </c>
      <c r="BB388" s="25">
        <v>0</v>
      </c>
      <c r="BC388" s="25">
        <v>0</v>
      </c>
      <c r="BD388" s="25">
        <v>0</v>
      </c>
      <c r="BE388" s="25">
        <v>0</v>
      </c>
      <c r="BF388" s="25">
        <v>0</v>
      </c>
      <c r="BG388" s="25">
        <v>0</v>
      </c>
      <c r="BH388" s="25">
        <v>0</v>
      </c>
      <c r="BI388" s="25">
        <v>0</v>
      </c>
      <c r="BJ388" s="25">
        <v>0</v>
      </c>
      <c r="BK388" s="25">
        <v>0</v>
      </c>
      <c r="BL388" s="25">
        <v>0</v>
      </c>
      <c r="BM388" s="25">
        <v>0</v>
      </c>
      <c r="BN388" s="25">
        <v>0</v>
      </c>
      <c r="BO388" s="25">
        <v>0</v>
      </c>
    </row>
    <row r="389" spans="1:67">
      <c r="A389">
        <v>2003</v>
      </c>
      <c r="B389" s="57" t="s">
        <v>193</v>
      </c>
      <c r="C389" s="61" t="s">
        <v>257</v>
      </c>
      <c r="D389" s="57" t="s">
        <v>231</v>
      </c>
      <c r="E389" s="25">
        <v>161.16193426662369</v>
      </c>
      <c r="F389" s="25">
        <v>29.388415038205377</v>
      </c>
      <c r="G389" s="25">
        <v>5.7634676333663197</v>
      </c>
      <c r="H389" s="25">
        <v>181.29399327720165</v>
      </c>
      <c r="I389" s="25">
        <v>5.8842240319700005</v>
      </c>
      <c r="J389" s="25">
        <v>18.379683308291231</v>
      </c>
      <c r="K389" s="25">
        <v>1.6949428591089604</v>
      </c>
      <c r="L389" s="25">
        <v>0.91839513608831547</v>
      </c>
      <c r="M389" s="25">
        <v>2.4116250765559046E-2</v>
      </c>
      <c r="N389" s="25">
        <v>6.4150238823762349</v>
      </c>
      <c r="O389" s="25">
        <v>9.1087459273176741</v>
      </c>
      <c r="P389" s="25">
        <v>3.9724419512661484</v>
      </c>
      <c r="Q389" s="25">
        <v>1.9153181973702387</v>
      </c>
      <c r="R389" s="25">
        <v>17.332540816830733</v>
      </c>
      <c r="S389" s="25">
        <v>9.5205318421531402</v>
      </c>
      <c r="T389" s="25">
        <v>10.581800470460736</v>
      </c>
      <c r="U389" s="25">
        <v>9.6032114570486691</v>
      </c>
      <c r="V389" s="25">
        <v>1.5183392473215473</v>
      </c>
      <c r="W389" s="25">
        <v>3.144881138154263</v>
      </c>
      <c r="X389" s="25">
        <v>0.90092380045756848</v>
      </c>
      <c r="Y389" s="25">
        <v>2.9578138091696076</v>
      </c>
      <c r="Z389" s="25">
        <v>8.5817706869693783E-2</v>
      </c>
      <c r="AA389" s="25">
        <v>0</v>
      </c>
      <c r="AB389" s="25">
        <v>66.789554652736541</v>
      </c>
      <c r="AC389" s="25">
        <v>1.5436125808663954</v>
      </c>
      <c r="AD389" s="25">
        <v>0</v>
      </c>
      <c r="AE389" s="25">
        <v>16.844883669867592</v>
      </c>
      <c r="AF389" s="25">
        <v>2.8600141693000651</v>
      </c>
      <c r="AG389" s="25">
        <v>219.61945832860658</v>
      </c>
      <c r="AH389" s="25">
        <v>131.55468791171026</v>
      </c>
      <c r="AI389" s="25">
        <v>35.663771899693792</v>
      </c>
      <c r="AJ389" s="25">
        <v>6.2722603116780498</v>
      </c>
      <c r="AK389" s="25">
        <v>116.16490920448986</v>
      </c>
      <c r="AL389" s="25">
        <v>56.177443427387054</v>
      </c>
      <c r="AM389" s="25">
        <v>0.45293907051161364</v>
      </c>
      <c r="AN389" s="25">
        <v>54.898303504792061</v>
      </c>
      <c r="AO389" s="25">
        <v>2.0876959343171566</v>
      </c>
      <c r="AP389" s="25">
        <v>13.360029780715108</v>
      </c>
      <c r="AQ389" s="25">
        <v>21.34485158185468</v>
      </c>
      <c r="AR389" s="25">
        <v>1.8346927913137605</v>
      </c>
      <c r="AS389" s="25">
        <v>8.9163716679953993</v>
      </c>
      <c r="AT389" s="25">
        <v>174.70054605459688</v>
      </c>
      <c r="AU389" s="25">
        <v>0</v>
      </c>
      <c r="AV389" s="25">
        <v>113.33839406276216</v>
      </c>
      <c r="AW389" s="25">
        <v>64.123641635261464</v>
      </c>
      <c r="AX389" s="25">
        <v>0</v>
      </c>
      <c r="AY389" s="25">
        <v>0</v>
      </c>
      <c r="AZ389" s="25">
        <v>0</v>
      </c>
      <c r="BA389" s="25">
        <v>0</v>
      </c>
      <c r="BB389" s="25">
        <v>73.239877665270285</v>
      </c>
      <c r="BC389" s="25">
        <v>178.31587350273116</v>
      </c>
      <c r="BD389" s="25">
        <v>50.507331888784719</v>
      </c>
      <c r="BE389" s="25">
        <v>6.1037789119052865</v>
      </c>
      <c r="BF389" s="25">
        <v>9.1522742621081576</v>
      </c>
      <c r="BG389" s="25">
        <v>0</v>
      </c>
      <c r="BH389" s="25">
        <v>0</v>
      </c>
      <c r="BI389" s="25">
        <v>0</v>
      </c>
      <c r="BJ389" s="25">
        <v>0</v>
      </c>
      <c r="BK389" s="25">
        <v>0</v>
      </c>
      <c r="BL389" s="25">
        <v>37817.604577155369</v>
      </c>
      <c r="BM389" s="25">
        <v>0</v>
      </c>
      <c r="BN389" s="25">
        <v>3.6241106863599271E-4</v>
      </c>
      <c r="BO389" s="25">
        <v>39725.038700086108</v>
      </c>
    </row>
    <row r="390" spans="1:67">
      <c r="A390">
        <v>2003</v>
      </c>
      <c r="B390" s="57" t="s">
        <v>194</v>
      </c>
      <c r="C390" s="61" t="s">
        <v>258</v>
      </c>
      <c r="D390" s="57" t="s">
        <v>231</v>
      </c>
      <c r="E390" s="25">
        <v>68.808399428931963</v>
      </c>
      <c r="F390" s="25">
        <v>30.200570844130397</v>
      </c>
      <c r="G390" s="25">
        <v>10.151802306455064</v>
      </c>
      <c r="H390" s="25">
        <v>81.381330165299573</v>
      </c>
      <c r="I390" s="25">
        <v>124.85404820995285</v>
      </c>
      <c r="J390" s="25">
        <v>120.61026217890212</v>
      </c>
      <c r="K390" s="25">
        <v>75.195446451404948</v>
      </c>
      <c r="L390" s="25">
        <v>40.168853453608428</v>
      </c>
      <c r="M390" s="25">
        <v>2.2422856502605102</v>
      </c>
      <c r="N390" s="25">
        <v>28.266834212150115</v>
      </c>
      <c r="O390" s="25">
        <v>97.46335433015787</v>
      </c>
      <c r="P390" s="25">
        <v>15.938305948099307</v>
      </c>
      <c r="Q390" s="25">
        <v>49.584187258678831</v>
      </c>
      <c r="R390" s="25">
        <v>58.349579412918132</v>
      </c>
      <c r="S390" s="25">
        <v>100.47616019838921</v>
      </c>
      <c r="T390" s="25">
        <v>63.614709677768843</v>
      </c>
      <c r="U390" s="25">
        <v>70.910564245222517</v>
      </c>
      <c r="V390" s="25">
        <v>18.684225782454295</v>
      </c>
      <c r="W390" s="25">
        <v>7.4040278792198464</v>
      </c>
      <c r="X390" s="25">
        <v>41.3791066972449</v>
      </c>
      <c r="Y390" s="25">
        <v>4.147397003176323</v>
      </c>
      <c r="Z390" s="25">
        <v>10.648972334500082</v>
      </c>
      <c r="AA390" s="25">
        <v>0</v>
      </c>
      <c r="AB390" s="25">
        <v>52.30036573378672</v>
      </c>
      <c r="AC390" s="25">
        <v>2.8045790474491854</v>
      </c>
      <c r="AD390" s="25">
        <v>0</v>
      </c>
      <c r="AE390" s="25">
        <v>310.37477161986374</v>
      </c>
      <c r="AF390" s="25">
        <v>23.136686605423137</v>
      </c>
      <c r="AG390" s="25">
        <v>548.94914042469259</v>
      </c>
      <c r="AH390" s="25">
        <v>322.68911108404643</v>
      </c>
      <c r="AI390" s="25">
        <v>540.52852095649314</v>
      </c>
      <c r="AJ390" s="25">
        <v>306.88546342476553</v>
      </c>
      <c r="AK390" s="25">
        <v>14.033027550515538</v>
      </c>
      <c r="AL390" s="25">
        <v>70.622841091771065</v>
      </c>
      <c r="AM390" s="25">
        <v>0.52988739403708451</v>
      </c>
      <c r="AN390" s="25">
        <v>114.71637712922818</v>
      </c>
      <c r="AO390" s="25">
        <v>2.4423677050592829</v>
      </c>
      <c r="AP390" s="25">
        <v>5.8909032787498354</v>
      </c>
      <c r="AQ390" s="25">
        <v>24.971057957181266</v>
      </c>
      <c r="AR390" s="25">
        <v>2.1463826932610481</v>
      </c>
      <c r="AS390" s="25">
        <v>178.01393312461684</v>
      </c>
      <c r="AT390" s="25">
        <v>8.1752689445195923</v>
      </c>
      <c r="AU390" s="25">
        <v>0</v>
      </c>
      <c r="AV390" s="25">
        <v>213.1442218298769</v>
      </c>
      <c r="AW390" s="25">
        <v>216.6137808056736</v>
      </c>
      <c r="AX390" s="25">
        <v>0</v>
      </c>
      <c r="AY390" s="25">
        <v>0</v>
      </c>
      <c r="AZ390" s="25">
        <v>0</v>
      </c>
      <c r="BA390" s="25">
        <v>0</v>
      </c>
      <c r="BB390" s="25">
        <v>247.40901175043692</v>
      </c>
      <c r="BC390" s="25">
        <v>453.76280561286393</v>
      </c>
      <c r="BD390" s="25">
        <v>83.450290765282048</v>
      </c>
      <c r="BE390" s="25">
        <v>29.741312587638756</v>
      </c>
      <c r="BF390" s="25">
        <v>17.72964999631898</v>
      </c>
      <c r="BG390" s="25">
        <v>0</v>
      </c>
      <c r="BH390" s="25">
        <v>0</v>
      </c>
      <c r="BI390" s="25">
        <v>12536.649860163961</v>
      </c>
      <c r="BJ390" s="25">
        <v>0</v>
      </c>
      <c r="BK390" s="25">
        <v>0</v>
      </c>
      <c r="BL390" s="25">
        <v>327.78478727283118</v>
      </c>
      <c r="BM390" s="25">
        <v>0</v>
      </c>
      <c r="BN390" s="25">
        <v>92.058456133259682</v>
      </c>
      <c r="BO390" s="25">
        <v>17868.035286352511</v>
      </c>
    </row>
    <row r="391" spans="1:67">
      <c r="A391">
        <v>2003</v>
      </c>
      <c r="B391" s="57" t="s">
        <v>195</v>
      </c>
      <c r="C391" s="61" t="s">
        <v>259</v>
      </c>
      <c r="D391" s="57" t="s">
        <v>231</v>
      </c>
      <c r="E391" s="25">
        <v>758.00618577850264</v>
      </c>
      <c r="F391" s="25">
        <v>95.590313718896695</v>
      </c>
      <c r="G391" s="25">
        <v>147.87672522194299</v>
      </c>
      <c r="H391" s="25">
        <v>288.30921211609746</v>
      </c>
      <c r="I391" s="25">
        <v>2442.6935233081967</v>
      </c>
      <c r="J391" s="25">
        <v>1015.1255067047122</v>
      </c>
      <c r="K391" s="25">
        <v>352.90646975629232</v>
      </c>
      <c r="L391" s="25">
        <v>415.88203330341167</v>
      </c>
      <c r="M391" s="25">
        <v>20.194209397510566</v>
      </c>
      <c r="N391" s="25">
        <v>633.20150306975654</v>
      </c>
      <c r="O391" s="25">
        <v>566.02506790313555</v>
      </c>
      <c r="P391" s="25">
        <v>323.41758254203381</v>
      </c>
      <c r="Q391" s="25">
        <v>573.36886206432439</v>
      </c>
      <c r="R391" s="25">
        <v>258.24920094346157</v>
      </c>
      <c r="S391" s="25">
        <v>505.52304403598316</v>
      </c>
      <c r="T391" s="25">
        <v>307.09546346268098</v>
      </c>
      <c r="U391" s="25">
        <v>623.41760820034119</v>
      </c>
      <c r="V391" s="25">
        <v>370.87951047444557</v>
      </c>
      <c r="W391" s="25">
        <v>527.19868884539915</v>
      </c>
      <c r="X391" s="25">
        <v>360.20423900294941</v>
      </c>
      <c r="Y391" s="25">
        <v>85.742040577642001</v>
      </c>
      <c r="Z391" s="25">
        <v>368.69222956032422</v>
      </c>
      <c r="AA391" s="25">
        <v>0</v>
      </c>
      <c r="AB391" s="25">
        <v>601.36195347466264</v>
      </c>
      <c r="AC391" s="25">
        <v>56.258994497487905</v>
      </c>
      <c r="AD391" s="25">
        <v>0</v>
      </c>
      <c r="AE391" s="25">
        <v>1746.702366814987</v>
      </c>
      <c r="AF391" s="25">
        <v>876.63865737479773</v>
      </c>
      <c r="AG391" s="25">
        <v>267.19872573188201</v>
      </c>
      <c r="AH391" s="25">
        <v>182.93226929053259</v>
      </c>
      <c r="AI391" s="25">
        <v>481.09926536157252</v>
      </c>
      <c r="AJ391" s="25">
        <v>379.30216035047283</v>
      </c>
      <c r="AK391" s="25">
        <v>126.89583962579371</v>
      </c>
      <c r="AL391" s="25">
        <v>63.252218166657734</v>
      </c>
      <c r="AM391" s="25">
        <v>21.549040125408506</v>
      </c>
      <c r="AN391" s="25">
        <v>990.22742983548858</v>
      </c>
      <c r="AO391" s="25">
        <v>29.33020286365662</v>
      </c>
      <c r="AP391" s="25">
        <v>125.29899844371761</v>
      </c>
      <c r="AQ391" s="25">
        <v>64.619192854669649</v>
      </c>
      <c r="AR391" s="25">
        <v>32.022678898331947</v>
      </c>
      <c r="AS391" s="25">
        <v>120.50420892640217</v>
      </c>
      <c r="AT391" s="25">
        <v>51.908697506556756</v>
      </c>
      <c r="AU391" s="25">
        <v>0</v>
      </c>
      <c r="AV391" s="25">
        <v>221.28316246141489</v>
      </c>
      <c r="AW391" s="25">
        <v>63.587225508991132</v>
      </c>
      <c r="AX391" s="25">
        <v>0</v>
      </c>
      <c r="AY391" s="25">
        <v>0</v>
      </c>
      <c r="AZ391" s="25">
        <v>0</v>
      </c>
      <c r="BA391" s="25">
        <v>0</v>
      </c>
      <c r="BB391" s="25">
        <v>72.207059331055561</v>
      </c>
      <c r="BC391" s="25">
        <v>389.79504694954261</v>
      </c>
      <c r="BD391" s="25">
        <v>587.42511208005624</v>
      </c>
      <c r="BE391" s="25">
        <v>285.87554822684893</v>
      </c>
      <c r="BF391" s="25">
        <v>158.08863785763316</v>
      </c>
      <c r="BG391" s="25">
        <v>0</v>
      </c>
      <c r="BH391" s="25">
        <v>0</v>
      </c>
      <c r="BI391" s="25">
        <v>7309.5092504211161</v>
      </c>
      <c r="BJ391" s="25">
        <v>0</v>
      </c>
      <c r="BK391" s="25">
        <v>23.488130329024511</v>
      </c>
      <c r="BL391" s="25">
        <v>2604.3959463631304</v>
      </c>
      <c r="BM391" s="25">
        <v>1836.0727022587212</v>
      </c>
      <c r="BN391" s="25">
        <v>-1.2713596846405974E-4</v>
      </c>
      <c r="BO391" s="25">
        <v>30808.429814782605</v>
      </c>
    </row>
    <row r="392" spans="1:67">
      <c r="A392">
        <v>2003</v>
      </c>
      <c r="B392" s="57" t="s">
        <v>196</v>
      </c>
      <c r="C392" s="61" t="s">
        <v>260</v>
      </c>
      <c r="D392" s="57" t="s">
        <v>231</v>
      </c>
      <c r="E392" s="25">
        <v>444.02824432811497</v>
      </c>
      <c r="F392" s="25">
        <v>58.861691345889326</v>
      </c>
      <c r="G392" s="25">
        <v>88.400933364729354</v>
      </c>
      <c r="H392" s="25">
        <v>171.12992912174121</v>
      </c>
      <c r="I392" s="25">
        <v>1422.3276761510342</v>
      </c>
      <c r="J392" s="25">
        <v>592.99151508882517</v>
      </c>
      <c r="K392" s="25">
        <v>208.29708500906895</v>
      </c>
      <c r="L392" s="25">
        <v>245.54158973131618</v>
      </c>
      <c r="M392" s="25">
        <v>12.178643793696533</v>
      </c>
      <c r="N392" s="25">
        <v>374.76743464420531</v>
      </c>
      <c r="O392" s="25">
        <v>333.13683470312742</v>
      </c>
      <c r="P392" s="25">
        <v>194.73816021762983</v>
      </c>
      <c r="Q392" s="25">
        <v>336.08026433127395</v>
      </c>
      <c r="R392" s="25">
        <v>154.95584319092964</v>
      </c>
      <c r="S392" s="25">
        <v>302.09080327878047</v>
      </c>
      <c r="T392" s="25">
        <v>181.72773860629829</v>
      </c>
      <c r="U392" s="25">
        <v>364.6341865953973</v>
      </c>
      <c r="V392" s="25">
        <v>218.65931587199489</v>
      </c>
      <c r="W392" s="25">
        <v>310.02850470594564</v>
      </c>
      <c r="X392" s="25">
        <v>211.82377503389966</v>
      </c>
      <c r="Y392" s="25">
        <v>51.904748298977054</v>
      </c>
      <c r="Z392" s="25">
        <v>218.30170941387337</v>
      </c>
      <c r="AA392" s="25">
        <v>0</v>
      </c>
      <c r="AB392" s="25">
        <v>356.74391525300507</v>
      </c>
      <c r="AC392" s="25">
        <v>34.921890881040206</v>
      </c>
      <c r="AD392" s="25">
        <v>0</v>
      </c>
      <c r="AE392" s="25">
        <v>1017.4926241780656</v>
      </c>
      <c r="AF392" s="25">
        <v>512.98046483197038</v>
      </c>
      <c r="AG392" s="25">
        <v>158.6766023643394</v>
      </c>
      <c r="AH392" s="25">
        <v>109.44723742623462</v>
      </c>
      <c r="AI392" s="25">
        <v>282.95997613451516</v>
      </c>
      <c r="AJ392" s="25">
        <v>225.69980267612013</v>
      </c>
      <c r="AK392" s="25">
        <v>77.300920468003881</v>
      </c>
      <c r="AL392" s="25">
        <v>38.761026498755875</v>
      </c>
      <c r="AM392" s="25">
        <v>13.481839797279322</v>
      </c>
      <c r="AN392" s="25">
        <v>584.33205118727972</v>
      </c>
      <c r="AO392" s="25">
        <v>18.295516903263959</v>
      </c>
      <c r="AP392" s="25">
        <v>76.529213949326135</v>
      </c>
      <c r="AQ392" s="25">
        <v>39.687750408508791</v>
      </c>
      <c r="AR392" s="25">
        <v>19.991492229973641</v>
      </c>
      <c r="AS392" s="25">
        <v>74.652934263474435</v>
      </c>
      <c r="AT392" s="25">
        <v>32.294090858540862</v>
      </c>
      <c r="AU392" s="25">
        <v>0</v>
      </c>
      <c r="AV392" s="25">
        <v>133.45656252232749</v>
      </c>
      <c r="AW392" s="25">
        <v>38.561839742491692</v>
      </c>
      <c r="AX392" s="25">
        <v>0</v>
      </c>
      <c r="AY392" s="25">
        <v>0</v>
      </c>
      <c r="AZ392" s="25">
        <v>0</v>
      </c>
      <c r="BA392" s="25">
        <v>0</v>
      </c>
      <c r="BB392" s="25">
        <v>43.780860314880208</v>
      </c>
      <c r="BC392" s="25">
        <v>231.96974560409959</v>
      </c>
      <c r="BD392" s="25">
        <v>347.57893610951049</v>
      </c>
      <c r="BE392" s="25">
        <v>173.02948484933401</v>
      </c>
      <c r="BF392" s="25">
        <v>95.911301506031364</v>
      </c>
      <c r="BG392" s="25">
        <v>0</v>
      </c>
      <c r="BH392" s="25">
        <v>0</v>
      </c>
      <c r="BI392" s="25">
        <v>4249.9218598548059</v>
      </c>
      <c r="BJ392" s="25">
        <v>0</v>
      </c>
      <c r="BK392" s="25">
        <v>14.713289377335215</v>
      </c>
      <c r="BL392" s="25">
        <v>1519.3229600386524</v>
      </c>
      <c r="BM392" s="25">
        <v>1066.9147711682999</v>
      </c>
      <c r="BN392" s="25">
        <v>-4.9817277934840078E-6</v>
      </c>
      <c r="BO392" s="25">
        <v>18086.017583242497</v>
      </c>
    </row>
    <row r="393" spans="1:67">
      <c r="A393">
        <v>2003</v>
      </c>
      <c r="B393" s="57" t="s">
        <v>197</v>
      </c>
      <c r="C393" s="61" t="s">
        <v>261</v>
      </c>
      <c r="D393" s="57" t="s">
        <v>231</v>
      </c>
      <c r="E393" s="25">
        <v>260.06102370390079</v>
      </c>
      <c r="F393" s="25">
        <v>23.444376220406113</v>
      </c>
      <c r="G393" s="25">
        <v>26.015917837146667</v>
      </c>
      <c r="H393" s="25">
        <v>215.95039113301368</v>
      </c>
      <c r="I393" s="25">
        <v>701.35210406496287</v>
      </c>
      <c r="J393" s="25">
        <v>412.54059988683832</v>
      </c>
      <c r="K393" s="25">
        <v>222.80772006866465</v>
      </c>
      <c r="L393" s="25">
        <v>222.58092093112106</v>
      </c>
      <c r="M393" s="25">
        <v>5.1674945871527074</v>
      </c>
      <c r="N393" s="25">
        <v>119.24391978195459</v>
      </c>
      <c r="O393" s="25">
        <v>198.8457381876749</v>
      </c>
      <c r="P393" s="25">
        <v>72.480265942106186</v>
      </c>
      <c r="Q393" s="25">
        <v>207.86712810850813</v>
      </c>
      <c r="R393" s="25">
        <v>150.32647768015204</v>
      </c>
      <c r="S393" s="25">
        <v>180.36252503973256</v>
      </c>
      <c r="T393" s="25">
        <v>137.32589274871785</v>
      </c>
      <c r="U393" s="25">
        <v>303.83703918478773</v>
      </c>
      <c r="V393" s="25">
        <v>117.23085413102561</v>
      </c>
      <c r="W393" s="25">
        <v>129.89951831964851</v>
      </c>
      <c r="X393" s="25">
        <v>107.24587576299601</v>
      </c>
      <c r="Y393" s="25">
        <v>14.46138327315847</v>
      </c>
      <c r="Z393" s="25">
        <v>155.74181678201481</v>
      </c>
      <c r="AA393" s="25">
        <v>0</v>
      </c>
      <c r="AB393" s="25">
        <v>113.23106031802432</v>
      </c>
      <c r="AC393" s="25">
        <v>2.9321135762035251</v>
      </c>
      <c r="AD393" s="25">
        <v>0</v>
      </c>
      <c r="AE393" s="25">
        <v>476.81504052873186</v>
      </c>
      <c r="AF393" s="25">
        <v>181.7145592862978</v>
      </c>
      <c r="AG393" s="25">
        <v>643.97242888595065</v>
      </c>
      <c r="AH393" s="25">
        <v>388.64859583206874</v>
      </c>
      <c r="AI393" s="25">
        <v>255.82640725020562</v>
      </c>
      <c r="AJ393" s="25">
        <v>58.146170516083266</v>
      </c>
      <c r="AK393" s="25">
        <v>40.604246942773386</v>
      </c>
      <c r="AL393" s="25">
        <v>19.209106138873388</v>
      </c>
      <c r="AM393" s="25">
        <v>0.37764336252000585</v>
      </c>
      <c r="AN393" s="25">
        <v>184.03617498079115</v>
      </c>
      <c r="AO393" s="25">
        <v>1.7406414325536996</v>
      </c>
      <c r="AP393" s="25">
        <v>14.548396535268356</v>
      </c>
      <c r="AQ393" s="25">
        <v>17.796525070705698</v>
      </c>
      <c r="AR393" s="25">
        <v>1.5296970387657878</v>
      </c>
      <c r="AS393" s="25">
        <v>53.418738652099826</v>
      </c>
      <c r="AT393" s="25">
        <v>14.872974688814619</v>
      </c>
      <c r="AU393" s="25">
        <v>0</v>
      </c>
      <c r="AV393" s="25">
        <v>90.520243453156937</v>
      </c>
      <c r="AW393" s="25">
        <v>55.685751451898781</v>
      </c>
      <c r="AX393" s="25">
        <v>0</v>
      </c>
      <c r="AY393" s="25">
        <v>0</v>
      </c>
      <c r="AZ393" s="25">
        <v>0</v>
      </c>
      <c r="BA393" s="25">
        <v>0</v>
      </c>
      <c r="BB393" s="25">
        <v>63.602401860361596</v>
      </c>
      <c r="BC393" s="25">
        <v>170.71574847268977</v>
      </c>
      <c r="BD393" s="25">
        <v>121.64411817955205</v>
      </c>
      <c r="BE393" s="25">
        <v>33.977459909626653</v>
      </c>
      <c r="BF393" s="25">
        <v>34.621692684670002</v>
      </c>
      <c r="BG393" s="25">
        <v>0</v>
      </c>
      <c r="BH393" s="25">
        <v>0</v>
      </c>
      <c r="BI393" s="25">
        <v>3971.5923245926301</v>
      </c>
      <c r="BJ393" s="25">
        <v>0</v>
      </c>
      <c r="BK393" s="25">
        <v>0</v>
      </c>
      <c r="BL393" s="25">
        <v>607.71624547722035</v>
      </c>
      <c r="BM393" s="25">
        <v>451.16076163404892</v>
      </c>
      <c r="BN393" s="25">
        <v>870.40312054864194</v>
      </c>
      <c r="BO393" s="25">
        <v>12925.849372676916</v>
      </c>
    </row>
    <row r="394" spans="1:67">
      <c r="A394">
        <v>2003</v>
      </c>
      <c r="B394" s="57" t="s">
        <v>198</v>
      </c>
      <c r="C394" s="61" t="s">
        <v>262</v>
      </c>
      <c r="D394" s="57" t="s">
        <v>231</v>
      </c>
      <c r="E394" s="25">
        <v>56.255704143861699</v>
      </c>
      <c r="F394" s="25">
        <v>11.790829100586798</v>
      </c>
      <c r="G394" s="25">
        <v>7.6038224423624561</v>
      </c>
      <c r="H394" s="25">
        <v>88.451168401077553</v>
      </c>
      <c r="I394" s="25">
        <v>203.23817675905897</v>
      </c>
      <c r="J394" s="25">
        <v>91.200084336669519</v>
      </c>
      <c r="K394" s="25">
        <v>45.96130182178068</v>
      </c>
      <c r="L394" s="25">
        <v>29.212455155700823</v>
      </c>
      <c r="M394" s="25">
        <v>1.2321616318441886</v>
      </c>
      <c r="N394" s="25">
        <v>38.965650260024987</v>
      </c>
      <c r="O394" s="25">
        <v>52.155002840985325</v>
      </c>
      <c r="P394" s="25">
        <v>20.48700601858117</v>
      </c>
      <c r="Q394" s="25">
        <v>48.876039099560707</v>
      </c>
      <c r="R394" s="25">
        <v>33.444196449604078</v>
      </c>
      <c r="S394" s="25">
        <v>49.347672535488996</v>
      </c>
      <c r="T394" s="25">
        <v>31.319936478919548</v>
      </c>
      <c r="U394" s="25">
        <v>57.807762479633617</v>
      </c>
      <c r="V394" s="25">
        <v>35.002837094218513</v>
      </c>
      <c r="W394" s="25">
        <v>36.332650416623032</v>
      </c>
      <c r="X394" s="25">
        <v>26.551042841060564</v>
      </c>
      <c r="Y394" s="25">
        <v>5.3748610739317106</v>
      </c>
      <c r="Z394" s="25">
        <v>30.959484960519674</v>
      </c>
      <c r="AA394" s="25">
        <v>0</v>
      </c>
      <c r="AB394" s="25">
        <v>36.874098616176461</v>
      </c>
      <c r="AC394" s="25">
        <v>1.9722444610322987</v>
      </c>
      <c r="AD394" s="25">
        <v>0</v>
      </c>
      <c r="AE394" s="25">
        <v>157.26832567055368</v>
      </c>
      <c r="AF394" s="25">
        <v>61.395723079733393</v>
      </c>
      <c r="AG394" s="25">
        <v>261.46678082732262</v>
      </c>
      <c r="AH394" s="25">
        <v>157.66887507084073</v>
      </c>
      <c r="AI394" s="25">
        <v>127.62094832486805</v>
      </c>
      <c r="AJ394" s="25">
        <v>324.45560646444437</v>
      </c>
      <c r="AK394" s="25">
        <v>33.623892108701298</v>
      </c>
      <c r="AL394" s="25">
        <v>13.54507723189078</v>
      </c>
      <c r="AM394" s="25">
        <v>0.50766418259456547</v>
      </c>
      <c r="AN394" s="25">
        <v>68.373788347622039</v>
      </c>
      <c r="AO394" s="25">
        <v>2.3399360289320454</v>
      </c>
      <c r="AP394" s="25">
        <v>10.670072476999223</v>
      </c>
      <c r="AQ394" s="25">
        <v>23.923784315327087</v>
      </c>
      <c r="AR394" s="25">
        <v>2.0563644800223959</v>
      </c>
      <c r="AS394" s="25">
        <v>17.743523997678125</v>
      </c>
      <c r="AT394" s="25">
        <v>18.057925938308095</v>
      </c>
      <c r="AU394" s="25">
        <v>0</v>
      </c>
      <c r="AV394" s="25">
        <v>224.57928509464026</v>
      </c>
      <c r="AW394" s="25">
        <v>92.06356038829864</v>
      </c>
      <c r="AX394" s="25">
        <v>0</v>
      </c>
      <c r="AY394" s="25">
        <v>0</v>
      </c>
      <c r="AZ394" s="25">
        <v>0</v>
      </c>
      <c r="BA394" s="25">
        <v>0</v>
      </c>
      <c r="BB394" s="25">
        <v>105.15191789357769</v>
      </c>
      <c r="BC394" s="25">
        <v>83.9111582446276</v>
      </c>
      <c r="BD394" s="25">
        <v>42.123980352289422</v>
      </c>
      <c r="BE394" s="25">
        <v>13.101235129134816</v>
      </c>
      <c r="BF394" s="25">
        <v>8.9314652622144557</v>
      </c>
      <c r="BG394" s="25">
        <v>0</v>
      </c>
      <c r="BH394" s="25">
        <v>0</v>
      </c>
      <c r="BI394" s="25">
        <v>3366.4704907809346</v>
      </c>
      <c r="BJ394" s="25">
        <v>0</v>
      </c>
      <c r="BK394" s="25">
        <v>0</v>
      </c>
      <c r="BL394" s="25">
        <v>206.30389057808915</v>
      </c>
      <c r="BM394" s="25">
        <v>153.15736759379928</v>
      </c>
      <c r="BN394" s="25">
        <v>434.12597857170454</v>
      </c>
      <c r="BO394" s="25">
        <v>7051.0548078544462</v>
      </c>
    </row>
    <row r="395" spans="1:67">
      <c r="A395">
        <v>2003</v>
      </c>
      <c r="B395" s="57" t="s">
        <v>199</v>
      </c>
      <c r="C395" s="61" t="s">
        <v>263</v>
      </c>
      <c r="D395" s="57" t="s">
        <v>231</v>
      </c>
      <c r="E395" s="25">
        <v>21.090180638820943</v>
      </c>
      <c r="F395" s="25">
        <v>3.2412078792509575</v>
      </c>
      <c r="G395" s="25">
        <v>2.8270004353803979</v>
      </c>
      <c r="H395" s="25">
        <v>18.835885260745926</v>
      </c>
      <c r="I395" s="25">
        <v>83.388247711332696</v>
      </c>
      <c r="J395" s="25">
        <v>47.036701665823735</v>
      </c>
      <c r="K395" s="25">
        <v>29.797252075155704</v>
      </c>
      <c r="L395" s="25">
        <v>13.665333743169782</v>
      </c>
      <c r="M395" s="25">
        <v>0.39070528742771521</v>
      </c>
      <c r="N395" s="25">
        <v>13.743337368427039</v>
      </c>
      <c r="O395" s="25">
        <v>20.573809101374621</v>
      </c>
      <c r="P395" s="25">
        <v>7.6032183087589109</v>
      </c>
      <c r="Q395" s="25">
        <v>24.34968787314854</v>
      </c>
      <c r="R395" s="25">
        <v>15.51922145430901</v>
      </c>
      <c r="S395" s="25">
        <v>29.265107034949331</v>
      </c>
      <c r="T395" s="25">
        <v>16.536491441134132</v>
      </c>
      <c r="U395" s="25">
        <v>30.322354155592556</v>
      </c>
      <c r="V395" s="25">
        <v>18.914902171654248</v>
      </c>
      <c r="W395" s="25">
        <v>13.946656326171604</v>
      </c>
      <c r="X395" s="25">
        <v>9.794604739898384</v>
      </c>
      <c r="Y395" s="25">
        <v>2.2900082039623753</v>
      </c>
      <c r="Z395" s="25">
        <v>10.233897453087048</v>
      </c>
      <c r="AA395" s="25">
        <v>0</v>
      </c>
      <c r="AB395" s="25">
        <v>12.305724884111907</v>
      </c>
      <c r="AC395" s="25">
        <v>0.33727659046549857</v>
      </c>
      <c r="AD395" s="25">
        <v>0</v>
      </c>
      <c r="AE395" s="25">
        <v>49.625184373482462</v>
      </c>
      <c r="AF395" s="25">
        <v>21.432710428560814</v>
      </c>
      <c r="AG395" s="25">
        <v>47.696142492930889</v>
      </c>
      <c r="AH395" s="25">
        <v>26.441568047482477</v>
      </c>
      <c r="AI395" s="25">
        <v>282.06008663424069</v>
      </c>
      <c r="AJ395" s="25">
        <v>250.38995309427543</v>
      </c>
      <c r="AK395" s="25">
        <v>135.13569777204788</v>
      </c>
      <c r="AL395" s="25">
        <v>3.8843034941521934</v>
      </c>
      <c r="AM395" s="25">
        <v>8.9256399293460298E-2</v>
      </c>
      <c r="AN395" s="25">
        <v>28.250414238752327</v>
      </c>
      <c r="AO395" s="25">
        <v>0.41140240276968537</v>
      </c>
      <c r="AP395" s="25">
        <v>2.5453138276844895</v>
      </c>
      <c r="AQ395" s="25">
        <v>4.2062271057732019</v>
      </c>
      <c r="AR395" s="25">
        <v>0.36154547713749363</v>
      </c>
      <c r="AS395" s="25">
        <v>17.716144234120534</v>
      </c>
      <c r="AT395" s="25">
        <v>2.525048003625848</v>
      </c>
      <c r="AU395" s="25">
        <v>0</v>
      </c>
      <c r="AV395" s="25">
        <v>13.984830087604884</v>
      </c>
      <c r="AW395" s="25">
        <v>10.517825443994708</v>
      </c>
      <c r="AX395" s="25">
        <v>0</v>
      </c>
      <c r="AY395" s="25">
        <v>0</v>
      </c>
      <c r="AZ395" s="25">
        <v>0</v>
      </c>
      <c r="BA395" s="25">
        <v>0</v>
      </c>
      <c r="BB395" s="25">
        <v>12.013108257395659</v>
      </c>
      <c r="BC395" s="25">
        <v>77.045780423496751</v>
      </c>
      <c r="BD395" s="25">
        <v>18.59654896258364</v>
      </c>
      <c r="BE395" s="25">
        <v>4.3893151768128877</v>
      </c>
      <c r="BF395" s="25">
        <v>3.1394883884982754</v>
      </c>
      <c r="BG395" s="25">
        <v>0</v>
      </c>
      <c r="BH395" s="25">
        <v>0</v>
      </c>
      <c r="BI395" s="25">
        <v>893.7386796298988</v>
      </c>
      <c r="BJ395" s="25">
        <v>0</v>
      </c>
      <c r="BK395" s="25">
        <v>0</v>
      </c>
      <c r="BL395" s="25">
        <v>114.0569885364293</v>
      </c>
      <c r="BM395" s="25">
        <v>84.674448314892516</v>
      </c>
      <c r="BN395" s="25">
        <v>653.94547743990154</v>
      </c>
      <c r="BO395" s="25">
        <v>3204.8823004919982</v>
      </c>
    </row>
    <row r="396" spans="1:67">
      <c r="A396">
        <v>2003</v>
      </c>
      <c r="B396" s="57" t="s">
        <v>200</v>
      </c>
      <c r="C396" s="61" t="s">
        <v>264</v>
      </c>
      <c r="D396" s="57" t="s">
        <v>231</v>
      </c>
      <c r="E396" s="25">
        <v>10.962038651428989</v>
      </c>
      <c r="F396" s="25">
        <v>0.72283130882441915</v>
      </c>
      <c r="G396" s="25">
        <v>1.4945698755728982</v>
      </c>
      <c r="H396" s="25">
        <v>17.690441949183032</v>
      </c>
      <c r="I396" s="25">
        <v>53.484154934370572</v>
      </c>
      <c r="J396" s="25">
        <v>34.447432949213841</v>
      </c>
      <c r="K396" s="25">
        <v>12.546190639606809</v>
      </c>
      <c r="L396" s="25">
        <v>13.589465865509853</v>
      </c>
      <c r="M396" s="25">
        <v>0.61644895790671073</v>
      </c>
      <c r="N396" s="25">
        <v>7.8380357122959978</v>
      </c>
      <c r="O396" s="25">
        <v>30.712516168968776</v>
      </c>
      <c r="P396" s="25">
        <v>17.879116065816184</v>
      </c>
      <c r="Q396" s="25">
        <v>18.728192580513841</v>
      </c>
      <c r="R396" s="25">
        <v>19.734811582803971</v>
      </c>
      <c r="S396" s="25">
        <v>23.29556301208952</v>
      </c>
      <c r="T396" s="25">
        <v>16.92699619308689</v>
      </c>
      <c r="U396" s="25">
        <v>19.31013707418138</v>
      </c>
      <c r="V396" s="25">
        <v>18.666403596912694</v>
      </c>
      <c r="W396" s="25">
        <v>10.061549470732881</v>
      </c>
      <c r="X396" s="25">
        <v>8.6100093002535214</v>
      </c>
      <c r="Y396" s="25">
        <v>1.4519403343869299</v>
      </c>
      <c r="Z396" s="25">
        <v>6.3503963832835559</v>
      </c>
      <c r="AA396" s="25">
        <v>0</v>
      </c>
      <c r="AB396" s="25">
        <v>9.9955547667919493</v>
      </c>
      <c r="AC396" s="25">
        <v>0.300003600910412</v>
      </c>
      <c r="AD396" s="25">
        <v>0</v>
      </c>
      <c r="AE396" s="25">
        <v>69.160445699527287</v>
      </c>
      <c r="AF396" s="25">
        <v>15.233951439249314</v>
      </c>
      <c r="AG396" s="25">
        <v>153.91734469532969</v>
      </c>
      <c r="AH396" s="25">
        <v>94.815489018072455</v>
      </c>
      <c r="AI396" s="25">
        <v>95.712637417777088</v>
      </c>
      <c r="AJ396" s="25">
        <v>82.567540864239206</v>
      </c>
      <c r="AK396" s="25">
        <v>97.467012143104654</v>
      </c>
      <c r="AL396" s="25">
        <v>89.517614529159331</v>
      </c>
      <c r="AM396" s="25">
        <v>0.55959550500907995</v>
      </c>
      <c r="AN396" s="25">
        <v>29.088462137118761</v>
      </c>
      <c r="AO396" s="25">
        <v>2.5792989316421919</v>
      </c>
      <c r="AP396" s="25">
        <v>7.3910343348245933</v>
      </c>
      <c r="AQ396" s="25">
        <v>26.371059106912625</v>
      </c>
      <c r="AR396" s="25">
        <v>2.2667195345547415</v>
      </c>
      <c r="AS396" s="25">
        <v>13.665961339385102</v>
      </c>
      <c r="AT396" s="25">
        <v>8.3808434992896306</v>
      </c>
      <c r="AU396" s="25">
        <v>0</v>
      </c>
      <c r="AV396" s="25">
        <v>52.323195460974773</v>
      </c>
      <c r="AW396" s="25">
        <v>6.418447653533959</v>
      </c>
      <c r="AX396" s="25">
        <v>0</v>
      </c>
      <c r="AY396" s="25">
        <v>0</v>
      </c>
      <c r="AZ396" s="25">
        <v>0</v>
      </c>
      <c r="BA396" s="25">
        <v>0</v>
      </c>
      <c r="BB396" s="25">
        <v>7.3309361252382264</v>
      </c>
      <c r="BC396" s="25">
        <v>24.007373877537585</v>
      </c>
      <c r="BD396" s="25">
        <v>24.860974607494487</v>
      </c>
      <c r="BE396" s="25">
        <v>3.20904185010194</v>
      </c>
      <c r="BF396" s="25">
        <v>23.628381259822358</v>
      </c>
      <c r="BG396" s="25">
        <v>0</v>
      </c>
      <c r="BH396" s="25">
        <v>0</v>
      </c>
      <c r="BI396" s="25">
        <v>1114.4797845184698</v>
      </c>
      <c r="BJ396" s="25">
        <v>0</v>
      </c>
      <c r="BK396" s="25">
        <v>0</v>
      </c>
      <c r="BL396" s="25">
        <v>43.840239567553851</v>
      </c>
      <c r="BM396" s="25">
        <v>32.546432682550638</v>
      </c>
      <c r="BN396" s="25">
        <v>806.33351580607223</v>
      </c>
      <c r="BO396" s="25">
        <v>3283.088134579194</v>
      </c>
    </row>
    <row r="397" spans="1:67">
      <c r="A397">
        <v>2003</v>
      </c>
      <c r="B397" s="57" t="s">
        <v>201</v>
      </c>
      <c r="C397" s="61" t="s">
        <v>265</v>
      </c>
      <c r="D397" s="57" t="s">
        <v>231</v>
      </c>
      <c r="E397" s="25">
        <v>7.4232257425856822</v>
      </c>
      <c r="F397" s="25">
        <v>0.28096302827081765</v>
      </c>
      <c r="G397" s="25">
        <v>0.30118718567820407</v>
      </c>
      <c r="H397" s="25">
        <v>1.9315267635170568</v>
      </c>
      <c r="I397" s="25">
        <v>10.145446516354959</v>
      </c>
      <c r="J397" s="25">
        <v>5.3236102709475297</v>
      </c>
      <c r="K397" s="25">
        <v>2.337937712933162</v>
      </c>
      <c r="L397" s="25">
        <v>3.3999381454902013</v>
      </c>
      <c r="M397" s="25">
        <v>5.1269583458447905E-2</v>
      </c>
      <c r="N397" s="25">
        <v>1.5690498378127391</v>
      </c>
      <c r="O397" s="25">
        <v>3.2962517608598323</v>
      </c>
      <c r="P397" s="25">
        <v>0.41749667766362786</v>
      </c>
      <c r="Q397" s="25">
        <v>3.4094416990437559</v>
      </c>
      <c r="R397" s="25">
        <v>2.2013742893820551</v>
      </c>
      <c r="S397" s="25">
        <v>1.3533957953453368</v>
      </c>
      <c r="T397" s="25">
        <v>2.6789548668773606</v>
      </c>
      <c r="U397" s="25">
        <v>1.48728386489437</v>
      </c>
      <c r="V397" s="25">
        <v>1.0864257027815702</v>
      </c>
      <c r="W397" s="25">
        <v>0.57515600412576728</v>
      </c>
      <c r="X397" s="25">
        <v>1.8198901430679799</v>
      </c>
      <c r="Y397" s="25">
        <v>0.12188286286620273</v>
      </c>
      <c r="Z397" s="25">
        <v>1.4300030561008843</v>
      </c>
      <c r="AA397" s="25">
        <v>0</v>
      </c>
      <c r="AB397" s="25">
        <v>2.9750432337273063</v>
      </c>
      <c r="AC397" s="25">
        <v>3.33643546409636E-2</v>
      </c>
      <c r="AD397" s="25">
        <v>0</v>
      </c>
      <c r="AE397" s="25">
        <v>7.0543193657068386</v>
      </c>
      <c r="AF397" s="25">
        <v>2.0903438486576809</v>
      </c>
      <c r="AG397" s="25">
        <v>22.119105023968761</v>
      </c>
      <c r="AH397" s="25">
        <v>13.270015049435267</v>
      </c>
      <c r="AI397" s="25">
        <v>2.5151378762646206</v>
      </c>
      <c r="AJ397" s="25">
        <v>1.6214520189477113</v>
      </c>
      <c r="AK397" s="25">
        <v>0.62409799773967511</v>
      </c>
      <c r="AL397" s="25">
        <v>1.5861622174560999</v>
      </c>
      <c r="AM397" s="25">
        <v>13.810482909508609</v>
      </c>
      <c r="AN397" s="25">
        <v>1.2517219309623495</v>
      </c>
      <c r="AO397" s="25">
        <v>0</v>
      </c>
      <c r="AP397" s="25">
        <v>0.33239684562784411</v>
      </c>
      <c r="AQ397" s="25">
        <v>0</v>
      </c>
      <c r="AR397" s="25">
        <v>0</v>
      </c>
      <c r="AS397" s="25">
        <v>6.7621411999671679</v>
      </c>
      <c r="AT397" s="25">
        <v>1.8196484931905894</v>
      </c>
      <c r="AU397" s="25">
        <v>0</v>
      </c>
      <c r="AV397" s="25">
        <v>4.6518497905517853</v>
      </c>
      <c r="AW397" s="25">
        <v>1.5032881446369268</v>
      </c>
      <c r="AX397" s="25">
        <v>0</v>
      </c>
      <c r="AY397" s="25">
        <v>0</v>
      </c>
      <c r="AZ397" s="25">
        <v>0</v>
      </c>
      <c r="BA397" s="25">
        <v>0</v>
      </c>
      <c r="BB397" s="25">
        <v>1.7170054133094572</v>
      </c>
      <c r="BC397" s="25">
        <v>3.4412164479534648</v>
      </c>
      <c r="BD397" s="25">
        <v>1.7854253329645233</v>
      </c>
      <c r="BE397" s="25">
        <v>0.59002239800454004</v>
      </c>
      <c r="BF397" s="25">
        <v>0.28004409300418853</v>
      </c>
      <c r="BG397" s="25">
        <v>0</v>
      </c>
      <c r="BH397" s="25">
        <v>0</v>
      </c>
      <c r="BI397" s="25">
        <v>70.537639038552129</v>
      </c>
      <c r="BJ397" s="25">
        <v>0</v>
      </c>
      <c r="BK397" s="25">
        <v>0</v>
      </c>
      <c r="BL397" s="25">
        <v>0</v>
      </c>
      <c r="BM397" s="25">
        <v>0</v>
      </c>
      <c r="BN397" s="25">
        <v>7.5241728188042591</v>
      </c>
      <c r="BO397" s="25">
        <v>222.53780735364066</v>
      </c>
    </row>
    <row r="398" spans="1:67">
      <c r="A398">
        <v>2003</v>
      </c>
      <c r="B398" s="57" t="s">
        <v>202</v>
      </c>
      <c r="C398" s="61" t="s">
        <v>266</v>
      </c>
      <c r="D398" s="57" t="s">
        <v>231</v>
      </c>
      <c r="E398" s="25">
        <v>19.921570574551602</v>
      </c>
      <c r="F398" s="25">
        <v>24.523323282336108</v>
      </c>
      <c r="G398" s="25">
        <v>10.481027178724709</v>
      </c>
      <c r="H398" s="25">
        <v>76.080683389681312</v>
      </c>
      <c r="I398" s="25">
        <v>113.25338395701341</v>
      </c>
      <c r="J398" s="25">
        <v>117.92260959935176</v>
      </c>
      <c r="K398" s="25">
        <v>83.578476667692485</v>
      </c>
      <c r="L398" s="25">
        <v>46.886787306244358</v>
      </c>
      <c r="M398" s="25">
        <v>2.1532625370237461</v>
      </c>
      <c r="N398" s="25">
        <v>54.100586587127722</v>
      </c>
      <c r="O398" s="25">
        <v>61.856509553457983</v>
      </c>
      <c r="P398" s="25">
        <v>14.35091196238198</v>
      </c>
      <c r="Q398" s="25">
        <v>47.589627030761498</v>
      </c>
      <c r="R398" s="25">
        <v>66.786943225268303</v>
      </c>
      <c r="S398" s="25">
        <v>114.84318218135243</v>
      </c>
      <c r="T398" s="25">
        <v>34.231030071554116</v>
      </c>
      <c r="U398" s="25">
        <v>35.322362388129974</v>
      </c>
      <c r="V398" s="25">
        <v>16.480985009747236</v>
      </c>
      <c r="W398" s="25">
        <v>18.352609677830273</v>
      </c>
      <c r="X398" s="25">
        <v>50.821980051890556</v>
      </c>
      <c r="Y398" s="25">
        <v>10.39176570996638</v>
      </c>
      <c r="Z398" s="25">
        <v>19.91659351817497</v>
      </c>
      <c r="AA398" s="25">
        <v>0</v>
      </c>
      <c r="AB398" s="25">
        <v>14.866481739739839</v>
      </c>
      <c r="AC398" s="25">
        <v>2.3136338844288318</v>
      </c>
      <c r="AD398" s="25">
        <v>0</v>
      </c>
      <c r="AE398" s="25">
        <v>315.3012440589863</v>
      </c>
      <c r="AF398" s="25">
        <v>76.990088387648697</v>
      </c>
      <c r="AG398" s="25">
        <v>769.46538601908071</v>
      </c>
      <c r="AH398" s="25">
        <v>422.94250649755367</v>
      </c>
      <c r="AI398" s="25">
        <v>170.76781061319201</v>
      </c>
      <c r="AJ398" s="25">
        <v>70.926420029117608</v>
      </c>
      <c r="AK398" s="25">
        <v>236.88549604127547</v>
      </c>
      <c r="AL398" s="25">
        <v>24.308363891589472</v>
      </c>
      <c r="AM398" s="25">
        <v>0.54482528739203451</v>
      </c>
      <c r="AN398" s="25">
        <v>49.935064386571426</v>
      </c>
      <c r="AO398" s="25">
        <v>2.5112197455537513</v>
      </c>
      <c r="AP398" s="25">
        <v>12.004075351316255</v>
      </c>
      <c r="AQ398" s="25">
        <v>25.675009409739406</v>
      </c>
      <c r="AR398" s="25">
        <v>2.2068907108731821</v>
      </c>
      <c r="AS398" s="25">
        <v>99.138401885841674</v>
      </c>
      <c r="AT398" s="25">
        <v>17.420095610522814</v>
      </c>
      <c r="AU398" s="25">
        <v>0</v>
      </c>
      <c r="AV398" s="25">
        <v>106.59644398242406</v>
      </c>
      <c r="AW398" s="25">
        <v>126.23717208712657</v>
      </c>
      <c r="AX398" s="25">
        <v>0</v>
      </c>
      <c r="AY398" s="25">
        <v>0</v>
      </c>
      <c r="AZ398" s="25">
        <v>0</v>
      </c>
      <c r="BA398" s="25">
        <v>0</v>
      </c>
      <c r="BB398" s="25">
        <v>144.18387360250432</v>
      </c>
      <c r="BC398" s="25">
        <v>1138.1109733560274</v>
      </c>
      <c r="BD398" s="25">
        <v>68.944700848579046</v>
      </c>
      <c r="BE398" s="25">
        <v>10.947656701825535</v>
      </c>
      <c r="BF398" s="25">
        <v>60.96491235028919</v>
      </c>
      <c r="BG398" s="25">
        <v>0</v>
      </c>
      <c r="BH398" s="25">
        <v>0</v>
      </c>
      <c r="BI398" s="25">
        <v>12679.812907675603</v>
      </c>
      <c r="BJ398" s="25">
        <v>0</v>
      </c>
      <c r="BK398" s="25">
        <v>0</v>
      </c>
      <c r="BL398" s="25">
        <v>0</v>
      </c>
      <c r="BM398" s="25">
        <v>0</v>
      </c>
      <c r="BN398" s="25">
        <v>2268.8289405624091</v>
      </c>
      <c r="BO398" s="25">
        <v>19958.676806177478</v>
      </c>
    </row>
    <row r="399" spans="1:67">
      <c r="A399">
        <v>2003</v>
      </c>
      <c r="B399" s="57" t="s">
        <v>203</v>
      </c>
      <c r="C399" s="61" t="s">
        <v>267</v>
      </c>
      <c r="D399" s="57" t="s">
        <v>231</v>
      </c>
      <c r="E399" s="25">
        <v>20.344234146038776</v>
      </c>
      <c r="F399" s="25">
        <v>0.77001263759636374</v>
      </c>
      <c r="G399" s="25">
        <v>0.82543934937502184</v>
      </c>
      <c r="H399" s="25">
        <v>5.2935791122315985</v>
      </c>
      <c r="I399" s="25">
        <v>27.80480435355107</v>
      </c>
      <c r="J399" s="25">
        <v>14.58998791227496</v>
      </c>
      <c r="K399" s="25">
        <v>6.4073967167539143</v>
      </c>
      <c r="L399" s="25">
        <v>9.3179353710194857</v>
      </c>
      <c r="M399" s="25">
        <v>0.14051039893139847</v>
      </c>
      <c r="N399" s="25">
        <v>4.3001679315962251</v>
      </c>
      <c r="O399" s="25">
        <v>9.0337704863959321</v>
      </c>
      <c r="P399" s="25">
        <v>1.1441993629340423</v>
      </c>
      <c r="Q399" s="25">
        <v>9.3439809912683387</v>
      </c>
      <c r="R399" s="25">
        <v>6.0331283917897531</v>
      </c>
      <c r="S399" s="25">
        <v>3.7091423469467664</v>
      </c>
      <c r="T399" s="25">
        <v>7.3419948373332229</v>
      </c>
      <c r="U399" s="25">
        <v>4.0760785456723996</v>
      </c>
      <c r="V399" s="25">
        <v>2.9774790160111975</v>
      </c>
      <c r="W399" s="25">
        <v>1.5762835220418459</v>
      </c>
      <c r="X399" s="25">
        <v>4.9876256595891393</v>
      </c>
      <c r="Y399" s="25">
        <v>0.33403450016540337</v>
      </c>
      <c r="Z399" s="25">
        <v>3.9190936678606088</v>
      </c>
      <c r="AA399" s="25">
        <v>0</v>
      </c>
      <c r="AB399" s="25">
        <v>8.1534602665140596</v>
      </c>
      <c r="AC399" s="25">
        <v>9.1438987104116659E-2</v>
      </c>
      <c r="AD399" s="25">
        <v>0</v>
      </c>
      <c r="AE399" s="25">
        <v>19.333202288805264</v>
      </c>
      <c r="AF399" s="25">
        <v>5.72883624687005</v>
      </c>
      <c r="AG399" s="25">
        <v>60.620041382669712</v>
      </c>
      <c r="AH399" s="25">
        <v>36.368056509235714</v>
      </c>
      <c r="AI399" s="25">
        <v>6.8930348663322407</v>
      </c>
      <c r="AJ399" s="25">
        <v>4.4437823493360895</v>
      </c>
      <c r="AK399" s="25">
        <v>1.7104148838221021</v>
      </c>
      <c r="AL399" s="25">
        <v>4.3470664458449884</v>
      </c>
      <c r="AM399" s="25">
        <v>0</v>
      </c>
      <c r="AN399" s="25">
        <v>3.4304930137231229</v>
      </c>
      <c r="AO399" s="25">
        <v>49.367872655156752</v>
      </c>
      <c r="AP399" s="25">
        <v>0.91097313908469091</v>
      </c>
      <c r="AQ399" s="25">
        <v>0</v>
      </c>
      <c r="AR399" s="25">
        <v>0</v>
      </c>
      <c r="AS399" s="25">
        <v>18.532453231415356</v>
      </c>
      <c r="AT399" s="25">
        <v>4.9869633893231562</v>
      </c>
      <c r="AU399" s="25">
        <v>0</v>
      </c>
      <c r="AV399" s="25">
        <v>12.74894831882375</v>
      </c>
      <c r="AW399" s="25">
        <v>4.119940180184388</v>
      </c>
      <c r="AX399" s="25">
        <v>0</v>
      </c>
      <c r="AY399" s="25">
        <v>0</v>
      </c>
      <c r="AZ399" s="25">
        <v>0</v>
      </c>
      <c r="BA399" s="25">
        <v>0</v>
      </c>
      <c r="BB399" s="25">
        <v>4.705657805607343</v>
      </c>
      <c r="BC399" s="25">
        <v>9.4310634745669777</v>
      </c>
      <c r="BD399" s="25">
        <v>4.8931707432417815</v>
      </c>
      <c r="BE399" s="25">
        <v>1.6170266448384372</v>
      </c>
      <c r="BF399" s="25">
        <v>0.76749418606630926</v>
      </c>
      <c r="BG399" s="25">
        <v>0</v>
      </c>
      <c r="BH399" s="25">
        <v>0</v>
      </c>
      <c r="BI399" s="25">
        <v>190.45000725774042</v>
      </c>
      <c r="BJ399" s="25">
        <v>0</v>
      </c>
      <c r="BK399" s="25">
        <v>0</v>
      </c>
      <c r="BL399" s="25">
        <v>0</v>
      </c>
      <c r="BM399" s="25">
        <v>0</v>
      </c>
      <c r="BN399" s="25">
        <v>21.108895594632539</v>
      </c>
      <c r="BO399" s="25">
        <v>619.0311731183167</v>
      </c>
    </row>
    <row r="400" spans="1:67">
      <c r="A400">
        <v>2003</v>
      </c>
      <c r="B400" s="57" t="s">
        <v>204</v>
      </c>
      <c r="C400" s="61" t="s">
        <v>268</v>
      </c>
      <c r="D400" s="57" t="s">
        <v>231</v>
      </c>
      <c r="E400" s="25">
        <v>0</v>
      </c>
      <c r="F400" s="25">
        <v>0</v>
      </c>
      <c r="G400" s="25">
        <v>0</v>
      </c>
      <c r="H400" s="25">
        <v>0</v>
      </c>
      <c r="I400" s="25">
        <v>235.44535645782358</v>
      </c>
      <c r="J400" s="25">
        <v>45.883112275961331</v>
      </c>
      <c r="K400" s="25">
        <v>0</v>
      </c>
      <c r="L400" s="25">
        <v>1.1309653761942347</v>
      </c>
      <c r="M400" s="25">
        <v>5.1587763265709832</v>
      </c>
      <c r="N400" s="25">
        <v>7.6148801311033862</v>
      </c>
      <c r="O400" s="25">
        <v>65.023669166530979</v>
      </c>
      <c r="P400" s="25">
        <v>220.40786455553831</v>
      </c>
      <c r="Q400" s="25">
        <v>22.69102185573589</v>
      </c>
      <c r="R400" s="25">
        <v>0.63741826641540178</v>
      </c>
      <c r="S400" s="25">
        <v>0</v>
      </c>
      <c r="T400" s="25">
        <v>5.2999309560227905</v>
      </c>
      <c r="U400" s="25">
        <v>31.311730598611671</v>
      </c>
      <c r="V400" s="25">
        <v>12.621269254817642</v>
      </c>
      <c r="W400" s="25">
        <v>0</v>
      </c>
      <c r="X400" s="25">
        <v>28.829767274600201</v>
      </c>
      <c r="Y400" s="25">
        <v>0.57283838805716414</v>
      </c>
      <c r="Z400" s="25">
        <v>45.134861181705759</v>
      </c>
      <c r="AA400" s="25">
        <v>0</v>
      </c>
      <c r="AB400" s="25">
        <v>3.7743766356392667</v>
      </c>
      <c r="AC400" s="25">
        <v>0</v>
      </c>
      <c r="AD400" s="25">
        <v>0</v>
      </c>
      <c r="AE400" s="25">
        <v>0</v>
      </c>
      <c r="AF400" s="25">
        <v>5.6077332366164141</v>
      </c>
      <c r="AG400" s="25">
        <v>16.305231303454701</v>
      </c>
      <c r="AH400" s="25">
        <v>10.100634440578808</v>
      </c>
      <c r="AI400" s="25">
        <v>5.5301898895066072E-2</v>
      </c>
      <c r="AJ400" s="25">
        <v>37.598107716565927</v>
      </c>
      <c r="AK400" s="25">
        <v>17.413474296799521</v>
      </c>
      <c r="AL400" s="25">
        <v>30.71157970564186</v>
      </c>
      <c r="AM400" s="25">
        <v>0.34159176163397381</v>
      </c>
      <c r="AN400" s="25">
        <v>24.243498592950989</v>
      </c>
      <c r="AO400" s="25">
        <v>1.5744716638243661</v>
      </c>
      <c r="AP400" s="25">
        <v>221.48219721302445</v>
      </c>
      <c r="AQ400" s="25">
        <v>16.097585587893104</v>
      </c>
      <c r="AR400" s="25">
        <v>1.3836650080420707</v>
      </c>
      <c r="AS400" s="25">
        <v>20.804480901851495</v>
      </c>
      <c r="AT400" s="25">
        <v>11.548648852039284</v>
      </c>
      <c r="AU400" s="25">
        <v>0</v>
      </c>
      <c r="AV400" s="25">
        <v>113.70542962443704</v>
      </c>
      <c r="AW400" s="25">
        <v>8.5103072649049327</v>
      </c>
      <c r="AX400" s="25">
        <v>0</v>
      </c>
      <c r="AY400" s="25">
        <v>0</v>
      </c>
      <c r="AZ400" s="25">
        <v>0</v>
      </c>
      <c r="BA400" s="25">
        <v>0</v>
      </c>
      <c r="BB400" s="25">
        <v>9.7201881721070293</v>
      </c>
      <c r="BC400" s="25">
        <v>0</v>
      </c>
      <c r="BD400" s="25">
        <v>34.12158874770482</v>
      </c>
      <c r="BE400" s="25">
        <v>14.356928402553796</v>
      </c>
      <c r="BF400" s="25">
        <v>24.745201018822936</v>
      </c>
      <c r="BG400" s="25">
        <v>0</v>
      </c>
      <c r="BH400" s="25">
        <v>0</v>
      </c>
      <c r="BI400" s="25">
        <v>230.78756843533967</v>
      </c>
      <c r="BJ400" s="25">
        <v>0</v>
      </c>
      <c r="BK400" s="25">
        <v>0</v>
      </c>
      <c r="BL400" s="25">
        <v>112.83615187135274</v>
      </c>
      <c r="BM400" s="25">
        <v>0</v>
      </c>
      <c r="BN400" s="25">
        <v>38.588384502450396</v>
      </c>
      <c r="BO400" s="25">
        <v>1734.1777889208154</v>
      </c>
    </row>
    <row r="401" spans="1:67">
      <c r="A401">
        <v>2003</v>
      </c>
      <c r="B401" s="57" t="s">
        <v>205</v>
      </c>
      <c r="C401" s="61" t="s">
        <v>269</v>
      </c>
      <c r="D401" s="57" t="s">
        <v>231</v>
      </c>
      <c r="E401" s="25">
        <v>185.65507035212576</v>
      </c>
      <c r="F401" s="25">
        <v>7.0268926998568757</v>
      </c>
      <c r="G401" s="25">
        <v>7.5326994066017159</v>
      </c>
      <c r="H401" s="25">
        <v>48.307534972372395</v>
      </c>
      <c r="I401" s="25">
        <v>253.73788324151437</v>
      </c>
      <c r="J401" s="25">
        <v>133.14363238477989</v>
      </c>
      <c r="K401" s="25">
        <v>58.471883467510516</v>
      </c>
      <c r="L401" s="25">
        <v>85.032542116116801</v>
      </c>
      <c r="M401" s="25">
        <v>1.2822536258457946</v>
      </c>
      <c r="N401" s="25">
        <v>39.241977561583404</v>
      </c>
      <c r="O401" s="25">
        <v>82.439342919347723</v>
      </c>
      <c r="P401" s="25">
        <v>10.441602849116768</v>
      </c>
      <c r="Q401" s="25">
        <v>85.270226239537465</v>
      </c>
      <c r="R401" s="25">
        <v>55.056428665771378</v>
      </c>
      <c r="S401" s="25">
        <v>33.848464308130872</v>
      </c>
      <c r="T401" s="25">
        <v>67.00073142421283</v>
      </c>
      <c r="U401" s="25">
        <v>37.197008436168908</v>
      </c>
      <c r="V401" s="25">
        <v>27.171535297000577</v>
      </c>
      <c r="W401" s="25">
        <v>14.384666735491553</v>
      </c>
      <c r="X401" s="25">
        <v>45.515500169436784</v>
      </c>
      <c r="Y401" s="25">
        <v>3.0482935942968434</v>
      </c>
      <c r="Z401" s="25">
        <v>35.764413907166066</v>
      </c>
      <c r="AA401" s="25">
        <v>0</v>
      </c>
      <c r="AB401" s="25">
        <v>74.405909238302229</v>
      </c>
      <c r="AC401" s="25">
        <v>0.83444338390331185</v>
      </c>
      <c r="AD401" s="25">
        <v>0</v>
      </c>
      <c r="AE401" s="25">
        <v>176.4287121989743</v>
      </c>
      <c r="AF401" s="25">
        <v>52.279554433635859</v>
      </c>
      <c r="AG401" s="25">
        <v>553.19939629379803</v>
      </c>
      <c r="AH401" s="25">
        <v>331.88342413503466</v>
      </c>
      <c r="AI401" s="25">
        <v>62.903664196066266</v>
      </c>
      <c r="AJ401" s="25">
        <v>40.552557484999475</v>
      </c>
      <c r="AK401" s="25">
        <v>15.608707278329527</v>
      </c>
      <c r="AL401" s="25">
        <v>39.669958624903963</v>
      </c>
      <c r="AM401" s="25">
        <v>0</v>
      </c>
      <c r="AN401" s="25">
        <v>31.305598295488103</v>
      </c>
      <c r="AO401" s="25">
        <v>0</v>
      </c>
      <c r="AP401" s="25">
        <v>8.3132538198099635</v>
      </c>
      <c r="AQ401" s="25">
        <v>769.40391262049582</v>
      </c>
      <c r="AR401" s="25">
        <v>0</v>
      </c>
      <c r="AS401" s="25">
        <v>169.121328617122</v>
      </c>
      <c r="AT401" s="25">
        <v>45.509456499670655</v>
      </c>
      <c r="AU401" s="25">
        <v>0</v>
      </c>
      <c r="AV401" s="25">
        <v>116.34288516619826</v>
      </c>
      <c r="AW401" s="25">
        <v>37.597275891931943</v>
      </c>
      <c r="AX401" s="25">
        <v>0</v>
      </c>
      <c r="AY401" s="25">
        <v>0</v>
      </c>
      <c r="AZ401" s="25">
        <v>0</v>
      </c>
      <c r="BA401" s="25">
        <v>0</v>
      </c>
      <c r="BB401" s="25">
        <v>42.942350382020422</v>
      </c>
      <c r="BC401" s="25">
        <v>86.064913542445538</v>
      </c>
      <c r="BD401" s="25">
        <v>44.653534365578423</v>
      </c>
      <c r="BE401" s="25">
        <v>14.756475635982381</v>
      </c>
      <c r="BF401" s="25">
        <v>7.0039101047572352</v>
      </c>
      <c r="BG401" s="25">
        <v>0</v>
      </c>
      <c r="BH401" s="25">
        <v>0</v>
      </c>
      <c r="BI401" s="25">
        <v>1756.9343330627541</v>
      </c>
      <c r="BJ401" s="25">
        <v>0</v>
      </c>
      <c r="BK401" s="25">
        <v>0</v>
      </c>
      <c r="BL401" s="25">
        <v>0</v>
      </c>
      <c r="BM401" s="25">
        <v>0</v>
      </c>
      <c r="BN401" s="25">
        <v>159.17715584988957</v>
      </c>
      <c r="BO401" s="25">
        <v>5953.4632954960798</v>
      </c>
    </row>
    <row r="402" spans="1:67">
      <c r="A402">
        <v>2003</v>
      </c>
      <c r="B402" s="57" t="s">
        <v>206</v>
      </c>
      <c r="C402" s="61" t="s">
        <v>270</v>
      </c>
      <c r="D402" s="57" t="s">
        <v>231</v>
      </c>
      <c r="E402" s="25">
        <v>19.725345681637879</v>
      </c>
      <c r="F402" s="25">
        <v>0.74658821495993388</v>
      </c>
      <c r="G402" s="25">
        <v>0.800328800227599</v>
      </c>
      <c r="H402" s="25">
        <v>5.1325440482210141</v>
      </c>
      <c r="I402" s="25">
        <v>26.95895915997875</v>
      </c>
      <c r="J402" s="25">
        <v>14.146148387531108</v>
      </c>
      <c r="K402" s="25">
        <v>6.2124783980610827</v>
      </c>
      <c r="L402" s="25">
        <v>9.0344760541555011</v>
      </c>
      <c r="M402" s="25">
        <v>0.13623595613828193</v>
      </c>
      <c r="N402" s="25">
        <v>4.1693532590581714</v>
      </c>
      <c r="O402" s="25">
        <v>8.7589557008433214</v>
      </c>
      <c r="P402" s="25">
        <v>1.1093918699799457</v>
      </c>
      <c r="Q402" s="25">
        <v>9.0597293450492948</v>
      </c>
      <c r="R402" s="25">
        <v>5.8495956257428574</v>
      </c>
      <c r="S402" s="25">
        <v>3.5963071625467089</v>
      </c>
      <c r="T402" s="25">
        <v>7.1186452692001208</v>
      </c>
      <c r="U402" s="25">
        <v>3.9520808579835847</v>
      </c>
      <c r="V402" s="25">
        <v>2.8869016365543319</v>
      </c>
      <c r="W402" s="25">
        <v>1.5283316708483285</v>
      </c>
      <c r="X402" s="25">
        <v>4.8358979531878319</v>
      </c>
      <c r="Y402" s="25">
        <v>0.32387289381638562</v>
      </c>
      <c r="Z402" s="25">
        <v>3.7998715902668052</v>
      </c>
      <c r="AA402" s="25">
        <v>0</v>
      </c>
      <c r="AB402" s="25">
        <v>7.9054252474676865</v>
      </c>
      <c r="AC402" s="25">
        <v>8.8657337330081853E-2</v>
      </c>
      <c r="AD402" s="25">
        <v>0</v>
      </c>
      <c r="AE402" s="25">
        <v>18.745070251463357</v>
      </c>
      <c r="AF402" s="25">
        <v>5.5545603000745825</v>
      </c>
      <c r="AG402" s="25">
        <v>58.775929480794844</v>
      </c>
      <c r="AH402" s="25">
        <v>35.261710087705353</v>
      </c>
      <c r="AI402" s="25">
        <v>6.6833430326233341</v>
      </c>
      <c r="AJ402" s="25">
        <v>4.3085988071800969</v>
      </c>
      <c r="AK402" s="25">
        <v>1.6583826454326711</v>
      </c>
      <c r="AL402" s="25">
        <v>4.2148250816331281</v>
      </c>
      <c r="AM402" s="25">
        <v>0</v>
      </c>
      <c r="AN402" s="25">
        <v>3.3261345729894622</v>
      </c>
      <c r="AO402" s="25">
        <v>0</v>
      </c>
      <c r="AP402" s="25">
        <v>0.88326058116230932</v>
      </c>
      <c r="AQ402" s="25">
        <v>0</v>
      </c>
      <c r="AR402" s="25">
        <v>52.889685178354668</v>
      </c>
      <c r="AS402" s="25">
        <v>17.968680644074912</v>
      </c>
      <c r="AT402" s="25">
        <v>4.8352558297322421</v>
      </c>
      <c r="AU402" s="25">
        <v>0</v>
      </c>
      <c r="AV402" s="25">
        <v>12.361114744400426</v>
      </c>
      <c r="AW402" s="25">
        <v>3.9946081852203825</v>
      </c>
      <c r="AX402" s="25">
        <v>0</v>
      </c>
      <c r="AY402" s="25">
        <v>0</v>
      </c>
      <c r="AZ402" s="25">
        <v>0</v>
      </c>
      <c r="BA402" s="25">
        <v>0</v>
      </c>
      <c r="BB402" s="25">
        <v>4.5625077950243451</v>
      </c>
      <c r="BC402" s="25">
        <v>9.144162707030409</v>
      </c>
      <c r="BD402" s="25">
        <v>4.7443164336817469</v>
      </c>
      <c r="BE402" s="25">
        <v>1.5678353540807928</v>
      </c>
      <c r="BF402" s="25">
        <v>0.74414637681276308</v>
      </c>
      <c r="BG402" s="25">
        <v>0</v>
      </c>
      <c r="BH402" s="25">
        <v>0</v>
      </c>
      <c r="BI402" s="25">
        <v>187.17770986115286</v>
      </c>
      <c r="BJ402" s="25">
        <v>0</v>
      </c>
      <c r="BK402" s="25">
        <v>0</v>
      </c>
      <c r="BL402" s="25">
        <v>0</v>
      </c>
      <c r="BM402" s="25">
        <v>0</v>
      </c>
      <c r="BN402" s="25">
        <v>19.28754109075005</v>
      </c>
      <c r="BO402" s="25">
        <v>606.5655011621609</v>
      </c>
    </row>
    <row r="403" spans="1:67">
      <c r="A403">
        <v>2003</v>
      </c>
      <c r="B403" s="57" t="s">
        <v>207</v>
      </c>
      <c r="C403" s="61" t="s">
        <v>271</v>
      </c>
      <c r="D403" s="57" t="s">
        <v>231</v>
      </c>
      <c r="E403" s="25">
        <v>228.21996664293945</v>
      </c>
      <c r="F403" s="25">
        <v>28.643508557735554</v>
      </c>
      <c r="G403" s="25">
        <v>42.962024628735968</v>
      </c>
      <c r="H403" s="25">
        <v>158.55553581895896</v>
      </c>
      <c r="I403" s="25">
        <v>231.43755713093185</v>
      </c>
      <c r="J403" s="25">
        <v>427.64914470471626</v>
      </c>
      <c r="K403" s="25">
        <v>152.52574096284047</v>
      </c>
      <c r="L403" s="25">
        <v>130.95457001868613</v>
      </c>
      <c r="M403" s="25">
        <v>1.7244217928765302</v>
      </c>
      <c r="N403" s="25">
        <v>46.940451889669902</v>
      </c>
      <c r="O403" s="25">
        <v>184.33051498402588</v>
      </c>
      <c r="P403" s="25">
        <v>38.035724376805561</v>
      </c>
      <c r="Q403" s="25">
        <v>61.288138270477347</v>
      </c>
      <c r="R403" s="25">
        <v>74.190801175945523</v>
      </c>
      <c r="S403" s="25">
        <v>191.54724451417201</v>
      </c>
      <c r="T403" s="25">
        <v>69.264177477641127</v>
      </c>
      <c r="U403" s="25">
        <v>188.22674766967199</v>
      </c>
      <c r="V403" s="25">
        <v>88.167466963530202</v>
      </c>
      <c r="W403" s="25">
        <v>26.559696526616495</v>
      </c>
      <c r="X403" s="25">
        <v>112.78472530598238</v>
      </c>
      <c r="Y403" s="25">
        <v>14.061062429108757</v>
      </c>
      <c r="Z403" s="25">
        <v>52.780499192619679</v>
      </c>
      <c r="AA403" s="25">
        <v>0</v>
      </c>
      <c r="AB403" s="25">
        <v>79.241769352823908</v>
      </c>
      <c r="AC403" s="25">
        <v>3.8901757059791122</v>
      </c>
      <c r="AD403" s="25">
        <v>0</v>
      </c>
      <c r="AE403" s="25">
        <v>588.36913832857954</v>
      </c>
      <c r="AF403" s="25">
        <v>48.582487161001673</v>
      </c>
      <c r="AG403" s="25">
        <v>1157.607152115032</v>
      </c>
      <c r="AH403" s="25">
        <v>649.58020954787742</v>
      </c>
      <c r="AI403" s="25">
        <v>770.97745173817748</v>
      </c>
      <c r="AJ403" s="25">
        <v>323.22640119893617</v>
      </c>
      <c r="AK403" s="25">
        <v>169.77686231404536</v>
      </c>
      <c r="AL403" s="25">
        <v>113.41557731980353</v>
      </c>
      <c r="AM403" s="25">
        <v>5.9530340091476655</v>
      </c>
      <c r="AN403" s="25">
        <v>76.574219373107468</v>
      </c>
      <c r="AO403" s="25">
        <v>27.438844884172291</v>
      </c>
      <c r="AP403" s="25">
        <v>23.791877772527307</v>
      </c>
      <c r="AQ403" s="25">
        <v>280.5380141824885</v>
      </c>
      <c r="AR403" s="25">
        <v>24.113593403836919</v>
      </c>
      <c r="AS403" s="25">
        <v>1802.3903374320228</v>
      </c>
      <c r="AT403" s="25">
        <v>50.947011335176114</v>
      </c>
      <c r="AU403" s="25">
        <v>0</v>
      </c>
      <c r="AV403" s="25">
        <v>763.76457119887743</v>
      </c>
      <c r="AW403" s="25">
        <v>138.80951843906323</v>
      </c>
      <c r="AX403" s="25">
        <v>0</v>
      </c>
      <c r="AY403" s="25">
        <v>0</v>
      </c>
      <c r="AZ403" s="25">
        <v>0</v>
      </c>
      <c r="BA403" s="25">
        <v>0</v>
      </c>
      <c r="BB403" s="25">
        <v>158.54358688920109</v>
      </c>
      <c r="BC403" s="25">
        <v>196.39832727862719</v>
      </c>
      <c r="BD403" s="25">
        <v>208.17896894652858</v>
      </c>
      <c r="BE403" s="25">
        <v>13.489954759981126</v>
      </c>
      <c r="BF403" s="25">
        <v>11.827275074308542</v>
      </c>
      <c r="BG403" s="25">
        <v>0</v>
      </c>
      <c r="BH403" s="25">
        <v>0</v>
      </c>
      <c r="BI403" s="25">
        <v>2741.238808275652</v>
      </c>
      <c r="BJ403" s="25">
        <v>0</v>
      </c>
      <c r="BK403" s="25">
        <v>0</v>
      </c>
      <c r="BL403" s="25">
        <v>0</v>
      </c>
      <c r="BM403" s="25">
        <v>0</v>
      </c>
      <c r="BN403" s="25">
        <v>252.05326463020904</v>
      </c>
      <c r="BO403" s="25">
        <v>13231.568153701874</v>
      </c>
    </row>
    <row r="404" spans="1:67">
      <c r="A404">
        <v>2003</v>
      </c>
      <c r="B404" s="57" t="s">
        <v>208</v>
      </c>
      <c r="C404" s="61" t="s">
        <v>272</v>
      </c>
      <c r="D404" s="57" t="s">
        <v>231</v>
      </c>
      <c r="E404" s="25">
        <v>0.47046275704537499</v>
      </c>
      <c r="F404" s="25">
        <v>1.0442757376325209E-3</v>
      </c>
      <c r="G404" s="25">
        <v>0.18771274156912221</v>
      </c>
      <c r="H404" s="25">
        <v>27.855003535018486</v>
      </c>
      <c r="I404" s="25">
        <v>3.8246461831272969</v>
      </c>
      <c r="J404" s="25">
        <v>9.5698550511606495</v>
      </c>
      <c r="K404" s="25">
        <v>0.8958248717911006</v>
      </c>
      <c r="L404" s="25">
        <v>8.3039719894555084</v>
      </c>
      <c r="M404" s="25">
        <v>0.18377520813491702</v>
      </c>
      <c r="N404" s="25">
        <v>1.7599453162650562</v>
      </c>
      <c r="O404" s="25">
        <v>7.0859136820459216</v>
      </c>
      <c r="P404" s="25">
        <v>3.048109019253022</v>
      </c>
      <c r="Q404" s="25">
        <v>11.467794004484684</v>
      </c>
      <c r="R404" s="25">
        <v>4.6839393446644317</v>
      </c>
      <c r="S404" s="25">
        <v>17.683809636949242</v>
      </c>
      <c r="T404" s="25">
        <v>9.8191549499176816</v>
      </c>
      <c r="U404" s="25">
        <v>6.8663831822361496</v>
      </c>
      <c r="V404" s="25">
        <v>1.5414184777048572</v>
      </c>
      <c r="W404" s="25">
        <v>4.9446270920683277</v>
      </c>
      <c r="X404" s="25">
        <v>0.22865054155337391</v>
      </c>
      <c r="Y404" s="25">
        <v>0.64156992848012773</v>
      </c>
      <c r="Z404" s="25">
        <v>0.99082043546088028</v>
      </c>
      <c r="AA404" s="25">
        <v>0</v>
      </c>
      <c r="AB404" s="25">
        <v>7.7670681636373846</v>
      </c>
      <c r="AC404" s="25">
        <v>0.21727787318252439</v>
      </c>
      <c r="AD404" s="25">
        <v>0</v>
      </c>
      <c r="AE404" s="25">
        <v>31.709126495983732</v>
      </c>
      <c r="AF404" s="25">
        <v>30.799573223715129</v>
      </c>
      <c r="AG404" s="25">
        <v>665.98766889320314</v>
      </c>
      <c r="AH404" s="25">
        <v>409.73876512565289</v>
      </c>
      <c r="AI404" s="25">
        <v>40.08562469687849</v>
      </c>
      <c r="AJ404" s="25">
        <v>17.944323274658089</v>
      </c>
      <c r="AK404" s="25">
        <v>18.593981853641452</v>
      </c>
      <c r="AL404" s="25">
        <v>5.4261338981240446</v>
      </c>
      <c r="AM404" s="25">
        <v>0.26716126163275777</v>
      </c>
      <c r="AN404" s="25">
        <v>3.2039691643804296</v>
      </c>
      <c r="AO404" s="25">
        <v>1.2314050962478178</v>
      </c>
      <c r="AP404" s="25">
        <v>4.9508040462854641</v>
      </c>
      <c r="AQ404" s="25">
        <v>12.59003219027016</v>
      </c>
      <c r="AR404" s="25">
        <v>1.0821739009669784</v>
      </c>
      <c r="AS404" s="25">
        <v>29.247766240931998</v>
      </c>
      <c r="AT404" s="25">
        <v>7.7238918606677354</v>
      </c>
      <c r="AU404" s="25">
        <v>0</v>
      </c>
      <c r="AV404" s="25">
        <v>81.696482060310018</v>
      </c>
      <c r="AW404" s="25">
        <v>3.2833479037075932</v>
      </c>
      <c r="AX404" s="25">
        <v>0</v>
      </c>
      <c r="AY404" s="25">
        <v>0</v>
      </c>
      <c r="AZ404" s="25">
        <v>0</v>
      </c>
      <c r="BA404" s="25">
        <v>0</v>
      </c>
      <c r="BB404" s="25">
        <v>3.7501301028391785</v>
      </c>
      <c r="BC404" s="25">
        <v>21.375714377266412</v>
      </c>
      <c r="BD404" s="25">
        <v>16.587762106693173</v>
      </c>
      <c r="BE404" s="25">
        <v>3.3769110179244648</v>
      </c>
      <c r="BF404" s="25">
        <v>118.74869933501672</v>
      </c>
      <c r="BG404" s="25">
        <v>0</v>
      </c>
      <c r="BH404" s="25">
        <v>0</v>
      </c>
      <c r="BI404" s="25">
        <v>1627.6976551546652</v>
      </c>
      <c r="BJ404" s="25">
        <v>0</v>
      </c>
      <c r="BK404" s="25">
        <v>0</v>
      </c>
      <c r="BL404" s="25">
        <v>0</v>
      </c>
      <c r="BM404" s="25">
        <v>0</v>
      </c>
      <c r="BN404" s="25">
        <v>18.929363675074864</v>
      </c>
      <c r="BO404" s="25">
        <v>3306.0672452176818</v>
      </c>
    </row>
    <row r="405" spans="1:67">
      <c r="A405">
        <v>2003</v>
      </c>
      <c r="B405" s="57" t="s">
        <v>209</v>
      </c>
      <c r="C405" s="61" t="s">
        <v>273</v>
      </c>
      <c r="D405" s="57" t="s">
        <v>231</v>
      </c>
      <c r="E405" s="25">
        <v>0</v>
      </c>
      <c r="F405" s="25">
        <v>0</v>
      </c>
      <c r="G405" s="25">
        <v>0</v>
      </c>
      <c r="H405" s="25">
        <v>0</v>
      </c>
      <c r="I405" s="25">
        <v>0</v>
      </c>
      <c r="J405" s="25">
        <v>0</v>
      </c>
      <c r="K405" s="25">
        <v>0</v>
      </c>
      <c r="L405" s="25">
        <v>0</v>
      </c>
      <c r="M405" s="25">
        <v>0</v>
      </c>
      <c r="N405" s="25">
        <v>0</v>
      </c>
      <c r="O405" s="25">
        <v>0</v>
      </c>
      <c r="P405" s="25">
        <v>0</v>
      </c>
      <c r="Q405" s="25">
        <v>0</v>
      </c>
      <c r="R405" s="25">
        <v>0</v>
      </c>
      <c r="S405" s="25">
        <v>0</v>
      </c>
      <c r="T405" s="25">
        <v>0</v>
      </c>
      <c r="U405" s="25">
        <v>0</v>
      </c>
      <c r="V405" s="25">
        <v>0</v>
      </c>
      <c r="W405" s="25">
        <v>0</v>
      </c>
      <c r="X405" s="25">
        <v>0</v>
      </c>
      <c r="Y405" s="25">
        <v>0</v>
      </c>
      <c r="Z405" s="25">
        <v>0</v>
      </c>
      <c r="AA405" s="25">
        <v>0</v>
      </c>
      <c r="AB405" s="25">
        <v>0</v>
      </c>
      <c r="AC405" s="25">
        <v>0</v>
      </c>
      <c r="AD405" s="25">
        <v>0</v>
      </c>
      <c r="AE405" s="25">
        <v>0</v>
      </c>
      <c r="AF405" s="25">
        <v>0</v>
      </c>
      <c r="AG405" s="25">
        <v>0</v>
      </c>
      <c r="AH405" s="25">
        <v>0</v>
      </c>
      <c r="AI405" s="25">
        <v>0</v>
      </c>
      <c r="AJ405" s="25">
        <v>0</v>
      </c>
      <c r="AK405" s="25">
        <v>0</v>
      </c>
      <c r="AL405" s="25">
        <v>0</v>
      </c>
      <c r="AM405" s="25">
        <v>0</v>
      </c>
      <c r="AN405" s="25">
        <v>0</v>
      </c>
      <c r="AO405" s="25">
        <v>0</v>
      </c>
      <c r="AP405" s="25">
        <v>0</v>
      </c>
      <c r="AQ405" s="25">
        <v>0</v>
      </c>
      <c r="AR405" s="25">
        <v>0</v>
      </c>
      <c r="AS405" s="25">
        <v>0</v>
      </c>
      <c r="AT405" s="25">
        <v>0</v>
      </c>
      <c r="AU405" s="25">
        <v>0</v>
      </c>
      <c r="AV405" s="25">
        <v>0</v>
      </c>
      <c r="AW405" s="25">
        <v>0</v>
      </c>
      <c r="AX405" s="25">
        <v>0</v>
      </c>
      <c r="AY405" s="25">
        <v>0</v>
      </c>
      <c r="AZ405" s="25">
        <v>0</v>
      </c>
      <c r="BA405" s="25">
        <v>0</v>
      </c>
      <c r="BB405" s="25">
        <v>0</v>
      </c>
      <c r="BC405" s="25">
        <v>0</v>
      </c>
      <c r="BD405" s="25">
        <v>0</v>
      </c>
      <c r="BE405" s="25">
        <v>0</v>
      </c>
      <c r="BF405" s="25">
        <v>0</v>
      </c>
      <c r="BG405" s="25">
        <v>0</v>
      </c>
      <c r="BH405" s="25">
        <v>0</v>
      </c>
      <c r="BI405" s="25">
        <v>0</v>
      </c>
      <c r="BJ405" s="25">
        <v>0</v>
      </c>
      <c r="BK405" s="25">
        <v>0</v>
      </c>
      <c r="BL405" s="25">
        <v>0</v>
      </c>
      <c r="BM405" s="25">
        <v>0</v>
      </c>
      <c r="BN405" s="25">
        <v>0</v>
      </c>
      <c r="BO405" s="25">
        <v>0</v>
      </c>
    </row>
    <row r="406" spans="1:67">
      <c r="A406">
        <v>2003</v>
      </c>
      <c r="B406" s="57" t="s">
        <v>210</v>
      </c>
      <c r="C406" s="61" t="s">
        <v>274</v>
      </c>
      <c r="D406" s="57" t="s">
        <v>231</v>
      </c>
      <c r="E406" s="25">
        <v>147.52906144271199</v>
      </c>
      <c r="F406" s="25">
        <v>17.989655947932764</v>
      </c>
      <c r="G406" s="25">
        <v>1.785605320866092</v>
      </c>
      <c r="H406" s="25">
        <v>264.46646640751356</v>
      </c>
      <c r="I406" s="25">
        <v>229.83254116211506</v>
      </c>
      <c r="J406" s="25">
        <v>183.27561558866913</v>
      </c>
      <c r="K406" s="25">
        <v>67.821646680607429</v>
      </c>
      <c r="L406" s="25">
        <v>55.90021491875796</v>
      </c>
      <c r="M406" s="25">
        <v>0.95704994096610208</v>
      </c>
      <c r="N406" s="25">
        <v>60.349306643117345</v>
      </c>
      <c r="O406" s="25">
        <v>115.92235384360157</v>
      </c>
      <c r="P406" s="25">
        <v>18.53421508063245</v>
      </c>
      <c r="Q406" s="25">
        <v>77.178422146211489</v>
      </c>
      <c r="R406" s="25">
        <v>93.421409569161241</v>
      </c>
      <c r="S406" s="25">
        <v>116.60574564711587</v>
      </c>
      <c r="T406" s="25">
        <v>224.74937412318695</v>
      </c>
      <c r="U406" s="25">
        <v>380.08727562445807</v>
      </c>
      <c r="V406" s="25">
        <v>244.2367358765475</v>
      </c>
      <c r="W406" s="25">
        <v>25.260034943917699</v>
      </c>
      <c r="X406" s="25">
        <v>165.63308703429163</v>
      </c>
      <c r="Y406" s="25">
        <v>5.5682741134876288</v>
      </c>
      <c r="Z406" s="25">
        <v>36.794707130929375</v>
      </c>
      <c r="AA406" s="25">
        <v>0</v>
      </c>
      <c r="AB406" s="25">
        <v>391.3820063655059</v>
      </c>
      <c r="AC406" s="25">
        <v>17.31145829668791</v>
      </c>
      <c r="AD406" s="25">
        <v>0</v>
      </c>
      <c r="AE406" s="25">
        <v>1648.1400761990462</v>
      </c>
      <c r="AF406" s="25">
        <v>160.45718981874694</v>
      </c>
      <c r="AG406" s="25">
        <v>1444.5345687837685</v>
      </c>
      <c r="AH406" s="25">
        <v>835.16490474809461</v>
      </c>
      <c r="AI406" s="25">
        <v>458.4198793012236</v>
      </c>
      <c r="AJ406" s="25">
        <v>297.79509925659966</v>
      </c>
      <c r="AK406" s="25">
        <v>233.59708044597551</v>
      </c>
      <c r="AL406" s="25">
        <v>202.59884341631607</v>
      </c>
      <c r="AM406" s="25">
        <v>3.8366067748863149</v>
      </c>
      <c r="AN406" s="25">
        <v>163.15873219635068</v>
      </c>
      <c r="AO406" s="25">
        <v>17.683765625377742</v>
      </c>
      <c r="AP406" s="25">
        <v>97.820164175626047</v>
      </c>
      <c r="AQ406" s="25">
        <v>180.80092338995246</v>
      </c>
      <c r="AR406" s="25">
        <v>15.540710111491633</v>
      </c>
      <c r="AS406" s="25">
        <v>337.13831424116751</v>
      </c>
      <c r="AT406" s="25">
        <v>102.54231629737677</v>
      </c>
      <c r="AU406" s="25">
        <v>0</v>
      </c>
      <c r="AV406" s="25">
        <v>374.58423615612338</v>
      </c>
      <c r="AW406" s="25">
        <v>59.015530279613451</v>
      </c>
      <c r="AX406" s="25">
        <v>0</v>
      </c>
      <c r="AY406" s="25">
        <v>0</v>
      </c>
      <c r="AZ406" s="25">
        <v>0</v>
      </c>
      <c r="BA406" s="25">
        <v>0</v>
      </c>
      <c r="BB406" s="25">
        <v>67.405563810853891</v>
      </c>
      <c r="BC406" s="25">
        <v>140.45250550571853</v>
      </c>
      <c r="BD406" s="25">
        <v>197.62711999940984</v>
      </c>
      <c r="BE406" s="25">
        <v>27.256374262995234</v>
      </c>
      <c r="BF406" s="25">
        <v>121.92890281134623</v>
      </c>
      <c r="BG406" s="25">
        <v>0</v>
      </c>
      <c r="BH406" s="25">
        <v>0</v>
      </c>
      <c r="BI406" s="25">
        <v>1479.1853452104669</v>
      </c>
      <c r="BJ406" s="25">
        <v>0</v>
      </c>
      <c r="BK406" s="25">
        <v>0</v>
      </c>
      <c r="BL406" s="25">
        <v>176.12155043734839</v>
      </c>
      <c r="BM406" s="25">
        <v>0</v>
      </c>
      <c r="BN406" s="25">
        <v>452.34552282966803</v>
      </c>
      <c r="BO406" s="25">
        <v>12237.744089934542</v>
      </c>
    </row>
    <row r="407" spans="1:67">
      <c r="A407">
        <v>2003</v>
      </c>
      <c r="B407" s="57" t="s">
        <v>211</v>
      </c>
      <c r="C407" s="61" t="s">
        <v>275</v>
      </c>
      <c r="D407" s="57" t="s">
        <v>231</v>
      </c>
      <c r="E407" s="25">
        <v>5.3454373939343069</v>
      </c>
      <c r="F407" s="25">
        <v>6.0539455000086226</v>
      </c>
      <c r="G407" s="25">
        <v>0.36280563869541882</v>
      </c>
      <c r="H407" s="25">
        <v>30.198281062380275</v>
      </c>
      <c r="I407" s="25">
        <v>10.743765630563701</v>
      </c>
      <c r="J407" s="25">
        <v>18.686425378670315</v>
      </c>
      <c r="K407" s="25">
        <v>5.608438092505315</v>
      </c>
      <c r="L407" s="25">
        <v>4.3104437638858633</v>
      </c>
      <c r="M407" s="25">
        <v>0.12694177769773163</v>
      </c>
      <c r="N407" s="25">
        <v>3.6501241922566607</v>
      </c>
      <c r="O407" s="25">
        <v>9.9137716362687218</v>
      </c>
      <c r="P407" s="25">
        <v>1.4357590727714271</v>
      </c>
      <c r="Q407" s="25">
        <v>6.1914102343817969</v>
      </c>
      <c r="R407" s="25">
        <v>5.7556378750408772</v>
      </c>
      <c r="S407" s="25">
        <v>7.9540783966537187</v>
      </c>
      <c r="T407" s="25">
        <v>18.492394875246422</v>
      </c>
      <c r="U407" s="25">
        <v>36.091924575393811</v>
      </c>
      <c r="V407" s="25">
        <v>26.103467476675696</v>
      </c>
      <c r="W407" s="25">
        <v>0.68709644982922524</v>
      </c>
      <c r="X407" s="25">
        <v>13.545884401648582</v>
      </c>
      <c r="Y407" s="25">
        <v>0.39310615016730693</v>
      </c>
      <c r="Z407" s="25">
        <v>4.4083533632949141</v>
      </c>
      <c r="AA407" s="25">
        <v>0</v>
      </c>
      <c r="AB407" s="25">
        <v>28.987130246211258</v>
      </c>
      <c r="AC407" s="25">
        <v>0.78993515119209368</v>
      </c>
      <c r="AD407" s="25">
        <v>0</v>
      </c>
      <c r="AE407" s="25">
        <v>157.82866023742159</v>
      </c>
      <c r="AF407" s="25">
        <v>27.97060006555315</v>
      </c>
      <c r="AG407" s="25">
        <v>144.02114450986468</v>
      </c>
      <c r="AH407" s="25">
        <v>73.625094060168735</v>
      </c>
      <c r="AI407" s="25">
        <v>34.865917086705949</v>
      </c>
      <c r="AJ407" s="25">
        <v>21.038822885719785</v>
      </c>
      <c r="AK407" s="25">
        <v>55.437236376702423</v>
      </c>
      <c r="AL407" s="25">
        <v>10.396110841016833</v>
      </c>
      <c r="AM407" s="25">
        <v>0.45640091159489588</v>
      </c>
      <c r="AN407" s="25">
        <v>32.528639541749037</v>
      </c>
      <c r="AO407" s="25">
        <v>2.1036523223290295</v>
      </c>
      <c r="AP407" s="25">
        <v>1.9977432708180658</v>
      </c>
      <c r="AQ407" s="25">
        <v>21.50799159103773</v>
      </c>
      <c r="AR407" s="25">
        <v>1.848715460793338</v>
      </c>
      <c r="AS407" s="25">
        <v>103.23066714210326</v>
      </c>
      <c r="AT407" s="25">
        <v>25.83863421748217</v>
      </c>
      <c r="AU407" s="25">
        <v>0</v>
      </c>
      <c r="AV407" s="25">
        <v>52.141447952183441</v>
      </c>
      <c r="AW407" s="25">
        <v>12.468117302600243</v>
      </c>
      <c r="AX407" s="25">
        <v>0</v>
      </c>
      <c r="AY407" s="25">
        <v>0</v>
      </c>
      <c r="AZ407" s="25">
        <v>0</v>
      </c>
      <c r="BA407" s="25">
        <v>0</v>
      </c>
      <c r="BB407" s="25">
        <v>0</v>
      </c>
      <c r="BC407" s="25">
        <v>34.47444080627438</v>
      </c>
      <c r="BD407" s="25">
        <v>59.688699291773958</v>
      </c>
      <c r="BE407" s="25">
        <v>1.882274685919912</v>
      </c>
      <c r="BF407" s="25">
        <v>25.718773396449535</v>
      </c>
      <c r="BG407" s="25">
        <v>0</v>
      </c>
      <c r="BH407" s="25">
        <v>0</v>
      </c>
      <c r="BI407" s="25">
        <v>220.97975814300054</v>
      </c>
      <c r="BJ407" s="25">
        <v>0</v>
      </c>
      <c r="BK407" s="25">
        <v>1586.8575747039258</v>
      </c>
      <c r="BL407" s="25">
        <v>0</v>
      </c>
      <c r="BM407" s="25">
        <v>0</v>
      </c>
      <c r="BN407" s="25">
        <v>139.58883498354845</v>
      </c>
      <c r="BO407" s="25">
        <v>3094.3325101221121</v>
      </c>
    </row>
    <row r="408" spans="1:67">
      <c r="A408">
        <v>2003</v>
      </c>
      <c r="B408" s="57" t="s">
        <v>212</v>
      </c>
      <c r="C408" s="61" t="s">
        <v>276</v>
      </c>
      <c r="D408" s="57" t="s">
        <v>231</v>
      </c>
      <c r="E408" s="25">
        <v>0</v>
      </c>
      <c r="F408" s="25">
        <v>0</v>
      </c>
      <c r="G408" s="25">
        <v>0</v>
      </c>
      <c r="H408" s="25">
        <v>0</v>
      </c>
      <c r="I408" s="25">
        <v>0</v>
      </c>
      <c r="J408" s="25">
        <v>0</v>
      </c>
      <c r="K408" s="25">
        <v>0</v>
      </c>
      <c r="L408" s="25">
        <v>0</v>
      </c>
      <c r="M408" s="25">
        <v>0</v>
      </c>
      <c r="N408" s="25">
        <v>0</v>
      </c>
      <c r="O408" s="25">
        <v>0</v>
      </c>
      <c r="P408" s="25">
        <v>0</v>
      </c>
      <c r="Q408" s="25">
        <v>0</v>
      </c>
      <c r="R408" s="25">
        <v>0</v>
      </c>
      <c r="S408" s="25">
        <v>0</v>
      </c>
      <c r="T408" s="25">
        <v>0</v>
      </c>
      <c r="U408" s="25">
        <v>0</v>
      </c>
      <c r="V408" s="25">
        <v>0</v>
      </c>
      <c r="W408" s="25">
        <v>0</v>
      </c>
      <c r="X408" s="25">
        <v>0</v>
      </c>
      <c r="Y408" s="25">
        <v>0</v>
      </c>
      <c r="Z408" s="25">
        <v>0</v>
      </c>
      <c r="AA408" s="25">
        <v>0</v>
      </c>
      <c r="AB408" s="25">
        <v>0</v>
      </c>
      <c r="AC408" s="25">
        <v>0</v>
      </c>
      <c r="AD408" s="25">
        <v>0</v>
      </c>
      <c r="AE408" s="25">
        <v>0</v>
      </c>
      <c r="AF408" s="25">
        <v>0</v>
      </c>
      <c r="AG408" s="25">
        <v>0</v>
      </c>
      <c r="AH408" s="25">
        <v>0</v>
      </c>
      <c r="AI408" s="25">
        <v>0</v>
      </c>
      <c r="AJ408" s="25">
        <v>0</v>
      </c>
      <c r="AK408" s="25">
        <v>0</v>
      </c>
      <c r="AL408" s="25">
        <v>0</v>
      </c>
      <c r="AM408" s="25">
        <v>0</v>
      </c>
      <c r="AN408" s="25">
        <v>0</v>
      </c>
      <c r="AO408" s="25">
        <v>0</v>
      </c>
      <c r="AP408" s="25">
        <v>0</v>
      </c>
      <c r="AQ408" s="25">
        <v>0</v>
      </c>
      <c r="AR408" s="25">
        <v>0</v>
      </c>
      <c r="AS408" s="25">
        <v>0</v>
      </c>
      <c r="AT408" s="25">
        <v>0</v>
      </c>
      <c r="AU408" s="25">
        <v>0</v>
      </c>
      <c r="AV408" s="25">
        <v>0</v>
      </c>
      <c r="AW408" s="25">
        <v>0</v>
      </c>
      <c r="AX408" s="25">
        <v>0</v>
      </c>
      <c r="AY408" s="25">
        <v>0</v>
      </c>
      <c r="AZ408" s="25">
        <v>0</v>
      </c>
      <c r="BA408" s="25">
        <v>0</v>
      </c>
      <c r="BB408" s="25">
        <v>0</v>
      </c>
      <c r="BC408" s="25">
        <v>0</v>
      </c>
      <c r="BD408" s="25">
        <v>0</v>
      </c>
      <c r="BE408" s="25">
        <v>0</v>
      </c>
      <c r="BF408" s="25">
        <v>0</v>
      </c>
      <c r="BG408" s="25">
        <v>0</v>
      </c>
      <c r="BH408" s="25">
        <v>0</v>
      </c>
      <c r="BI408" s="25">
        <v>0</v>
      </c>
      <c r="BJ408" s="25">
        <v>0</v>
      </c>
      <c r="BK408" s="25">
        <v>0</v>
      </c>
      <c r="BL408" s="25">
        <v>0</v>
      </c>
      <c r="BM408" s="25">
        <v>0</v>
      </c>
      <c r="BN408" s="25">
        <v>0</v>
      </c>
      <c r="BO408" s="25">
        <v>0</v>
      </c>
    </row>
    <row r="409" spans="1:67">
      <c r="A409">
        <v>2003</v>
      </c>
      <c r="B409" s="57" t="s">
        <v>213</v>
      </c>
      <c r="C409" s="61" t="s">
        <v>277</v>
      </c>
      <c r="D409" s="57" t="s">
        <v>231</v>
      </c>
      <c r="E409" s="25">
        <v>0</v>
      </c>
      <c r="F409" s="25">
        <v>0</v>
      </c>
      <c r="G409" s="25">
        <v>0</v>
      </c>
      <c r="H409" s="25">
        <v>0</v>
      </c>
      <c r="I409" s="25">
        <v>0</v>
      </c>
      <c r="J409" s="25">
        <v>0</v>
      </c>
      <c r="K409" s="25">
        <v>0</v>
      </c>
      <c r="L409" s="25">
        <v>0</v>
      </c>
      <c r="M409" s="25">
        <v>0</v>
      </c>
      <c r="N409" s="25">
        <v>0</v>
      </c>
      <c r="O409" s="25">
        <v>0</v>
      </c>
      <c r="P409" s="25">
        <v>0</v>
      </c>
      <c r="Q409" s="25">
        <v>0</v>
      </c>
      <c r="R409" s="25">
        <v>0</v>
      </c>
      <c r="S409" s="25">
        <v>0</v>
      </c>
      <c r="T409" s="25">
        <v>0</v>
      </c>
      <c r="U409" s="25">
        <v>0</v>
      </c>
      <c r="V409" s="25">
        <v>0</v>
      </c>
      <c r="W409" s="25">
        <v>0</v>
      </c>
      <c r="X409" s="25">
        <v>0</v>
      </c>
      <c r="Y409" s="25">
        <v>0</v>
      </c>
      <c r="Z409" s="25">
        <v>0</v>
      </c>
      <c r="AA409" s="25">
        <v>0</v>
      </c>
      <c r="AB409" s="25">
        <v>0</v>
      </c>
      <c r="AC409" s="25">
        <v>0</v>
      </c>
      <c r="AD409" s="25">
        <v>0</v>
      </c>
      <c r="AE409" s="25">
        <v>0</v>
      </c>
      <c r="AF409" s="25">
        <v>0</v>
      </c>
      <c r="AG409" s="25">
        <v>0</v>
      </c>
      <c r="AH409" s="25">
        <v>0</v>
      </c>
      <c r="AI409" s="25">
        <v>0</v>
      </c>
      <c r="AJ409" s="25">
        <v>0</v>
      </c>
      <c r="AK409" s="25">
        <v>0</v>
      </c>
      <c r="AL409" s="25">
        <v>0</v>
      </c>
      <c r="AM409" s="25">
        <v>0</v>
      </c>
      <c r="AN409" s="25">
        <v>0</v>
      </c>
      <c r="AO409" s="25">
        <v>0</v>
      </c>
      <c r="AP409" s="25">
        <v>0</v>
      </c>
      <c r="AQ409" s="25">
        <v>0</v>
      </c>
      <c r="AR409" s="25">
        <v>0</v>
      </c>
      <c r="AS409" s="25">
        <v>0</v>
      </c>
      <c r="AT409" s="25">
        <v>0</v>
      </c>
      <c r="AU409" s="25">
        <v>0</v>
      </c>
      <c r="AV409" s="25">
        <v>0</v>
      </c>
      <c r="AW409" s="25">
        <v>0</v>
      </c>
      <c r="AX409" s="25">
        <v>0</v>
      </c>
      <c r="AY409" s="25">
        <v>0</v>
      </c>
      <c r="AZ409" s="25">
        <v>0</v>
      </c>
      <c r="BA409" s="25">
        <v>0</v>
      </c>
      <c r="BB409" s="25">
        <v>0</v>
      </c>
      <c r="BC409" s="25">
        <v>0</v>
      </c>
      <c r="BD409" s="25">
        <v>0</v>
      </c>
      <c r="BE409" s="25">
        <v>0</v>
      </c>
      <c r="BF409" s="25">
        <v>0</v>
      </c>
      <c r="BG409" s="25">
        <v>0</v>
      </c>
      <c r="BH409" s="25">
        <v>0</v>
      </c>
      <c r="BI409" s="25">
        <v>0</v>
      </c>
      <c r="BJ409" s="25">
        <v>0</v>
      </c>
      <c r="BK409" s="25">
        <v>0</v>
      </c>
      <c r="BL409" s="25">
        <v>0</v>
      </c>
      <c r="BM409" s="25">
        <v>0</v>
      </c>
      <c r="BN409" s="25">
        <v>0</v>
      </c>
      <c r="BO409" s="25">
        <v>0</v>
      </c>
    </row>
    <row r="410" spans="1:67">
      <c r="A410">
        <v>2003</v>
      </c>
      <c r="B410" s="57" t="s">
        <v>214</v>
      </c>
      <c r="C410" s="61" t="s">
        <v>278</v>
      </c>
      <c r="D410" s="57" t="s">
        <v>231</v>
      </c>
      <c r="E410" s="25">
        <v>0</v>
      </c>
      <c r="F410" s="25">
        <v>0</v>
      </c>
      <c r="G410" s="25">
        <v>0</v>
      </c>
      <c r="H410" s="25">
        <v>0</v>
      </c>
      <c r="I410" s="25">
        <v>0</v>
      </c>
      <c r="J410" s="25">
        <v>0</v>
      </c>
      <c r="K410" s="25">
        <v>0</v>
      </c>
      <c r="L410" s="25">
        <v>0</v>
      </c>
      <c r="M410" s="25">
        <v>0</v>
      </c>
      <c r="N410" s="25">
        <v>0</v>
      </c>
      <c r="O410" s="25">
        <v>0</v>
      </c>
      <c r="P410" s="25">
        <v>0</v>
      </c>
      <c r="Q410" s="25">
        <v>0</v>
      </c>
      <c r="R410" s="25">
        <v>0</v>
      </c>
      <c r="S410" s="25">
        <v>0</v>
      </c>
      <c r="T410" s="25">
        <v>0</v>
      </c>
      <c r="U410" s="25">
        <v>0</v>
      </c>
      <c r="V410" s="25">
        <v>0</v>
      </c>
      <c r="W410" s="25">
        <v>0</v>
      </c>
      <c r="X410" s="25">
        <v>0</v>
      </c>
      <c r="Y410" s="25">
        <v>0</v>
      </c>
      <c r="Z410" s="25">
        <v>0</v>
      </c>
      <c r="AA410" s="25">
        <v>0</v>
      </c>
      <c r="AB410" s="25">
        <v>0</v>
      </c>
      <c r="AC410" s="25">
        <v>0</v>
      </c>
      <c r="AD410" s="25">
        <v>0</v>
      </c>
      <c r="AE410" s="25">
        <v>0</v>
      </c>
      <c r="AF410" s="25">
        <v>0</v>
      </c>
      <c r="AG410" s="25">
        <v>0</v>
      </c>
      <c r="AH410" s="25">
        <v>0</v>
      </c>
      <c r="AI410" s="25">
        <v>0</v>
      </c>
      <c r="AJ410" s="25">
        <v>0</v>
      </c>
      <c r="AK410" s="25">
        <v>0</v>
      </c>
      <c r="AL410" s="25">
        <v>0</v>
      </c>
      <c r="AM410" s="25">
        <v>0</v>
      </c>
      <c r="AN410" s="25">
        <v>0</v>
      </c>
      <c r="AO410" s="25">
        <v>0</v>
      </c>
      <c r="AP410" s="25">
        <v>0</v>
      </c>
      <c r="AQ410" s="25">
        <v>0</v>
      </c>
      <c r="AR410" s="25">
        <v>0</v>
      </c>
      <c r="AS410" s="25">
        <v>0</v>
      </c>
      <c r="AT410" s="25">
        <v>0</v>
      </c>
      <c r="AU410" s="25">
        <v>0</v>
      </c>
      <c r="AV410" s="25">
        <v>0</v>
      </c>
      <c r="AW410" s="25">
        <v>0</v>
      </c>
      <c r="AX410" s="25">
        <v>0</v>
      </c>
      <c r="AY410" s="25">
        <v>0</v>
      </c>
      <c r="AZ410" s="25">
        <v>0</v>
      </c>
      <c r="BA410" s="25">
        <v>0</v>
      </c>
      <c r="BB410" s="25">
        <v>0</v>
      </c>
      <c r="BC410" s="25">
        <v>0</v>
      </c>
      <c r="BD410" s="25">
        <v>0</v>
      </c>
      <c r="BE410" s="25">
        <v>0</v>
      </c>
      <c r="BF410" s="25">
        <v>0</v>
      </c>
      <c r="BG410" s="25">
        <v>0</v>
      </c>
      <c r="BH410" s="25">
        <v>0</v>
      </c>
      <c r="BI410" s="25">
        <v>0</v>
      </c>
      <c r="BJ410" s="25">
        <v>0</v>
      </c>
      <c r="BK410" s="25">
        <v>0</v>
      </c>
      <c r="BL410" s="25">
        <v>0</v>
      </c>
      <c r="BM410" s="25">
        <v>0</v>
      </c>
      <c r="BN410" s="25">
        <v>0</v>
      </c>
      <c r="BO410" s="25">
        <v>0</v>
      </c>
    </row>
    <row r="411" spans="1:67">
      <c r="A411">
        <v>2003</v>
      </c>
      <c r="B411" s="57" t="s">
        <v>215</v>
      </c>
      <c r="C411" s="61" t="s">
        <v>279</v>
      </c>
      <c r="D411" s="57" t="s">
        <v>231</v>
      </c>
      <c r="E411" s="25">
        <v>0</v>
      </c>
      <c r="F411" s="25">
        <v>0</v>
      </c>
      <c r="G411" s="25">
        <v>0</v>
      </c>
      <c r="H411" s="25">
        <v>0</v>
      </c>
      <c r="I411" s="25">
        <v>0</v>
      </c>
      <c r="J411" s="25">
        <v>0</v>
      </c>
      <c r="K411" s="25">
        <v>0</v>
      </c>
      <c r="L411" s="25">
        <v>0</v>
      </c>
      <c r="M411" s="25">
        <v>0</v>
      </c>
      <c r="N411" s="25">
        <v>0</v>
      </c>
      <c r="O411" s="25">
        <v>0</v>
      </c>
      <c r="P411" s="25">
        <v>0</v>
      </c>
      <c r="Q411" s="25">
        <v>0</v>
      </c>
      <c r="R411" s="25">
        <v>0</v>
      </c>
      <c r="S411" s="25">
        <v>0</v>
      </c>
      <c r="T411" s="25">
        <v>0</v>
      </c>
      <c r="U411" s="25">
        <v>0</v>
      </c>
      <c r="V411" s="25">
        <v>0</v>
      </c>
      <c r="W411" s="25">
        <v>0</v>
      </c>
      <c r="X411" s="25">
        <v>0</v>
      </c>
      <c r="Y411" s="25">
        <v>0</v>
      </c>
      <c r="Z411" s="25">
        <v>0</v>
      </c>
      <c r="AA411" s="25">
        <v>0</v>
      </c>
      <c r="AB411" s="25">
        <v>0</v>
      </c>
      <c r="AC411" s="25">
        <v>0</v>
      </c>
      <c r="AD411" s="25">
        <v>0</v>
      </c>
      <c r="AE411" s="25">
        <v>0</v>
      </c>
      <c r="AF411" s="25">
        <v>0</v>
      </c>
      <c r="AG411" s="25">
        <v>0</v>
      </c>
      <c r="AH411" s="25">
        <v>0</v>
      </c>
      <c r="AI411" s="25">
        <v>0</v>
      </c>
      <c r="AJ411" s="25">
        <v>0</v>
      </c>
      <c r="AK411" s="25">
        <v>0</v>
      </c>
      <c r="AL411" s="25">
        <v>0</v>
      </c>
      <c r="AM411" s="25">
        <v>0</v>
      </c>
      <c r="AN411" s="25">
        <v>0</v>
      </c>
      <c r="AO411" s="25">
        <v>0</v>
      </c>
      <c r="AP411" s="25">
        <v>0</v>
      </c>
      <c r="AQ411" s="25">
        <v>0</v>
      </c>
      <c r="AR411" s="25">
        <v>0</v>
      </c>
      <c r="AS411" s="25">
        <v>0</v>
      </c>
      <c r="AT411" s="25">
        <v>0</v>
      </c>
      <c r="AU411" s="25">
        <v>0</v>
      </c>
      <c r="AV411" s="25">
        <v>0</v>
      </c>
      <c r="AW411" s="25">
        <v>0</v>
      </c>
      <c r="AX411" s="25">
        <v>0</v>
      </c>
      <c r="AY411" s="25">
        <v>0</v>
      </c>
      <c r="AZ411" s="25">
        <v>0</v>
      </c>
      <c r="BA411" s="25">
        <v>0</v>
      </c>
      <c r="BB411" s="25">
        <v>0</v>
      </c>
      <c r="BC411" s="25">
        <v>0</v>
      </c>
      <c r="BD411" s="25">
        <v>0</v>
      </c>
      <c r="BE411" s="25">
        <v>0</v>
      </c>
      <c r="BF411" s="25">
        <v>0</v>
      </c>
      <c r="BG411" s="25">
        <v>0</v>
      </c>
      <c r="BH411" s="25">
        <v>0</v>
      </c>
      <c r="BI411" s="25">
        <v>0</v>
      </c>
      <c r="BJ411" s="25">
        <v>0</v>
      </c>
      <c r="BK411" s="25">
        <v>0</v>
      </c>
      <c r="BL411" s="25">
        <v>0</v>
      </c>
      <c r="BM411" s="25">
        <v>0</v>
      </c>
      <c r="BN411" s="25">
        <v>0</v>
      </c>
      <c r="BO411" s="25">
        <v>0</v>
      </c>
    </row>
    <row r="412" spans="1:67">
      <c r="A412">
        <v>2003</v>
      </c>
      <c r="B412" s="57" t="s">
        <v>216</v>
      </c>
      <c r="C412" s="61" t="s">
        <v>280</v>
      </c>
      <c r="D412" s="57" t="s">
        <v>231</v>
      </c>
      <c r="E412" s="25">
        <v>6.2054891569589099</v>
      </c>
      <c r="F412" s="25">
        <v>7.0279923584463528</v>
      </c>
      <c r="G412" s="25">
        <v>0.42117908995860975</v>
      </c>
      <c r="H412" s="25">
        <v>35.057020011878457</v>
      </c>
      <c r="I412" s="25">
        <v>12.472379005135195</v>
      </c>
      <c r="J412" s="25">
        <v>21.692969447410114</v>
      </c>
      <c r="K412" s="25">
        <v>6.5108052355097437</v>
      </c>
      <c r="L412" s="25">
        <v>5.0039706888771001</v>
      </c>
      <c r="M412" s="25">
        <v>0.14736601834720556</v>
      </c>
      <c r="N412" s="25">
        <v>4.2374092945705302</v>
      </c>
      <c r="O412" s="25">
        <v>11.508843497679246</v>
      </c>
      <c r="P412" s="25">
        <v>1.6667648877898289</v>
      </c>
      <c r="Q412" s="25">
        <v>7.1875744198853164</v>
      </c>
      <c r="R412" s="25">
        <v>6.6816886613389688</v>
      </c>
      <c r="S412" s="25">
        <v>9.2338462891821429</v>
      </c>
      <c r="T412" s="25">
        <v>21.467720492762808</v>
      </c>
      <c r="U412" s="25">
        <v>41.898918666699018</v>
      </c>
      <c r="V412" s="25">
        <v>30.303373222432935</v>
      </c>
      <c r="W412" s="25">
        <v>0.79764652637003997</v>
      </c>
      <c r="X412" s="25">
        <v>15.725343424886841</v>
      </c>
      <c r="Y412" s="25">
        <v>0.45635478869609281</v>
      </c>
      <c r="Z412" s="25">
        <v>5.1176334095712956</v>
      </c>
      <c r="AA412" s="25">
        <v>0</v>
      </c>
      <c r="AB412" s="25">
        <v>33.651001625860637</v>
      </c>
      <c r="AC412" s="25">
        <v>0.91703141467631177</v>
      </c>
      <c r="AD412" s="25">
        <v>0</v>
      </c>
      <c r="AE412" s="25">
        <v>183.22243206365906</v>
      </c>
      <c r="AF412" s="25">
        <v>32.470917275615818</v>
      </c>
      <c r="AG412" s="25">
        <v>167.19336225748731</v>
      </c>
      <c r="AH412" s="25">
        <v>85.470970699029735</v>
      </c>
      <c r="AI412" s="25">
        <v>40.475653250470209</v>
      </c>
      <c r="AJ412" s="25">
        <v>24.423854901127591</v>
      </c>
      <c r="AK412" s="25">
        <v>64.356785773557732</v>
      </c>
      <c r="AL412" s="25">
        <v>12.06878845343479</v>
      </c>
      <c r="AM412" s="25">
        <v>0.52983333250560449</v>
      </c>
      <c r="AN412" s="25">
        <v>37.762320478395871</v>
      </c>
      <c r="AO412" s="25">
        <v>2.4421185235538196</v>
      </c>
      <c r="AP412" s="25">
        <v>2.3191692824831334</v>
      </c>
      <c r="AQ412" s="25">
        <v>24.968510295827119</v>
      </c>
      <c r="AR412" s="25">
        <v>2.1461637094979964</v>
      </c>
      <c r="AS412" s="25">
        <v>119.83991924456328</v>
      </c>
      <c r="AT412" s="25">
        <v>29.99592973423638</v>
      </c>
      <c r="AU412" s="25">
        <v>0</v>
      </c>
      <c r="AV412" s="25">
        <v>60.530722941881699</v>
      </c>
      <c r="AW412" s="25">
        <v>0</v>
      </c>
      <c r="AX412" s="25">
        <v>0</v>
      </c>
      <c r="AY412" s="25">
        <v>0</v>
      </c>
      <c r="AZ412" s="25">
        <v>0</v>
      </c>
      <c r="BA412" s="25">
        <v>0</v>
      </c>
      <c r="BB412" s="25">
        <v>16.360937405559962</v>
      </c>
      <c r="BC412" s="25">
        <v>40.021190568673326</v>
      </c>
      <c r="BD412" s="25">
        <v>69.292285916282566</v>
      </c>
      <c r="BE412" s="25">
        <v>2.1851224311687818</v>
      </c>
      <c r="BF412" s="25">
        <v>29.8567839599156</v>
      </c>
      <c r="BG412" s="25">
        <v>0</v>
      </c>
      <c r="BH412" s="25">
        <v>0</v>
      </c>
      <c r="BI412" s="25">
        <v>252.17061191572097</v>
      </c>
      <c r="BJ412" s="25">
        <v>0</v>
      </c>
      <c r="BK412" s="25">
        <v>1810.8393682702597</v>
      </c>
      <c r="BL412" s="25">
        <v>0</v>
      </c>
      <c r="BM412" s="25">
        <v>0</v>
      </c>
      <c r="BN412" s="25">
        <v>141.04753569712778</v>
      </c>
      <c r="BO412" s="25">
        <v>3537.3816100169593</v>
      </c>
    </row>
    <row r="413" spans="1:67">
      <c r="A413">
        <v>2003</v>
      </c>
      <c r="B413" s="57" t="s">
        <v>217</v>
      </c>
      <c r="C413" s="61" t="s">
        <v>281</v>
      </c>
      <c r="D413" s="57" t="s">
        <v>231</v>
      </c>
      <c r="E413" s="25">
        <v>0</v>
      </c>
      <c r="F413" s="25">
        <v>0</v>
      </c>
      <c r="G413" s="25">
        <v>0</v>
      </c>
      <c r="H413" s="25">
        <v>0</v>
      </c>
      <c r="I413" s="25">
        <v>1.9289025267476232</v>
      </c>
      <c r="J413" s="25">
        <v>3.2926374513930825</v>
      </c>
      <c r="K413" s="25">
        <v>0.14397912673874758</v>
      </c>
      <c r="L413" s="25">
        <v>22.029288215669986</v>
      </c>
      <c r="M413" s="25">
        <v>0.32090416657258203</v>
      </c>
      <c r="N413" s="25">
        <v>0.6256618113211273</v>
      </c>
      <c r="O413" s="25">
        <v>9.7819861376563857</v>
      </c>
      <c r="P413" s="25">
        <v>0.2935314513218194</v>
      </c>
      <c r="Q413" s="25">
        <v>0.79560664342638543</v>
      </c>
      <c r="R413" s="25">
        <v>9.1729607053607793</v>
      </c>
      <c r="S413" s="25">
        <v>1.0395935282346891</v>
      </c>
      <c r="T413" s="25">
        <v>0.18877914759580625</v>
      </c>
      <c r="U413" s="25">
        <v>0.97677170443714212</v>
      </c>
      <c r="V413" s="25">
        <v>0.51908875511826869</v>
      </c>
      <c r="W413" s="25">
        <v>3.8000546532682278</v>
      </c>
      <c r="X413" s="25">
        <v>0.69469674164763295</v>
      </c>
      <c r="Y413" s="25">
        <v>2.1503501299924314E-3</v>
      </c>
      <c r="Z413" s="25">
        <v>0.85293558886923126</v>
      </c>
      <c r="AA413" s="25">
        <v>0</v>
      </c>
      <c r="AB413" s="25">
        <v>5.005766275000056</v>
      </c>
      <c r="AC413" s="25">
        <v>0</v>
      </c>
      <c r="AD413" s="25">
        <v>0</v>
      </c>
      <c r="AE413" s="25">
        <v>0</v>
      </c>
      <c r="AF413" s="25">
        <v>6.47235453808233</v>
      </c>
      <c r="AG413" s="25">
        <v>0</v>
      </c>
      <c r="AH413" s="25">
        <v>0</v>
      </c>
      <c r="AI413" s="25">
        <v>53.369664860302919</v>
      </c>
      <c r="AJ413" s="25">
        <v>11.888316568948554</v>
      </c>
      <c r="AK413" s="25">
        <v>12.92320466029414</v>
      </c>
      <c r="AL413" s="25">
        <v>6.0540014383068961</v>
      </c>
      <c r="AM413" s="25">
        <v>0.64432315023875097</v>
      </c>
      <c r="AN413" s="25">
        <v>76.439504351243599</v>
      </c>
      <c r="AO413" s="25">
        <v>2.969827309488799</v>
      </c>
      <c r="AP413" s="25">
        <v>5.9020876475757564</v>
      </c>
      <c r="AQ413" s="25">
        <v>30.363867698727397</v>
      </c>
      <c r="AR413" s="25">
        <v>2.6099206625834643</v>
      </c>
      <c r="AS413" s="25">
        <v>132.2313410069236</v>
      </c>
      <c r="AT413" s="25">
        <v>1.8200586672972623</v>
      </c>
      <c r="AU413" s="25">
        <v>0</v>
      </c>
      <c r="AV413" s="25">
        <v>174.99510690975461</v>
      </c>
      <c r="AW413" s="25">
        <v>52.519841435513591</v>
      </c>
      <c r="AX413" s="25">
        <v>0</v>
      </c>
      <c r="AY413" s="25">
        <v>0</v>
      </c>
      <c r="AZ413" s="25">
        <v>0</v>
      </c>
      <c r="BA413" s="25">
        <v>0</v>
      </c>
      <c r="BB413" s="25">
        <v>59.986405382522769</v>
      </c>
      <c r="BC413" s="25">
        <v>254.03598363133642</v>
      </c>
      <c r="BD413" s="25">
        <v>55.275849528631788</v>
      </c>
      <c r="BE413" s="25">
        <v>15.913591661791761</v>
      </c>
      <c r="BF413" s="25">
        <v>3.1450964849086831</v>
      </c>
      <c r="BG413" s="25">
        <v>0</v>
      </c>
      <c r="BH413" s="25">
        <v>0</v>
      </c>
      <c r="BI413" s="25">
        <v>2258.0389788025964</v>
      </c>
      <c r="BJ413" s="25">
        <v>0</v>
      </c>
      <c r="BK413" s="25">
        <v>11235.060225571748</v>
      </c>
      <c r="BL413" s="25">
        <v>0</v>
      </c>
      <c r="BM413" s="25">
        <v>0</v>
      </c>
      <c r="BN413" s="25">
        <v>240.88478987034051</v>
      </c>
      <c r="BO413" s="25">
        <v>14755.00963681967</v>
      </c>
    </row>
    <row r="414" spans="1:67">
      <c r="A414">
        <v>2003</v>
      </c>
      <c r="B414" s="57" t="s">
        <v>218</v>
      </c>
      <c r="C414" s="61" t="s">
        <v>282</v>
      </c>
      <c r="D414" s="57" t="s">
        <v>231</v>
      </c>
      <c r="E414" s="25">
        <v>2.3250285010116203</v>
      </c>
      <c r="F414" s="25">
        <v>0</v>
      </c>
      <c r="G414" s="25">
        <v>9.425930448868268E-2</v>
      </c>
      <c r="H414" s="25">
        <v>20.430724339237603</v>
      </c>
      <c r="I414" s="25">
        <v>31.299234408941501</v>
      </c>
      <c r="J414" s="25">
        <v>38.688207962204828</v>
      </c>
      <c r="K414" s="25">
        <v>1.916127580781356</v>
      </c>
      <c r="L414" s="25">
        <v>58.085538296170959</v>
      </c>
      <c r="M414" s="25">
        <v>1.8874613119706474</v>
      </c>
      <c r="N414" s="25">
        <v>0.46351964282773384</v>
      </c>
      <c r="O414" s="25">
        <v>107.56203930418279</v>
      </c>
      <c r="P414" s="25">
        <v>27.605156559102621</v>
      </c>
      <c r="Q414" s="25">
        <v>10.820938075755716</v>
      </c>
      <c r="R414" s="25">
        <v>17.239788085714661</v>
      </c>
      <c r="S414" s="25">
        <v>322.77368758790431</v>
      </c>
      <c r="T414" s="25">
        <v>4.8471825317421953</v>
      </c>
      <c r="U414" s="25">
        <v>7.572218816277716</v>
      </c>
      <c r="V414" s="25">
        <v>3.3221866309546759</v>
      </c>
      <c r="W414" s="25">
        <v>3.1573040029959816</v>
      </c>
      <c r="X414" s="25">
        <v>26.197361321669334</v>
      </c>
      <c r="Y414" s="25">
        <v>5.1396093399087039</v>
      </c>
      <c r="Z414" s="25">
        <v>4.6365797137786533</v>
      </c>
      <c r="AA414" s="25">
        <v>0</v>
      </c>
      <c r="AB414" s="25">
        <v>20.671284928397103</v>
      </c>
      <c r="AC414" s="25">
        <v>1.4369441090070341</v>
      </c>
      <c r="AD414" s="25">
        <v>0</v>
      </c>
      <c r="AE414" s="25">
        <v>229.93993900911283</v>
      </c>
      <c r="AF414" s="25">
        <v>3.3926640179458833</v>
      </c>
      <c r="AG414" s="25">
        <v>56.120616582877524</v>
      </c>
      <c r="AH414" s="25">
        <v>33.215071751942894</v>
      </c>
      <c r="AI414" s="25">
        <v>15.924604529486549</v>
      </c>
      <c r="AJ414" s="25">
        <v>10.278607743772849</v>
      </c>
      <c r="AK414" s="25">
        <v>28.49993612082805</v>
      </c>
      <c r="AL414" s="25">
        <v>11.495942223908148</v>
      </c>
      <c r="AM414" s="25">
        <v>0.23268493159205697</v>
      </c>
      <c r="AN414" s="25">
        <v>49.709885691890719</v>
      </c>
      <c r="AO414" s="25">
        <v>1.0724960977927991</v>
      </c>
      <c r="AP414" s="25">
        <v>4.8352159096828187</v>
      </c>
      <c r="AQ414" s="25">
        <v>10.96532768647327</v>
      </c>
      <c r="AR414" s="25">
        <v>0.94252272420896432</v>
      </c>
      <c r="AS414" s="25">
        <v>54.356870994573818</v>
      </c>
      <c r="AT414" s="25">
        <v>14.38693193084635</v>
      </c>
      <c r="AU414" s="25">
        <v>0</v>
      </c>
      <c r="AV414" s="25">
        <v>144.76237218675027</v>
      </c>
      <c r="AW414" s="25">
        <v>18.742870462253556</v>
      </c>
      <c r="AX414" s="25">
        <v>0</v>
      </c>
      <c r="AY414" s="25">
        <v>0</v>
      </c>
      <c r="AZ414" s="25">
        <v>0</v>
      </c>
      <c r="BA414" s="25">
        <v>0</v>
      </c>
      <c r="BB414" s="25">
        <v>21.407479437296949</v>
      </c>
      <c r="BC414" s="25">
        <v>38.177595883176117</v>
      </c>
      <c r="BD414" s="25">
        <v>369.0968525511733</v>
      </c>
      <c r="BE414" s="25">
        <v>28.944864567539415</v>
      </c>
      <c r="BF414" s="25">
        <v>63.944576073796163</v>
      </c>
      <c r="BG414" s="25">
        <v>0</v>
      </c>
      <c r="BH414" s="25">
        <v>0</v>
      </c>
      <c r="BI414" s="25">
        <v>8671.5773580118039</v>
      </c>
      <c r="BJ414" s="25">
        <v>0</v>
      </c>
      <c r="BK414" s="25">
        <v>2056.248806999793</v>
      </c>
      <c r="BL414" s="25">
        <v>0</v>
      </c>
      <c r="BM414" s="25">
        <v>0</v>
      </c>
      <c r="BN414" s="25">
        <v>162.34957151156709</v>
      </c>
      <c r="BO414" s="25">
        <v>12818.794047987105</v>
      </c>
    </row>
    <row r="415" spans="1:67">
      <c r="A415">
        <v>2003</v>
      </c>
      <c r="B415" s="57" t="s">
        <v>219</v>
      </c>
      <c r="C415" s="61" t="s">
        <v>283</v>
      </c>
      <c r="D415" s="57" t="s">
        <v>231</v>
      </c>
      <c r="E415" s="25">
        <v>7.4773138404122026</v>
      </c>
      <c r="F415" s="25">
        <v>0</v>
      </c>
      <c r="G415" s="25">
        <v>5.4173622746399808</v>
      </c>
      <c r="H415" s="25">
        <v>6.7774048485817211</v>
      </c>
      <c r="I415" s="25">
        <v>20.065394045741826</v>
      </c>
      <c r="J415" s="25">
        <v>27.811943466421489</v>
      </c>
      <c r="K415" s="25">
        <v>4.3171546594821733</v>
      </c>
      <c r="L415" s="25">
        <v>30.726572386109535</v>
      </c>
      <c r="M415" s="25">
        <v>1.2521542405155985</v>
      </c>
      <c r="N415" s="25">
        <v>7.4514715971923925E-2</v>
      </c>
      <c r="O415" s="25">
        <v>24.162193706409038</v>
      </c>
      <c r="P415" s="25">
        <v>6.8719186516879303</v>
      </c>
      <c r="Q415" s="25">
        <v>7.5030350520376201</v>
      </c>
      <c r="R415" s="25">
        <v>10.512478026592435</v>
      </c>
      <c r="S415" s="25">
        <v>1.6304068402586893</v>
      </c>
      <c r="T415" s="25">
        <v>1.9936902491277353</v>
      </c>
      <c r="U415" s="25">
        <v>2.8752346605185202</v>
      </c>
      <c r="V415" s="25">
        <v>0.67416641710838876</v>
      </c>
      <c r="W415" s="25">
        <v>0.35521079244564757</v>
      </c>
      <c r="X415" s="25">
        <v>6.8039022141705416</v>
      </c>
      <c r="Y415" s="25">
        <v>2.1347263352821626</v>
      </c>
      <c r="Z415" s="25">
        <v>4.8876017526537927</v>
      </c>
      <c r="AA415" s="25">
        <v>0</v>
      </c>
      <c r="AB415" s="25">
        <v>10.230332065923067</v>
      </c>
      <c r="AC415" s="25">
        <v>0.30194738839987467</v>
      </c>
      <c r="AD415" s="25">
        <v>0</v>
      </c>
      <c r="AE415" s="25">
        <v>58.213874722485137</v>
      </c>
      <c r="AF415" s="25">
        <v>16.786772794653682</v>
      </c>
      <c r="AG415" s="25">
        <v>35.542396003455472</v>
      </c>
      <c r="AH415" s="25">
        <v>19.366703596672771</v>
      </c>
      <c r="AI415" s="25">
        <v>41.898227211735282</v>
      </c>
      <c r="AJ415" s="25">
        <v>5.3670244915528968</v>
      </c>
      <c r="AK415" s="25">
        <v>22.311142174185044</v>
      </c>
      <c r="AL415" s="25">
        <v>14.125181298084563</v>
      </c>
      <c r="AM415" s="25">
        <v>0.37884612723828609</v>
      </c>
      <c r="AN415" s="25">
        <v>17.266661813429522</v>
      </c>
      <c r="AO415" s="25">
        <v>1.7461852400451963</v>
      </c>
      <c r="AP415" s="25">
        <v>31.287034246725995</v>
      </c>
      <c r="AQ415" s="25">
        <v>17.853205617982365</v>
      </c>
      <c r="AR415" s="25">
        <v>1.5345690047805167</v>
      </c>
      <c r="AS415" s="25">
        <v>5.2812535703138535</v>
      </c>
      <c r="AT415" s="25">
        <v>16.06239146499955</v>
      </c>
      <c r="AU415" s="25">
        <v>0</v>
      </c>
      <c r="AV415" s="25">
        <v>38.263244236866974</v>
      </c>
      <c r="AW415" s="25">
        <v>14.142364549188855</v>
      </c>
      <c r="AX415" s="25">
        <v>0</v>
      </c>
      <c r="AY415" s="25">
        <v>0</v>
      </c>
      <c r="AZ415" s="25">
        <v>0</v>
      </c>
      <c r="BA415" s="25">
        <v>0</v>
      </c>
      <c r="BB415" s="25">
        <v>16.152935533072892</v>
      </c>
      <c r="BC415" s="25">
        <v>73.837206724395216</v>
      </c>
      <c r="BD415" s="25">
        <v>23.94961678591741</v>
      </c>
      <c r="BE415" s="25">
        <v>114.05120157472231</v>
      </c>
      <c r="BF415" s="25">
        <v>25.792879170359821</v>
      </c>
      <c r="BG415" s="25">
        <v>0</v>
      </c>
      <c r="BH415" s="25">
        <v>0</v>
      </c>
      <c r="BI415" s="25">
        <v>1957.6382954251094</v>
      </c>
      <c r="BJ415" s="25">
        <v>0</v>
      </c>
      <c r="BK415" s="25">
        <v>1434.6227654102863</v>
      </c>
      <c r="BL415" s="25">
        <v>0</v>
      </c>
      <c r="BM415" s="25">
        <v>0</v>
      </c>
      <c r="BN415" s="25">
        <v>54.486701966716531</v>
      </c>
      <c r="BO415" s="25">
        <v>4242.8153393854645</v>
      </c>
    </row>
    <row r="416" spans="1:67">
      <c r="A416">
        <v>2003</v>
      </c>
      <c r="B416" s="57" t="s">
        <v>220</v>
      </c>
      <c r="C416" s="61" t="s">
        <v>284</v>
      </c>
      <c r="D416" s="57" t="s">
        <v>231</v>
      </c>
      <c r="E416" s="25">
        <v>15.224744145605312</v>
      </c>
      <c r="F416" s="25">
        <v>5.2700735899465849</v>
      </c>
      <c r="G416" s="25">
        <v>2.7061102071347931E-2</v>
      </c>
      <c r="H416" s="25">
        <v>22.718312339809113</v>
      </c>
      <c r="I416" s="25">
        <v>56.881968666475586</v>
      </c>
      <c r="J416" s="25">
        <v>8.8952076015636852</v>
      </c>
      <c r="K416" s="25">
        <v>3.9856983052716015</v>
      </c>
      <c r="L416" s="25">
        <v>19.490884341120637</v>
      </c>
      <c r="M416" s="25">
        <v>0.933708255146529</v>
      </c>
      <c r="N416" s="25">
        <v>2.7894317651190215</v>
      </c>
      <c r="O416" s="25">
        <v>11.487457621469561</v>
      </c>
      <c r="P416" s="25">
        <v>3.1856256209023428</v>
      </c>
      <c r="Q416" s="25">
        <v>55.571115043462882</v>
      </c>
      <c r="R416" s="25">
        <v>6.2730890749495023</v>
      </c>
      <c r="S416" s="25">
        <v>240.60463882948071</v>
      </c>
      <c r="T416" s="25">
        <v>14.741398504936578</v>
      </c>
      <c r="U416" s="25">
        <v>7.9548333473210189</v>
      </c>
      <c r="V416" s="25">
        <v>5.1252911127860656</v>
      </c>
      <c r="W416" s="25">
        <v>4.4545563389256735</v>
      </c>
      <c r="X416" s="25">
        <v>0.32211725700453531</v>
      </c>
      <c r="Y416" s="25">
        <v>5.5579549543770951E-2</v>
      </c>
      <c r="Z416" s="25">
        <v>10.601766803855297</v>
      </c>
      <c r="AA416" s="25">
        <v>0</v>
      </c>
      <c r="AB416" s="25">
        <v>0.53466263413461879</v>
      </c>
      <c r="AC416" s="25">
        <v>2.3405148421076483E-2</v>
      </c>
      <c r="AD416" s="25">
        <v>0</v>
      </c>
      <c r="AE416" s="25">
        <v>120.87813928192105</v>
      </c>
      <c r="AF416" s="25">
        <v>0.75442610916024766</v>
      </c>
      <c r="AG416" s="25">
        <v>137.90592110257506</v>
      </c>
      <c r="AH416" s="25">
        <v>82.614425067897855</v>
      </c>
      <c r="AI416" s="25">
        <v>142.79365675189709</v>
      </c>
      <c r="AJ416" s="25">
        <v>1.568488643337306</v>
      </c>
      <c r="AK416" s="25">
        <v>14.841717942035523</v>
      </c>
      <c r="AL416" s="25">
        <v>5.4076922165532286</v>
      </c>
      <c r="AM416" s="25">
        <v>7.8466351229230125E-2</v>
      </c>
      <c r="AN416" s="25">
        <v>5.9252962011369714</v>
      </c>
      <c r="AO416" s="25">
        <v>0.36166869476932323</v>
      </c>
      <c r="AP416" s="25">
        <v>6.5663239727109151</v>
      </c>
      <c r="AQ416" s="25">
        <v>3.6977437589249731</v>
      </c>
      <c r="AR416" s="25">
        <v>0.31783888459512094</v>
      </c>
      <c r="AS416" s="25">
        <v>6.9300710319372536</v>
      </c>
      <c r="AT416" s="25">
        <v>1.4041779610235543</v>
      </c>
      <c r="AU416" s="25">
        <v>0</v>
      </c>
      <c r="AV416" s="25">
        <v>201.18222074156179</v>
      </c>
      <c r="AW416" s="25">
        <v>19.751840545959169</v>
      </c>
      <c r="AX416" s="25">
        <v>0</v>
      </c>
      <c r="AY416" s="25">
        <v>0</v>
      </c>
      <c r="AZ416" s="25">
        <v>0</v>
      </c>
      <c r="BA416" s="25">
        <v>0</v>
      </c>
      <c r="BB416" s="25">
        <v>22.559891303092805</v>
      </c>
      <c r="BC416" s="25">
        <v>9.895774968954429</v>
      </c>
      <c r="BD416" s="25">
        <v>29.617240054307231</v>
      </c>
      <c r="BE416" s="25">
        <v>8.4419712686981399</v>
      </c>
      <c r="BF416" s="25">
        <v>8.7674794713875173</v>
      </c>
      <c r="BG416" s="25">
        <v>0</v>
      </c>
      <c r="BH416" s="25">
        <v>0</v>
      </c>
      <c r="BI416" s="25">
        <v>4227.360898356379</v>
      </c>
      <c r="BJ416" s="25">
        <v>0</v>
      </c>
      <c r="BK416" s="25">
        <v>0</v>
      </c>
      <c r="BL416" s="25">
        <v>109.24498592348687</v>
      </c>
      <c r="BM416" s="25">
        <v>0.23160627513476595</v>
      </c>
      <c r="BN416" s="25">
        <v>282.97906587753602</v>
      </c>
      <c r="BO416" s="25">
        <v>5949.231655757525</v>
      </c>
    </row>
    <row r="417" spans="1:67">
      <c r="A417">
        <v>2003</v>
      </c>
      <c r="B417" s="57" t="s">
        <v>221</v>
      </c>
      <c r="C417" s="61" t="s">
        <v>285</v>
      </c>
      <c r="D417" s="57" t="s">
        <v>231</v>
      </c>
      <c r="E417" s="25">
        <v>0</v>
      </c>
      <c r="F417" s="25">
        <v>0</v>
      </c>
      <c r="G417" s="25">
        <v>0</v>
      </c>
      <c r="H417" s="25">
        <v>0</v>
      </c>
      <c r="I417" s="25">
        <v>0</v>
      </c>
      <c r="J417" s="25">
        <v>0</v>
      </c>
      <c r="K417" s="25">
        <v>0</v>
      </c>
      <c r="L417" s="25">
        <v>0</v>
      </c>
      <c r="M417" s="25">
        <v>0</v>
      </c>
      <c r="N417" s="25">
        <v>0</v>
      </c>
      <c r="O417" s="25">
        <v>0</v>
      </c>
      <c r="P417" s="25">
        <v>0</v>
      </c>
      <c r="Q417" s="25">
        <v>0</v>
      </c>
      <c r="R417" s="25">
        <v>0</v>
      </c>
      <c r="S417" s="25">
        <v>0</v>
      </c>
      <c r="T417" s="25">
        <v>0</v>
      </c>
      <c r="U417" s="25">
        <v>0</v>
      </c>
      <c r="V417" s="25">
        <v>0</v>
      </c>
      <c r="W417" s="25">
        <v>0</v>
      </c>
      <c r="X417" s="25">
        <v>0</v>
      </c>
      <c r="Y417" s="25">
        <v>0</v>
      </c>
      <c r="Z417" s="25">
        <v>0</v>
      </c>
      <c r="AA417" s="25">
        <v>0</v>
      </c>
      <c r="AB417" s="25">
        <v>0</v>
      </c>
      <c r="AC417" s="25">
        <v>0</v>
      </c>
      <c r="AD417" s="25">
        <v>0</v>
      </c>
      <c r="AE417" s="25">
        <v>0</v>
      </c>
      <c r="AF417" s="25">
        <v>0</v>
      </c>
      <c r="AG417" s="25">
        <v>0</v>
      </c>
      <c r="AH417" s="25">
        <v>0</v>
      </c>
      <c r="AI417" s="25">
        <v>0</v>
      </c>
      <c r="AJ417" s="25">
        <v>0</v>
      </c>
      <c r="AK417" s="25">
        <v>0</v>
      </c>
      <c r="AL417" s="25">
        <v>0</v>
      </c>
      <c r="AM417" s="25">
        <v>0</v>
      </c>
      <c r="AN417" s="25">
        <v>0</v>
      </c>
      <c r="AO417" s="25">
        <v>0</v>
      </c>
      <c r="AP417" s="25">
        <v>0</v>
      </c>
      <c r="AQ417" s="25">
        <v>0</v>
      </c>
      <c r="AR417" s="25">
        <v>0</v>
      </c>
      <c r="AS417" s="25">
        <v>0</v>
      </c>
      <c r="AT417" s="25">
        <v>0</v>
      </c>
      <c r="AU417" s="25">
        <v>0</v>
      </c>
      <c r="AV417" s="25">
        <v>0</v>
      </c>
      <c r="AW417" s="25">
        <v>0</v>
      </c>
      <c r="AX417" s="25">
        <v>0</v>
      </c>
      <c r="AY417" s="25">
        <v>0</v>
      </c>
      <c r="AZ417" s="25">
        <v>0</v>
      </c>
      <c r="BA417" s="25">
        <v>0</v>
      </c>
      <c r="BB417" s="25">
        <v>0</v>
      </c>
      <c r="BC417" s="25">
        <v>0</v>
      </c>
      <c r="BD417" s="25">
        <v>0</v>
      </c>
      <c r="BE417" s="25">
        <v>0</v>
      </c>
      <c r="BF417" s="25">
        <v>0</v>
      </c>
      <c r="BG417" s="25">
        <v>0</v>
      </c>
      <c r="BH417" s="25">
        <v>0</v>
      </c>
      <c r="BI417" s="25">
        <v>0</v>
      </c>
      <c r="BJ417" s="25">
        <v>0</v>
      </c>
      <c r="BK417" s="25">
        <v>0</v>
      </c>
      <c r="BL417" s="25">
        <v>0</v>
      </c>
      <c r="BM417" s="25">
        <v>0</v>
      </c>
      <c r="BN417" s="25">
        <v>0</v>
      </c>
      <c r="BO417" s="25">
        <v>0</v>
      </c>
    </row>
    <row r="418" spans="1:67">
      <c r="A418">
        <v>2003</v>
      </c>
      <c r="B418" s="57" t="s">
        <v>222</v>
      </c>
      <c r="C418" s="61" t="s">
        <v>286</v>
      </c>
      <c r="D418" s="57" t="s">
        <v>231</v>
      </c>
      <c r="E418" s="25">
        <v>0</v>
      </c>
      <c r="F418" s="25">
        <v>0</v>
      </c>
      <c r="G418" s="25">
        <v>0</v>
      </c>
      <c r="H418" s="25">
        <v>0</v>
      </c>
      <c r="I418" s="25">
        <v>0</v>
      </c>
      <c r="J418" s="25">
        <v>0</v>
      </c>
      <c r="K418" s="25">
        <v>0</v>
      </c>
      <c r="L418" s="25">
        <v>0</v>
      </c>
      <c r="M418" s="25">
        <v>0</v>
      </c>
      <c r="N418" s="25">
        <v>0</v>
      </c>
      <c r="O418" s="25">
        <v>0</v>
      </c>
      <c r="P418" s="25">
        <v>0</v>
      </c>
      <c r="Q418" s="25">
        <v>0</v>
      </c>
      <c r="R418" s="25">
        <v>0</v>
      </c>
      <c r="S418" s="25">
        <v>0</v>
      </c>
      <c r="T418" s="25">
        <v>0</v>
      </c>
      <c r="U418" s="25">
        <v>0</v>
      </c>
      <c r="V418" s="25">
        <v>0</v>
      </c>
      <c r="W418" s="25">
        <v>0</v>
      </c>
      <c r="X418" s="25">
        <v>0</v>
      </c>
      <c r="Y418" s="25">
        <v>0</v>
      </c>
      <c r="Z418" s="25">
        <v>0</v>
      </c>
      <c r="AA418" s="25">
        <v>0</v>
      </c>
      <c r="AB418" s="25">
        <v>0</v>
      </c>
      <c r="AC418" s="25">
        <v>0</v>
      </c>
      <c r="AD418" s="25">
        <v>0</v>
      </c>
      <c r="AE418" s="25">
        <v>0</v>
      </c>
      <c r="AF418" s="25">
        <v>0</v>
      </c>
      <c r="AG418" s="25">
        <v>0</v>
      </c>
      <c r="AH418" s="25">
        <v>0</v>
      </c>
      <c r="AI418" s="25">
        <v>0</v>
      </c>
      <c r="AJ418" s="25">
        <v>0</v>
      </c>
      <c r="AK418" s="25">
        <v>0</v>
      </c>
      <c r="AL418" s="25">
        <v>0</v>
      </c>
      <c r="AM418" s="25">
        <v>0</v>
      </c>
      <c r="AN418" s="25">
        <v>0</v>
      </c>
      <c r="AO418" s="25">
        <v>0</v>
      </c>
      <c r="AP418" s="25">
        <v>0</v>
      </c>
      <c r="AQ418" s="25">
        <v>0</v>
      </c>
      <c r="AR418" s="25">
        <v>0</v>
      </c>
      <c r="AS418" s="25">
        <v>0</v>
      </c>
      <c r="AT418" s="25">
        <v>0</v>
      </c>
      <c r="AU418" s="25">
        <v>0</v>
      </c>
      <c r="AV418" s="25">
        <v>0</v>
      </c>
      <c r="AW418" s="25">
        <v>0</v>
      </c>
      <c r="AX418" s="25">
        <v>0</v>
      </c>
      <c r="AY418" s="25">
        <v>0</v>
      </c>
      <c r="AZ418" s="25">
        <v>0</v>
      </c>
      <c r="BA418" s="25">
        <v>0</v>
      </c>
      <c r="BB418" s="25">
        <v>0</v>
      </c>
      <c r="BC418" s="25">
        <v>0</v>
      </c>
      <c r="BD418" s="25">
        <v>0</v>
      </c>
      <c r="BE418" s="25">
        <v>0</v>
      </c>
      <c r="BF418" s="25">
        <v>0</v>
      </c>
      <c r="BG418" s="25">
        <v>0</v>
      </c>
      <c r="BH418" s="25">
        <v>0</v>
      </c>
      <c r="BI418" s="25">
        <v>0</v>
      </c>
      <c r="BJ418" s="25">
        <v>0</v>
      </c>
      <c r="BK418" s="25">
        <v>0</v>
      </c>
      <c r="BL418" s="25">
        <v>0</v>
      </c>
      <c r="BM418" s="25">
        <v>0</v>
      </c>
      <c r="BN418" s="25">
        <v>0</v>
      </c>
      <c r="BO418" s="25">
        <v>0</v>
      </c>
    </row>
    <row r="419" spans="1:67">
      <c r="A419">
        <v>2003</v>
      </c>
      <c r="B419" s="57" t="s">
        <v>167</v>
      </c>
      <c r="C419" s="61" t="s">
        <v>230</v>
      </c>
      <c r="D419" s="57" t="s">
        <v>134</v>
      </c>
      <c r="E419" s="25">
        <v>240.60339373144467</v>
      </c>
      <c r="F419" s="25">
        <v>4.7284371310991604</v>
      </c>
      <c r="G419" s="25">
        <v>4.106210156300679</v>
      </c>
      <c r="H419" s="25">
        <v>0.17391008518591713</v>
      </c>
      <c r="I419" s="25">
        <v>1203.370929984367</v>
      </c>
      <c r="J419" s="25">
        <v>70.898686245522455</v>
      </c>
      <c r="K419" s="25">
        <v>5.1766524648371242</v>
      </c>
      <c r="L419" s="25">
        <v>2.8444824746911781</v>
      </c>
      <c r="M419" s="25">
        <v>6.3745697588363957E-3</v>
      </c>
      <c r="N419" s="25">
        <v>0.26748025349840998</v>
      </c>
      <c r="O419" s="25">
        <v>20.480799361195462</v>
      </c>
      <c r="P419" s="25">
        <v>28.171136824963405</v>
      </c>
      <c r="Q419" s="25">
        <v>107.43159323790913</v>
      </c>
      <c r="R419" s="25">
        <v>0.44831142993618889</v>
      </c>
      <c r="S419" s="25">
        <v>0.24389531098695444</v>
      </c>
      <c r="T419" s="25">
        <v>0.21652673273127812</v>
      </c>
      <c r="U419" s="25">
        <v>0.13923630616661756</v>
      </c>
      <c r="V419" s="25">
        <v>0.22379108702060474</v>
      </c>
      <c r="W419" s="25">
        <v>0.10320266908149538</v>
      </c>
      <c r="X419" s="25">
        <v>0.17461078706959857</v>
      </c>
      <c r="Y419" s="25">
        <v>9.07498716759143E-3</v>
      </c>
      <c r="Z419" s="25">
        <v>7.7129376406577723</v>
      </c>
      <c r="AA419" s="25">
        <v>0</v>
      </c>
      <c r="AB419" s="25">
        <v>7.3016782809209743E-2</v>
      </c>
      <c r="AC419" s="25">
        <v>1.5040174369988949E-2</v>
      </c>
      <c r="AD419" s="25">
        <v>0</v>
      </c>
      <c r="AE419" s="25">
        <v>0.85299499023425274</v>
      </c>
      <c r="AF419" s="25">
        <v>179.52473426641359</v>
      </c>
      <c r="AG419" s="25">
        <v>0.60309339801064876</v>
      </c>
      <c r="AH419" s="25">
        <v>0.34773613489647065</v>
      </c>
      <c r="AI419" s="25">
        <v>0.54065356401064213</v>
      </c>
      <c r="AJ419" s="25">
        <v>2.3813560897658972</v>
      </c>
      <c r="AK419" s="25">
        <v>8.6377685831512119E-2</v>
      </c>
      <c r="AL419" s="25">
        <v>1.5888422469883035E-2</v>
      </c>
      <c r="AM419" s="25">
        <v>4.06315990613771E-4</v>
      </c>
      <c r="AN419" s="25">
        <v>187.37977855004544</v>
      </c>
      <c r="AO419" s="25">
        <v>1.899177123998634E-3</v>
      </c>
      <c r="AP419" s="25">
        <v>4.1816436248625433</v>
      </c>
      <c r="AQ419" s="25">
        <v>1.9109759009526515E-2</v>
      </c>
      <c r="AR419" s="25">
        <v>2.5243228029332952E-3</v>
      </c>
      <c r="AS419" s="25">
        <v>5.9094468492643139E-2</v>
      </c>
      <c r="AT419" s="25">
        <v>2.5982329382401404E-2</v>
      </c>
      <c r="AU419" s="25">
        <v>0</v>
      </c>
      <c r="AV419" s="25">
        <v>0.10233443685232819</v>
      </c>
      <c r="AW419" s="25">
        <v>7.0658029781476658E-2</v>
      </c>
      <c r="AX419" s="25">
        <v>0</v>
      </c>
      <c r="AY419" s="25">
        <v>0</v>
      </c>
      <c r="AZ419" s="25">
        <v>0</v>
      </c>
      <c r="BA419" s="25">
        <v>0</v>
      </c>
      <c r="BB419" s="25">
        <v>8.3757178920268668E-2</v>
      </c>
      <c r="BC419" s="25">
        <v>2.6553215980450551</v>
      </c>
      <c r="BD419" s="25">
        <v>96.199778523308552</v>
      </c>
      <c r="BE419" s="25">
        <v>35.958036404305602</v>
      </c>
      <c r="BF419" s="25">
        <v>3.7809747153267126</v>
      </c>
      <c r="BG419" s="25">
        <v>0</v>
      </c>
      <c r="BH419" s="25">
        <v>0</v>
      </c>
      <c r="BI419" s="25">
        <v>343.41379861845633</v>
      </c>
      <c r="BJ419" s="25">
        <v>0</v>
      </c>
      <c r="BK419" s="25">
        <v>0.12406856349794601</v>
      </c>
      <c r="BL419" s="25">
        <v>0.75916767601290547</v>
      </c>
      <c r="BM419" s="25">
        <v>2.5279061404882603</v>
      </c>
      <c r="BN419" s="25">
        <v>0</v>
      </c>
      <c r="BO419" s="25">
        <v>0</v>
      </c>
    </row>
    <row r="420" spans="1:67">
      <c r="A420">
        <v>2003</v>
      </c>
      <c r="B420" s="57" t="s">
        <v>168</v>
      </c>
      <c r="C420" s="61" t="s">
        <v>232</v>
      </c>
      <c r="D420" s="57" t="s">
        <v>134</v>
      </c>
      <c r="E420" s="25">
        <v>0.31765418311218552</v>
      </c>
      <c r="F420" s="25">
        <v>0.42500826290935179</v>
      </c>
      <c r="G420" s="25">
        <v>3.6626939699256143E-2</v>
      </c>
      <c r="H420" s="25">
        <v>7.0870946243939831E-2</v>
      </c>
      <c r="I420" s="25">
        <v>1.4002288083320684</v>
      </c>
      <c r="J420" s="25">
        <v>0.13446528815327502</v>
      </c>
      <c r="K420" s="25">
        <v>12.380350783945437</v>
      </c>
      <c r="L420" s="25">
        <v>1.2995919901455797</v>
      </c>
      <c r="M420" s="25">
        <v>5.2185473282277792E-4</v>
      </c>
      <c r="N420" s="25">
        <v>3.5156556623386126E-2</v>
      </c>
      <c r="O420" s="25">
        <v>0.3422053663320796</v>
      </c>
      <c r="P420" s="25">
        <v>8.7905685964438568E-2</v>
      </c>
      <c r="Q420" s="25">
        <v>0.10668345638604709</v>
      </c>
      <c r="R420" s="25">
        <v>6.5788550360384751E-2</v>
      </c>
      <c r="S420" s="25">
        <v>3.3904704222075248E-2</v>
      </c>
      <c r="T420" s="25">
        <v>6.3508992454698154E-2</v>
      </c>
      <c r="U420" s="25">
        <v>4.4242660293330384E-2</v>
      </c>
      <c r="V420" s="25">
        <v>7.4610682432595769E-3</v>
      </c>
      <c r="W420" s="25">
        <v>1.8764261506875591E-2</v>
      </c>
      <c r="X420" s="25">
        <v>9.4597849602796828E-3</v>
      </c>
      <c r="Y420" s="25">
        <v>2.0722911703942824E-2</v>
      </c>
      <c r="Z420" s="25">
        <v>2.6985770981356811</v>
      </c>
      <c r="AA420" s="25">
        <v>0</v>
      </c>
      <c r="AB420" s="25">
        <v>1.0832403944028806E-2</v>
      </c>
      <c r="AC420" s="25">
        <v>1.8195171026410653E-4</v>
      </c>
      <c r="AD420" s="25">
        <v>0</v>
      </c>
      <c r="AE420" s="25">
        <v>7.9774353454477858</v>
      </c>
      <c r="AF420" s="25">
        <v>0.25453663854153552</v>
      </c>
      <c r="AG420" s="25">
        <v>6.7005219544317374E-2</v>
      </c>
      <c r="AH420" s="25">
        <v>3.8603669274806303E-2</v>
      </c>
      <c r="AI420" s="25">
        <v>4.1658648682224429E-2</v>
      </c>
      <c r="AJ420" s="25">
        <v>3.6227907254769057E-2</v>
      </c>
      <c r="AK420" s="25">
        <v>2.1432638896136249E-2</v>
      </c>
      <c r="AL420" s="25">
        <v>1.9192142824014605E-3</v>
      </c>
      <c r="AM420" s="25">
        <v>5.3980960937226602E-5</v>
      </c>
      <c r="AN420" s="25">
        <v>0.27423427471028494</v>
      </c>
      <c r="AO420" s="25">
        <v>2.5314534427514667E-4</v>
      </c>
      <c r="AP420" s="25">
        <v>6.5116304658775267E-3</v>
      </c>
      <c r="AQ420" s="25">
        <v>2.5060898040096249E-3</v>
      </c>
      <c r="AR420" s="25">
        <v>2.8006609865910653E-4</v>
      </c>
      <c r="AS420" s="25">
        <v>9.8069189156489555E-3</v>
      </c>
      <c r="AT420" s="25">
        <v>1.9066828952051505E-3</v>
      </c>
      <c r="AU420" s="25">
        <v>0</v>
      </c>
      <c r="AV420" s="25">
        <v>2.1442524704177571E-2</v>
      </c>
      <c r="AW420" s="25">
        <v>5.9906404772541097E-3</v>
      </c>
      <c r="AX420" s="25">
        <v>0</v>
      </c>
      <c r="AY420" s="25">
        <v>0</v>
      </c>
      <c r="AZ420" s="25">
        <v>0</v>
      </c>
      <c r="BA420" s="25">
        <v>0</v>
      </c>
      <c r="BB420" s="25">
        <v>7.1349858175505316E-3</v>
      </c>
      <c r="BC420" s="25">
        <v>5.0485391264654941E-2</v>
      </c>
      <c r="BD420" s="25">
        <v>0.10999794895523604</v>
      </c>
      <c r="BE420" s="25">
        <v>3.8737145643396281E-2</v>
      </c>
      <c r="BF420" s="25">
        <v>0.15645390123134667</v>
      </c>
      <c r="BG420" s="25">
        <v>0</v>
      </c>
      <c r="BH420" s="25">
        <v>0</v>
      </c>
      <c r="BI420" s="25">
        <v>0.42065321093378055</v>
      </c>
      <c r="BJ420" s="25">
        <v>0</v>
      </c>
      <c r="BK420" s="25">
        <v>1.8148604712999096E-2</v>
      </c>
      <c r="BL420" s="25">
        <v>1.7709489312266461E-2</v>
      </c>
      <c r="BM420" s="25">
        <v>3.4589095441940618E-3</v>
      </c>
      <c r="BN420" s="25">
        <v>0</v>
      </c>
      <c r="BO420" s="25">
        <v>0</v>
      </c>
    </row>
    <row r="421" spans="1:67">
      <c r="A421">
        <v>2003</v>
      </c>
      <c r="B421" s="57" t="s">
        <v>169</v>
      </c>
      <c r="C421" s="61" t="s">
        <v>233</v>
      </c>
      <c r="D421" s="57" t="s">
        <v>134</v>
      </c>
      <c r="E421" s="25">
        <v>0.3053367529310187</v>
      </c>
      <c r="F421" s="25">
        <v>3.2108350076236409E-3</v>
      </c>
      <c r="G421" s="25">
        <v>9.106525836590941E-2</v>
      </c>
      <c r="H421" s="25">
        <v>2.6473940668344104E-3</v>
      </c>
      <c r="I421" s="25">
        <v>1.5507945848708831</v>
      </c>
      <c r="J421" s="25">
        <v>5.3826719483174232E-2</v>
      </c>
      <c r="K421" s="25">
        <v>6.368145092251408E-2</v>
      </c>
      <c r="L421" s="25">
        <v>1.0780374459790229E-2</v>
      </c>
      <c r="M421" s="25">
        <v>7.3653760103709203E-5</v>
      </c>
      <c r="N421" s="25">
        <v>3.2854960477479984E-3</v>
      </c>
      <c r="O421" s="25">
        <v>1.7266116838530007E-2</v>
      </c>
      <c r="P421" s="25">
        <v>3.2611593942389466E-2</v>
      </c>
      <c r="Q421" s="25">
        <v>1.7765938398674842E-2</v>
      </c>
      <c r="R421" s="25">
        <v>1.7786577133580689E-3</v>
      </c>
      <c r="S421" s="25">
        <v>2.8704265085086425E-3</v>
      </c>
      <c r="T421" s="25">
        <v>1.1712859846157902E-3</v>
      </c>
      <c r="U421" s="25">
        <v>2.6248816492575929E-3</v>
      </c>
      <c r="V421" s="25">
        <v>9.0952401505504346E-4</v>
      </c>
      <c r="W421" s="25">
        <v>7.4517060933877981E-4</v>
      </c>
      <c r="X421" s="25">
        <v>1.0765383064970282E-3</v>
      </c>
      <c r="Y421" s="25">
        <v>2.8933361272214631E-4</v>
      </c>
      <c r="Z421" s="25">
        <v>2.1642833159789134E-2</v>
      </c>
      <c r="AA421" s="25">
        <v>0</v>
      </c>
      <c r="AB421" s="25">
        <v>1.1811467282299899E-3</v>
      </c>
      <c r="AC421" s="25">
        <v>5.5110327185962723E-5</v>
      </c>
      <c r="AD421" s="25">
        <v>0</v>
      </c>
      <c r="AE421" s="25">
        <v>4.3563408272602008E-2</v>
      </c>
      <c r="AF421" s="25">
        <v>0.60589331957589709</v>
      </c>
      <c r="AG421" s="25">
        <v>1.4779757595236018E-2</v>
      </c>
      <c r="AH421" s="25">
        <v>8.2256402569554979E-3</v>
      </c>
      <c r="AI421" s="25">
        <v>1.592580709810509E-2</v>
      </c>
      <c r="AJ421" s="25">
        <v>4.3662556463900673E-2</v>
      </c>
      <c r="AK421" s="25">
        <v>5.7090515216285448E-3</v>
      </c>
      <c r="AL421" s="25">
        <v>8.4947619955336889E-4</v>
      </c>
      <c r="AM421" s="25">
        <v>2.4111095651902089E-5</v>
      </c>
      <c r="AN421" s="25">
        <v>0.68432612177137431</v>
      </c>
      <c r="AO421" s="25">
        <v>1.2319240643640693E-4</v>
      </c>
      <c r="AP421" s="25">
        <v>2.9314852647183767E-2</v>
      </c>
      <c r="AQ421" s="25">
        <v>1.136046597591496E-3</v>
      </c>
      <c r="AR421" s="25">
        <v>1.048969648632239E-4</v>
      </c>
      <c r="AS421" s="25">
        <v>2.671199890374315E-3</v>
      </c>
      <c r="AT421" s="25">
        <v>2.0020597542287763E-3</v>
      </c>
      <c r="AU421" s="25">
        <v>0</v>
      </c>
      <c r="AV421" s="25">
        <v>7.0743556209712562E-3</v>
      </c>
      <c r="AW421" s="25">
        <v>2.4069368896529149E-3</v>
      </c>
      <c r="AX421" s="25">
        <v>0</v>
      </c>
      <c r="AY421" s="25">
        <v>0</v>
      </c>
      <c r="AZ421" s="25">
        <v>0</v>
      </c>
      <c r="BA421" s="25">
        <v>0</v>
      </c>
      <c r="BB421" s="25">
        <v>2.7601059549055133E-3</v>
      </c>
      <c r="BC421" s="25">
        <v>1.6139527677841631E-2</v>
      </c>
      <c r="BD421" s="25">
        <v>0.16949243737175634</v>
      </c>
      <c r="BE421" s="25">
        <v>8.1975212836206526E-2</v>
      </c>
      <c r="BF421" s="25">
        <v>3.5403665072039885E-3</v>
      </c>
      <c r="BG421" s="25">
        <v>0</v>
      </c>
      <c r="BH421" s="25">
        <v>0</v>
      </c>
      <c r="BI421" s="25">
        <v>9.1723874405175998</v>
      </c>
      <c r="BJ421" s="25">
        <v>0</v>
      </c>
      <c r="BK421" s="25">
        <v>4.1969096676239877E-3</v>
      </c>
      <c r="BL421" s="25">
        <v>2.2605343247421011E-3</v>
      </c>
      <c r="BM421" s="25">
        <v>1.0214993807180469E-3</v>
      </c>
      <c r="BN421" s="25">
        <v>0</v>
      </c>
      <c r="BO421" s="25">
        <v>0</v>
      </c>
    </row>
    <row r="422" spans="1:67">
      <c r="A422">
        <v>2003</v>
      </c>
      <c r="B422" s="57" t="s">
        <v>170</v>
      </c>
      <c r="C422" s="61" t="s">
        <v>234</v>
      </c>
      <c r="D422" s="57" t="s">
        <v>134</v>
      </c>
      <c r="E422" s="25">
        <v>1.2572293785403681</v>
      </c>
      <c r="F422" s="25">
        <v>0.19942636912965869</v>
      </c>
      <c r="G422" s="25">
        <v>0.58665882524833324</v>
      </c>
      <c r="H422" s="25">
        <v>409.81893715467248</v>
      </c>
      <c r="I422" s="25">
        <v>5.5284826313164839</v>
      </c>
      <c r="J422" s="25">
        <v>5.349420562040792</v>
      </c>
      <c r="K422" s="25">
        <v>1.3977700152591384</v>
      </c>
      <c r="L422" s="25">
        <v>3.6361909264268144</v>
      </c>
      <c r="M422" s="25">
        <v>3.8268737681124473E-2</v>
      </c>
      <c r="N422" s="25">
        <v>1984.2350684892133</v>
      </c>
      <c r="O422" s="25">
        <v>614.10809207152204</v>
      </c>
      <c r="P422" s="25">
        <v>8.4750155074818121</v>
      </c>
      <c r="Q422" s="25">
        <v>42.317630684175235</v>
      </c>
      <c r="R422" s="25">
        <v>174.33952371887889</v>
      </c>
      <c r="S422" s="25">
        <v>673.1105087937807</v>
      </c>
      <c r="T422" s="25">
        <v>15.496561806535883</v>
      </c>
      <c r="U422" s="25">
        <v>0.99742189723880725</v>
      </c>
      <c r="V422" s="25">
        <v>0.95425538626126061</v>
      </c>
      <c r="W422" s="25">
        <v>0.99519736218506727</v>
      </c>
      <c r="X422" s="25">
        <v>0.43970173199498608</v>
      </c>
      <c r="Y422" s="25">
        <v>0.17080224909094754</v>
      </c>
      <c r="Z422" s="25">
        <v>1.665295216062328</v>
      </c>
      <c r="AA422" s="25">
        <v>0</v>
      </c>
      <c r="AB422" s="25">
        <v>389.66045393694492</v>
      </c>
      <c r="AC422" s="25">
        <v>3.8124729507012074E-2</v>
      </c>
      <c r="AD422" s="25">
        <v>0</v>
      </c>
      <c r="AE422" s="25">
        <v>298.92519626675619</v>
      </c>
      <c r="AF422" s="25">
        <v>0.33197990415930861</v>
      </c>
      <c r="AG422" s="25">
        <v>2.0984612286447333</v>
      </c>
      <c r="AH422" s="25">
        <v>1.2417647250935242</v>
      </c>
      <c r="AI422" s="25">
        <v>11.325556608831947</v>
      </c>
      <c r="AJ422" s="25">
        <v>5.4438721759662494</v>
      </c>
      <c r="AK422" s="25">
        <v>0.79762786644913786</v>
      </c>
      <c r="AL422" s="25">
        <v>0.13373030864828334</v>
      </c>
      <c r="AM422" s="25">
        <v>1.6750724718509005E-3</v>
      </c>
      <c r="AN422" s="25">
        <v>1.631557342888369</v>
      </c>
      <c r="AO422" s="25">
        <v>7.7404705212326414E-3</v>
      </c>
      <c r="AP422" s="25">
        <v>4.6459581650602599E-2</v>
      </c>
      <c r="AQ422" s="25">
        <v>7.8918456351575489E-2</v>
      </c>
      <c r="AR422" s="25">
        <v>7.2479898489264229E-3</v>
      </c>
      <c r="AS422" s="25">
        <v>0.14513201242725807</v>
      </c>
      <c r="AT422" s="25">
        <v>3.8698900363114887E-2</v>
      </c>
      <c r="AU422" s="25">
        <v>0</v>
      </c>
      <c r="AV422" s="25">
        <v>0.52191460562020231</v>
      </c>
      <c r="AW422" s="25">
        <v>0.24142775861769938</v>
      </c>
      <c r="AX422" s="25">
        <v>0</v>
      </c>
      <c r="AY422" s="25">
        <v>0</v>
      </c>
      <c r="AZ422" s="25">
        <v>0</v>
      </c>
      <c r="BA422" s="25">
        <v>0</v>
      </c>
      <c r="BB422" s="25">
        <v>0.27262617038369552</v>
      </c>
      <c r="BC422" s="25">
        <v>5.5579006581362371</v>
      </c>
      <c r="BD422" s="25">
        <v>4.5478556521746958</v>
      </c>
      <c r="BE422" s="25">
        <v>0.22827625564101228</v>
      </c>
      <c r="BF422" s="25">
        <v>8.7085353993844303E-2</v>
      </c>
      <c r="BG422" s="25">
        <v>0</v>
      </c>
      <c r="BH422" s="25">
        <v>0</v>
      </c>
      <c r="BI422" s="25">
        <v>20.250200901172068</v>
      </c>
      <c r="BJ422" s="25">
        <v>0</v>
      </c>
      <c r="BK422" s="25">
        <v>0.13484726556104673</v>
      </c>
      <c r="BL422" s="25">
        <v>1.7731304286021687</v>
      </c>
      <c r="BM422" s="25">
        <v>0.41490034525519542</v>
      </c>
      <c r="BN422" s="25">
        <v>0</v>
      </c>
      <c r="BO422" s="25">
        <v>0</v>
      </c>
    </row>
    <row r="423" spans="1:67">
      <c r="A423">
        <v>2003</v>
      </c>
      <c r="B423" s="57" t="s">
        <v>171</v>
      </c>
      <c r="C423" s="61" t="s">
        <v>235</v>
      </c>
      <c r="D423" s="57" t="s">
        <v>134</v>
      </c>
      <c r="E423" s="25">
        <v>212.43137607912251</v>
      </c>
      <c r="F423" s="25">
        <v>5.4228960036637644E-2</v>
      </c>
      <c r="G423" s="25">
        <v>23.652854168722399</v>
      </c>
      <c r="H423" s="25">
        <v>1.1404589153673197</v>
      </c>
      <c r="I423" s="25">
        <v>690.6655050732827</v>
      </c>
      <c r="J423" s="25">
        <v>37.272656674895842</v>
      </c>
      <c r="K423" s="25">
        <v>3.0565441731075054</v>
      </c>
      <c r="L423" s="25">
        <v>4.5557109714585318</v>
      </c>
      <c r="M423" s="25">
        <v>0.10271416949678563</v>
      </c>
      <c r="N423" s="25">
        <v>0.49909377510635033</v>
      </c>
      <c r="O423" s="25">
        <v>17.42016366569068</v>
      </c>
      <c r="P423" s="25">
        <v>24.74595861175051</v>
      </c>
      <c r="Q423" s="25">
        <v>9.7037867173887697</v>
      </c>
      <c r="R423" s="25">
        <v>1.2418092556235512</v>
      </c>
      <c r="S423" s="25">
        <v>1.8347051131164553</v>
      </c>
      <c r="T423" s="25">
        <v>2.5454677955424936</v>
      </c>
      <c r="U423" s="25">
        <v>1.590121475589096</v>
      </c>
      <c r="V423" s="25">
        <v>2.8518224945022537</v>
      </c>
      <c r="W423" s="25">
        <v>0.70958070037065468</v>
      </c>
      <c r="X423" s="25">
        <v>0.36277154341576284</v>
      </c>
      <c r="Y423" s="25">
        <v>4.5022577479724366E-2</v>
      </c>
      <c r="Z423" s="25">
        <v>1.5364804055608832</v>
      </c>
      <c r="AA423" s="25">
        <v>0</v>
      </c>
      <c r="AB423" s="25">
        <v>0.17803469418544682</v>
      </c>
      <c r="AC423" s="25">
        <v>0.19947150853661511</v>
      </c>
      <c r="AD423" s="25">
        <v>0</v>
      </c>
      <c r="AE423" s="25">
        <v>2.1699924180888095</v>
      </c>
      <c r="AF423" s="25">
        <v>354.3530823671058</v>
      </c>
      <c r="AG423" s="25">
        <v>1.9292727863964272</v>
      </c>
      <c r="AH423" s="25">
        <v>1.1240779551226578</v>
      </c>
      <c r="AI423" s="25">
        <v>9.3947285299496865</v>
      </c>
      <c r="AJ423" s="25">
        <v>29.948046888170701</v>
      </c>
      <c r="AK423" s="25">
        <v>1.4473343810901349</v>
      </c>
      <c r="AL423" s="25">
        <v>0.29448507010243152</v>
      </c>
      <c r="AM423" s="25">
        <v>8.3539513943081366E-3</v>
      </c>
      <c r="AN423" s="25">
        <v>418.8733089014238</v>
      </c>
      <c r="AO423" s="25">
        <v>3.8908282220135704E-2</v>
      </c>
      <c r="AP423" s="25">
        <v>21.846465845753247</v>
      </c>
      <c r="AQ423" s="25">
        <v>0.39338791593872779</v>
      </c>
      <c r="AR423" s="25">
        <v>3.5049690978170331E-2</v>
      </c>
      <c r="AS423" s="25">
        <v>0.34094057344319961</v>
      </c>
      <c r="AT423" s="25">
        <v>1.1204344010078813</v>
      </c>
      <c r="AU423" s="25">
        <v>0</v>
      </c>
      <c r="AV423" s="25">
        <v>1.9083405994067104</v>
      </c>
      <c r="AW423" s="25">
        <v>0.24136635080699495</v>
      </c>
      <c r="AX423" s="25">
        <v>0</v>
      </c>
      <c r="AY423" s="25">
        <v>0</v>
      </c>
      <c r="AZ423" s="25">
        <v>0</v>
      </c>
      <c r="BA423" s="25">
        <v>0</v>
      </c>
      <c r="BB423" s="25">
        <v>0.26805494175148037</v>
      </c>
      <c r="BC423" s="25">
        <v>1.4901875633564505</v>
      </c>
      <c r="BD423" s="25">
        <v>97.230407489373675</v>
      </c>
      <c r="BE423" s="25">
        <v>50.29231503849968</v>
      </c>
      <c r="BF423" s="25">
        <v>1.039777468228539</v>
      </c>
      <c r="BG423" s="25">
        <v>0</v>
      </c>
      <c r="BH423" s="25">
        <v>0</v>
      </c>
      <c r="BI423" s="25">
        <v>1784.0302416047343</v>
      </c>
      <c r="BJ423" s="25">
        <v>0</v>
      </c>
      <c r="BK423" s="25">
        <v>0.36158537210358155</v>
      </c>
      <c r="BL423" s="25">
        <v>1.4221990771559974</v>
      </c>
      <c r="BM423" s="25">
        <v>0.24603060220315037</v>
      </c>
      <c r="BN423" s="25">
        <v>0</v>
      </c>
      <c r="BO423" s="25">
        <v>0</v>
      </c>
    </row>
    <row r="424" spans="1:67">
      <c r="A424">
        <v>2003</v>
      </c>
      <c r="B424" s="57" t="s">
        <v>172</v>
      </c>
      <c r="C424" s="61" t="s">
        <v>236</v>
      </c>
      <c r="D424" s="57" t="s">
        <v>134</v>
      </c>
      <c r="E424" s="25">
        <v>8.3031888879511033</v>
      </c>
      <c r="F424" s="25">
        <v>0.55574079743024662</v>
      </c>
      <c r="G424" s="25">
        <v>0.21265213812403136</v>
      </c>
      <c r="H424" s="25">
        <v>2.3095712108193265</v>
      </c>
      <c r="I424" s="25">
        <v>3.4936972445703764</v>
      </c>
      <c r="J424" s="25">
        <v>1044.6025021284643</v>
      </c>
      <c r="K424" s="25">
        <v>2.7447109271070889</v>
      </c>
      <c r="L424" s="25">
        <v>4.5925609170756019</v>
      </c>
      <c r="M424" s="25">
        <v>0.13729264921330447</v>
      </c>
      <c r="N424" s="25">
        <v>0.35396797285867759</v>
      </c>
      <c r="O424" s="25">
        <v>10.135006297522107</v>
      </c>
      <c r="P424" s="25">
        <v>2.6674783195549567</v>
      </c>
      <c r="Q424" s="25">
        <v>33.787712640623603</v>
      </c>
      <c r="R424" s="25">
        <v>1.3223477279121618</v>
      </c>
      <c r="S424" s="25">
        <v>1.1743108635439383</v>
      </c>
      <c r="T424" s="25">
        <v>5.8449600213070934</v>
      </c>
      <c r="U424" s="25">
        <v>5.056201730927115</v>
      </c>
      <c r="V424" s="25">
        <v>2.4708816218059777</v>
      </c>
      <c r="W424" s="25">
        <v>1.8267276531969801</v>
      </c>
      <c r="X424" s="25">
        <v>3.3849065546496622</v>
      </c>
      <c r="Y424" s="25">
        <v>0.2705518823128949</v>
      </c>
      <c r="Z424" s="25">
        <v>10.967602552519915</v>
      </c>
      <c r="AA424" s="25">
        <v>0</v>
      </c>
      <c r="AB424" s="25">
        <v>0.32396910684347163</v>
      </c>
      <c r="AC424" s="25">
        <v>0.15274551903625566</v>
      </c>
      <c r="AD424" s="25">
        <v>0</v>
      </c>
      <c r="AE424" s="25">
        <v>7.943731287908717</v>
      </c>
      <c r="AF424" s="25">
        <v>31.689559683221951</v>
      </c>
      <c r="AG424" s="25">
        <v>25.690252694039728</v>
      </c>
      <c r="AH424" s="25">
        <v>15.121041514599961</v>
      </c>
      <c r="AI424" s="25">
        <v>5.3263901963902178</v>
      </c>
      <c r="AJ424" s="25">
        <v>1.2992333104951739</v>
      </c>
      <c r="AK424" s="25">
        <v>1.4445399785075761</v>
      </c>
      <c r="AL424" s="25">
        <v>0.84414298568882029</v>
      </c>
      <c r="AM424" s="25">
        <v>7.1158341465872655E-3</v>
      </c>
      <c r="AN424" s="25">
        <v>6.8232395950344191</v>
      </c>
      <c r="AO424" s="25">
        <v>3.3081345548657951E-2</v>
      </c>
      <c r="AP424" s="25">
        <v>0.16541344086510029</v>
      </c>
      <c r="AQ424" s="25">
        <v>0.33533362358715263</v>
      </c>
      <c r="AR424" s="25">
        <v>2.9330682711680343E-2</v>
      </c>
      <c r="AS424" s="25">
        <v>0.20034778891326999</v>
      </c>
      <c r="AT424" s="25">
        <v>0.91042732470301657</v>
      </c>
      <c r="AU424" s="25">
        <v>0</v>
      </c>
      <c r="AV424" s="25">
        <v>4.6771777863560979</v>
      </c>
      <c r="AW424" s="25">
        <v>1.9722086701932162</v>
      </c>
      <c r="AX424" s="25">
        <v>0</v>
      </c>
      <c r="AY424" s="25">
        <v>0</v>
      </c>
      <c r="AZ424" s="25">
        <v>0</v>
      </c>
      <c r="BA424" s="25">
        <v>0</v>
      </c>
      <c r="BB424" s="25">
        <v>2.2528194580491565</v>
      </c>
      <c r="BC424" s="25">
        <v>8.6968395266311163</v>
      </c>
      <c r="BD424" s="25">
        <v>10.643321766963352</v>
      </c>
      <c r="BE424" s="25">
        <v>2.957556585195718</v>
      </c>
      <c r="BF424" s="25">
        <v>14.912196563149799</v>
      </c>
      <c r="BG424" s="25">
        <v>0</v>
      </c>
      <c r="BH424" s="25">
        <v>0</v>
      </c>
      <c r="BI424" s="25">
        <v>142.069385040784</v>
      </c>
      <c r="BJ424" s="25">
        <v>0</v>
      </c>
      <c r="BK424" s="25">
        <v>3.7696418108307123E-2</v>
      </c>
      <c r="BL424" s="25">
        <v>1.7933042350553907</v>
      </c>
      <c r="BM424" s="25">
        <v>0.29555290070207851</v>
      </c>
      <c r="BN424" s="25">
        <v>0</v>
      </c>
      <c r="BO424" s="25">
        <v>0</v>
      </c>
    </row>
    <row r="425" spans="1:67">
      <c r="A425">
        <v>2003</v>
      </c>
      <c r="B425" s="57" t="s">
        <v>173</v>
      </c>
      <c r="C425" s="61" t="s">
        <v>237</v>
      </c>
      <c r="D425" s="57" t="s">
        <v>134</v>
      </c>
      <c r="E425" s="25">
        <v>0.66201757332818967</v>
      </c>
      <c r="F425" s="25">
        <v>1.7018122091401119E-2</v>
      </c>
      <c r="G425" s="25">
        <v>9.6394852095675831E-2</v>
      </c>
      <c r="H425" s="25">
        <v>0.1909534143592046</v>
      </c>
      <c r="I425" s="25">
        <v>0.84174322313128924</v>
      </c>
      <c r="J425" s="25">
        <v>0.92608415205703098</v>
      </c>
      <c r="K425" s="25">
        <v>20.258680353895056</v>
      </c>
      <c r="L425" s="25">
        <v>1.3540175170430069</v>
      </c>
      <c r="M425" s="25">
        <v>3.5095812126610976E-2</v>
      </c>
      <c r="N425" s="25">
        <v>0.13105411138608253</v>
      </c>
      <c r="O425" s="25">
        <v>0.60890908349983852</v>
      </c>
      <c r="P425" s="25">
        <v>0.2219044229824052</v>
      </c>
      <c r="Q425" s="25">
        <v>0.70683910185309862</v>
      </c>
      <c r="R425" s="25">
        <v>0.26727237591397113</v>
      </c>
      <c r="S425" s="25">
        <v>0.20270216883174585</v>
      </c>
      <c r="T425" s="25">
        <v>2.7819729317317905</v>
      </c>
      <c r="U425" s="25">
        <v>0.82260238174796818</v>
      </c>
      <c r="V425" s="25">
        <v>0.29241690123433661</v>
      </c>
      <c r="W425" s="25">
        <v>0.41018201726164694</v>
      </c>
      <c r="X425" s="25">
        <v>0.41124999467487178</v>
      </c>
      <c r="Y425" s="25">
        <v>0.36384644094838681</v>
      </c>
      <c r="Z425" s="25">
        <v>26.847787917476218</v>
      </c>
      <c r="AA425" s="25">
        <v>0</v>
      </c>
      <c r="AB425" s="25">
        <v>6.0341719005643606E-2</v>
      </c>
      <c r="AC425" s="25">
        <v>8.4775626459258624E-3</v>
      </c>
      <c r="AD425" s="25">
        <v>0</v>
      </c>
      <c r="AE425" s="25">
        <v>45.62096948202089</v>
      </c>
      <c r="AF425" s="25">
        <v>0.30279717435478726</v>
      </c>
      <c r="AG425" s="25">
        <v>2.1053125808072481</v>
      </c>
      <c r="AH425" s="25">
        <v>1.2431146053039779</v>
      </c>
      <c r="AI425" s="25">
        <v>0.28542497392630711</v>
      </c>
      <c r="AJ425" s="25">
        <v>0.11373382786073166</v>
      </c>
      <c r="AK425" s="25">
        <v>9.4072462889231101E-2</v>
      </c>
      <c r="AL425" s="25">
        <v>3.7876446447823106E-2</v>
      </c>
      <c r="AM425" s="25">
        <v>6.9206122561495304E-4</v>
      </c>
      <c r="AN425" s="25">
        <v>0.15151202777066597</v>
      </c>
      <c r="AO425" s="25">
        <v>3.4732522778616001E-3</v>
      </c>
      <c r="AP425" s="25">
        <v>2.087126477071875E-2</v>
      </c>
      <c r="AQ425" s="25">
        <v>3.2622657964322344E-2</v>
      </c>
      <c r="AR425" s="25">
        <v>3.0394089744345365E-3</v>
      </c>
      <c r="AS425" s="25">
        <v>4.486263000889066E-2</v>
      </c>
      <c r="AT425" s="25">
        <v>1.7471900837911669E-2</v>
      </c>
      <c r="AU425" s="25">
        <v>0</v>
      </c>
      <c r="AV425" s="25">
        <v>0.14500287272957194</v>
      </c>
      <c r="AW425" s="25">
        <v>6.0989506902358631E-2</v>
      </c>
      <c r="AX425" s="25">
        <v>0</v>
      </c>
      <c r="AY425" s="25">
        <v>0</v>
      </c>
      <c r="AZ425" s="25">
        <v>0</v>
      </c>
      <c r="BA425" s="25">
        <v>0</v>
      </c>
      <c r="BB425" s="25">
        <v>6.9538395318375759E-2</v>
      </c>
      <c r="BC425" s="25">
        <v>0.70122740350413126</v>
      </c>
      <c r="BD425" s="25">
        <v>0.42351766684039871</v>
      </c>
      <c r="BE425" s="25">
        <v>6.6566132717692877E-2</v>
      </c>
      <c r="BF425" s="25">
        <v>0.12695200620164718</v>
      </c>
      <c r="BG425" s="25">
        <v>0</v>
      </c>
      <c r="BH425" s="25">
        <v>0</v>
      </c>
      <c r="BI425" s="25">
        <v>3.7384681365759178</v>
      </c>
      <c r="BJ425" s="25">
        <v>0</v>
      </c>
      <c r="BK425" s="25">
        <v>3.491742317151901E-2</v>
      </c>
      <c r="BL425" s="25">
        <v>1.1695647360307719</v>
      </c>
      <c r="BM425" s="25">
        <v>0.26102285154003324</v>
      </c>
      <c r="BN425" s="25">
        <v>0</v>
      </c>
      <c r="BO425" s="25">
        <v>0</v>
      </c>
    </row>
    <row r="426" spans="1:67">
      <c r="A426">
        <v>2003</v>
      </c>
      <c r="B426" s="57" t="s">
        <v>174</v>
      </c>
      <c r="C426" s="61" t="s">
        <v>238</v>
      </c>
      <c r="D426" s="57" t="s">
        <v>134</v>
      </c>
      <c r="E426" s="25">
        <v>2.8407793523937626</v>
      </c>
      <c r="F426" s="25">
        <v>0.92948329778148253</v>
      </c>
      <c r="G426" s="25">
        <v>0.23403672001074041</v>
      </c>
      <c r="H426" s="25">
        <v>2.0734223378279539</v>
      </c>
      <c r="I426" s="25">
        <v>73.042475273880228</v>
      </c>
      <c r="J426" s="25">
        <v>15.001830486340836</v>
      </c>
      <c r="K426" s="25">
        <v>3.4763378183794753</v>
      </c>
      <c r="L426" s="25">
        <v>576.57865840474324</v>
      </c>
      <c r="M426" s="25">
        <v>18.531354901305306</v>
      </c>
      <c r="N426" s="25">
        <v>0.38105442809865619</v>
      </c>
      <c r="O426" s="25">
        <v>11.398485500913587</v>
      </c>
      <c r="P426" s="25">
        <v>10.562354381223166</v>
      </c>
      <c r="Q426" s="25">
        <v>8.8201456187475031</v>
      </c>
      <c r="R426" s="25">
        <v>11.810921858238938</v>
      </c>
      <c r="S426" s="25">
        <v>1.100182180522379</v>
      </c>
      <c r="T426" s="25">
        <v>2.7373633057055153</v>
      </c>
      <c r="U426" s="25">
        <v>19.336095574501993</v>
      </c>
      <c r="V426" s="25">
        <v>5.1986479694007866</v>
      </c>
      <c r="W426" s="25">
        <v>0.71942852151130787</v>
      </c>
      <c r="X426" s="25">
        <v>1.6834421746662218</v>
      </c>
      <c r="Y426" s="25">
        <v>9.7733273508133434E-2</v>
      </c>
      <c r="Z426" s="25">
        <v>4.1371047320717054</v>
      </c>
      <c r="AA426" s="25">
        <v>0</v>
      </c>
      <c r="AB426" s="25">
        <v>1.3177850190413145</v>
      </c>
      <c r="AC426" s="25">
        <v>0.22424508214339239</v>
      </c>
      <c r="AD426" s="25">
        <v>0</v>
      </c>
      <c r="AE426" s="25">
        <v>11.830630091989077</v>
      </c>
      <c r="AF426" s="25">
        <v>1.4065549653581373</v>
      </c>
      <c r="AG426" s="25">
        <v>75.609723846671614</v>
      </c>
      <c r="AH426" s="25">
        <v>44.724923403135463</v>
      </c>
      <c r="AI426" s="25">
        <v>5.6711406023765134</v>
      </c>
      <c r="AJ426" s="25">
        <v>0.98808072200717845</v>
      </c>
      <c r="AK426" s="25">
        <v>0.64517608260184456</v>
      </c>
      <c r="AL426" s="25">
        <v>0.3592314211590758</v>
      </c>
      <c r="AM426" s="25">
        <v>0.1301920847143295</v>
      </c>
      <c r="AN426" s="25">
        <v>1.7197150209798038</v>
      </c>
      <c r="AO426" s="25">
        <v>0.60168515790154209</v>
      </c>
      <c r="AP426" s="25">
        <v>1.6713215811936082</v>
      </c>
      <c r="AQ426" s="25">
        <v>6.1352444828927553</v>
      </c>
      <c r="AR426" s="25">
        <v>0.52814652039444776</v>
      </c>
      <c r="AS426" s="25">
        <v>9.6391854419834573</v>
      </c>
      <c r="AT426" s="25">
        <v>1.8459910680377978</v>
      </c>
      <c r="AU426" s="25">
        <v>0</v>
      </c>
      <c r="AV426" s="25">
        <v>16.911744344653464</v>
      </c>
      <c r="AW426" s="25">
        <v>7.7480316586571174</v>
      </c>
      <c r="AX426" s="25">
        <v>0</v>
      </c>
      <c r="AY426" s="25">
        <v>0</v>
      </c>
      <c r="AZ426" s="25">
        <v>0</v>
      </c>
      <c r="BA426" s="25">
        <v>0</v>
      </c>
      <c r="BB426" s="25">
        <v>8.8490285743669403</v>
      </c>
      <c r="BC426" s="25">
        <v>116.67489715331834</v>
      </c>
      <c r="BD426" s="25">
        <v>42.122745327722185</v>
      </c>
      <c r="BE426" s="25">
        <v>1.4343437067824025</v>
      </c>
      <c r="BF426" s="25">
        <v>1.2269754878025738</v>
      </c>
      <c r="BG426" s="25">
        <v>0</v>
      </c>
      <c r="BH426" s="25">
        <v>0</v>
      </c>
      <c r="BI426" s="25">
        <v>44.647555503424528</v>
      </c>
      <c r="BJ426" s="25">
        <v>0</v>
      </c>
      <c r="BK426" s="25">
        <v>9.6373946357018958E-2</v>
      </c>
      <c r="BL426" s="25">
        <v>0.69813096480004666</v>
      </c>
      <c r="BM426" s="25">
        <v>0.13683542963683679</v>
      </c>
      <c r="BN426" s="25">
        <v>0</v>
      </c>
      <c r="BO426" s="25">
        <v>0</v>
      </c>
    </row>
    <row r="427" spans="1:67">
      <c r="A427">
        <v>2003</v>
      </c>
      <c r="B427" s="57" t="s">
        <v>175</v>
      </c>
      <c r="C427" s="61" t="s">
        <v>239</v>
      </c>
      <c r="D427" s="57" t="s">
        <v>134</v>
      </c>
      <c r="E427" s="25">
        <v>0.26640348465623698</v>
      </c>
      <c r="F427" s="25">
        <v>9.3622654072769734E-2</v>
      </c>
      <c r="G427" s="25">
        <v>2.9168691177291595E-2</v>
      </c>
      <c r="H427" s="25">
        <v>0.27968461361903352</v>
      </c>
      <c r="I427" s="25">
        <v>2.9276094170385885</v>
      </c>
      <c r="J427" s="25">
        <v>1.2622343475903628</v>
      </c>
      <c r="K427" s="25">
        <v>0.13800858801987856</v>
      </c>
      <c r="L427" s="25">
        <v>15.045590250994305</v>
      </c>
      <c r="M427" s="25">
        <v>0.50516871392628016</v>
      </c>
      <c r="N427" s="25">
        <v>0.17003739637634713</v>
      </c>
      <c r="O427" s="25">
        <v>0.8348738362228233</v>
      </c>
      <c r="P427" s="25">
        <v>0.40846432996056814</v>
      </c>
      <c r="Q427" s="25">
        <v>0.61778060152203229</v>
      </c>
      <c r="R427" s="25">
        <v>0.46897251012430519</v>
      </c>
      <c r="S427" s="25">
        <v>0.20728572180700977</v>
      </c>
      <c r="T427" s="25">
        <v>0.23798684714744245</v>
      </c>
      <c r="U427" s="25">
        <v>1.1798182032452118</v>
      </c>
      <c r="V427" s="25">
        <v>0.33332871226712585</v>
      </c>
      <c r="W427" s="25">
        <v>0.2423033449646953</v>
      </c>
      <c r="X427" s="25">
        <v>0.15266897079659864</v>
      </c>
      <c r="Y427" s="25">
        <v>1.9978813161881027E-2</v>
      </c>
      <c r="Z427" s="25">
        <v>0.18427022138616822</v>
      </c>
      <c r="AA427" s="25">
        <v>0</v>
      </c>
      <c r="AB427" s="25">
        <v>1.0108637552921529</v>
      </c>
      <c r="AC427" s="25">
        <v>3.6421879657407646E-2</v>
      </c>
      <c r="AD427" s="25">
        <v>0</v>
      </c>
      <c r="AE427" s="25">
        <v>1.9608851352795946</v>
      </c>
      <c r="AF427" s="25">
        <v>0.23616689880876363</v>
      </c>
      <c r="AG427" s="25">
        <v>7.3976343791414898</v>
      </c>
      <c r="AH427" s="25">
        <v>4.3582725010537189</v>
      </c>
      <c r="AI427" s="25">
        <v>1.0277290720027539</v>
      </c>
      <c r="AJ427" s="25">
        <v>0.73173071888853936</v>
      </c>
      <c r="AK427" s="25">
        <v>0.49354447182627315</v>
      </c>
      <c r="AL427" s="25">
        <v>0.87459963838523691</v>
      </c>
      <c r="AM427" s="25">
        <v>1.9376616889046846E-2</v>
      </c>
      <c r="AN427" s="25">
        <v>0.84691972853413422</v>
      </c>
      <c r="AO427" s="25">
        <v>0.13189278648098204</v>
      </c>
      <c r="AP427" s="25">
        <v>0.1548728900450716</v>
      </c>
      <c r="AQ427" s="25">
        <v>0.91489873239149999</v>
      </c>
      <c r="AR427" s="25">
        <v>8.0329200528289846E-2</v>
      </c>
      <c r="AS427" s="25">
        <v>1.6182052246190515</v>
      </c>
      <c r="AT427" s="25">
        <v>0.15540273675315705</v>
      </c>
      <c r="AU427" s="25">
        <v>0</v>
      </c>
      <c r="AV427" s="25">
        <v>1.3188802598073286</v>
      </c>
      <c r="AW427" s="25">
        <v>0.83844287903796011</v>
      </c>
      <c r="AX427" s="25">
        <v>0</v>
      </c>
      <c r="AY427" s="25">
        <v>0</v>
      </c>
      <c r="AZ427" s="25">
        <v>0</v>
      </c>
      <c r="BA427" s="25">
        <v>0</v>
      </c>
      <c r="BB427" s="25">
        <v>0.95580106768817918</v>
      </c>
      <c r="BC427" s="25">
        <v>21.350878368165048</v>
      </c>
      <c r="BD427" s="25">
        <v>11.405080037908544</v>
      </c>
      <c r="BE427" s="25">
        <v>0.17174333122242316</v>
      </c>
      <c r="BF427" s="25">
        <v>0.17992164085203585</v>
      </c>
      <c r="BG427" s="25">
        <v>0</v>
      </c>
      <c r="BH427" s="25">
        <v>0</v>
      </c>
      <c r="BI427" s="25">
        <v>2.8774253647062897</v>
      </c>
      <c r="BJ427" s="25">
        <v>0</v>
      </c>
      <c r="BK427" s="25">
        <v>0.19260939497139612</v>
      </c>
      <c r="BL427" s="25">
        <v>1.8128218492513888</v>
      </c>
      <c r="BM427" s="25">
        <v>0.66264829603935316</v>
      </c>
      <c r="BN427" s="25">
        <v>0</v>
      </c>
      <c r="BO427" s="25">
        <v>0</v>
      </c>
    </row>
    <row r="428" spans="1:67">
      <c r="A428">
        <v>2003</v>
      </c>
      <c r="B428" s="57" t="s">
        <v>176</v>
      </c>
      <c r="C428" s="61" t="s">
        <v>240</v>
      </c>
      <c r="D428" s="57" t="s">
        <v>134</v>
      </c>
      <c r="E428" s="25">
        <v>27.691668365141318</v>
      </c>
      <c r="F428" s="25">
        <v>8.7526755405708467</v>
      </c>
      <c r="G428" s="25">
        <v>27.081432548951458</v>
      </c>
      <c r="H428" s="25">
        <v>49.548806318747964</v>
      </c>
      <c r="I428" s="25">
        <v>43.579442344564512</v>
      </c>
      <c r="J428" s="25">
        <v>90.728286248896381</v>
      </c>
      <c r="K428" s="25">
        <v>29.716601441850983</v>
      </c>
      <c r="L428" s="25">
        <v>56.995036453434622</v>
      </c>
      <c r="M428" s="25">
        <v>1.4476485816929405</v>
      </c>
      <c r="N428" s="25">
        <v>111.5366916526734</v>
      </c>
      <c r="O428" s="25">
        <v>60.235314921169746</v>
      </c>
      <c r="P428" s="25">
        <v>9.9937418670271576</v>
      </c>
      <c r="Q428" s="25">
        <v>54.171024353112927</v>
      </c>
      <c r="R428" s="25">
        <v>71.359965955812072</v>
      </c>
      <c r="S428" s="25">
        <v>77.19290630996376</v>
      </c>
      <c r="T428" s="25">
        <v>45.46282068651773</v>
      </c>
      <c r="U428" s="25">
        <v>10.230141166972949</v>
      </c>
      <c r="V428" s="25">
        <v>14.04228024454112</v>
      </c>
      <c r="W428" s="25">
        <v>1.8024956510836261</v>
      </c>
      <c r="X428" s="25">
        <v>6.6427943430384246</v>
      </c>
      <c r="Y428" s="25">
        <v>2.2110417532401585</v>
      </c>
      <c r="Z428" s="25">
        <v>6.991804028369514</v>
      </c>
      <c r="AA428" s="25">
        <v>0</v>
      </c>
      <c r="AB428" s="25">
        <v>582.41209316496906</v>
      </c>
      <c r="AC428" s="25">
        <v>0.8593179763214126</v>
      </c>
      <c r="AD428" s="25">
        <v>0</v>
      </c>
      <c r="AE428" s="25">
        <v>369.2271374945347</v>
      </c>
      <c r="AF428" s="25">
        <v>7.5377097483992008</v>
      </c>
      <c r="AG428" s="25">
        <v>86.576277223258259</v>
      </c>
      <c r="AH428" s="25">
        <v>51.354716093757617</v>
      </c>
      <c r="AI428" s="25">
        <v>527.92053702289581</v>
      </c>
      <c r="AJ428" s="25">
        <v>253.03702505655335</v>
      </c>
      <c r="AK428" s="25">
        <v>35.442382498868056</v>
      </c>
      <c r="AL428" s="25">
        <v>5.364525999512602</v>
      </c>
      <c r="AM428" s="25">
        <v>5.9278682196870366E-2</v>
      </c>
      <c r="AN428" s="25">
        <v>29.071324370776807</v>
      </c>
      <c r="AO428" s="25">
        <v>0.2742349780855422</v>
      </c>
      <c r="AP428" s="25">
        <v>1.3378779420766918</v>
      </c>
      <c r="AQ428" s="25">
        <v>2.7934384468045965</v>
      </c>
      <c r="AR428" s="25">
        <v>0.2404216212391582</v>
      </c>
      <c r="AS428" s="25">
        <v>4.6266893074652158</v>
      </c>
      <c r="AT428" s="25">
        <v>1.1451488387901201</v>
      </c>
      <c r="AU428" s="25">
        <v>0</v>
      </c>
      <c r="AV428" s="25">
        <v>17.122094021277928</v>
      </c>
      <c r="AW428" s="25">
        <v>9.232048559240047</v>
      </c>
      <c r="AX428" s="25">
        <v>0</v>
      </c>
      <c r="AY428" s="25">
        <v>0</v>
      </c>
      <c r="AZ428" s="25">
        <v>0</v>
      </c>
      <c r="BA428" s="25">
        <v>0</v>
      </c>
      <c r="BB428" s="25">
        <v>10.543582411691016</v>
      </c>
      <c r="BC428" s="25">
        <v>34.370025976557024</v>
      </c>
      <c r="BD428" s="25">
        <v>16.959306259622839</v>
      </c>
      <c r="BE428" s="25">
        <v>3.910371079051318</v>
      </c>
      <c r="BF428" s="25">
        <v>1.8530158832098249</v>
      </c>
      <c r="BG428" s="25">
        <v>0</v>
      </c>
      <c r="BH428" s="25">
        <v>0</v>
      </c>
      <c r="BI428" s="25">
        <v>901.43026997952609</v>
      </c>
      <c r="BJ428" s="25">
        <v>0</v>
      </c>
      <c r="BK428" s="25">
        <v>5.9166383699859375E-2</v>
      </c>
      <c r="BL428" s="25">
        <v>0.40008624822642802</v>
      </c>
      <c r="BM428" s="25">
        <v>8.8883809413798198E-2</v>
      </c>
      <c r="BN428" s="25">
        <v>0</v>
      </c>
      <c r="BO428" s="25">
        <v>0</v>
      </c>
    </row>
    <row r="429" spans="1:67">
      <c r="A429">
        <v>2003</v>
      </c>
      <c r="B429" s="57" t="s">
        <v>177</v>
      </c>
      <c r="C429" s="61" t="s">
        <v>241</v>
      </c>
      <c r="D429" s="57" t="s">
        <v>134</v>
      </c>
      <c r="E429" s="25">
        <v>678.93092002150502</v>
      </c>
      <c r="F429" s="25">
        <v>1.4590177403079507</v>
      </c>
      <c r="G429" s="25">
        <v>5.6816109822024412</v>
      </c>
      <c r="H429" s="25">
        <v>101.76389199487097</v>
      </c>
      <c r="I429" s="25">
        <v>98.775645649185918</v>
      </c>
      <c r="J429" s="25">
        <v>648.66212936344709</v>
      </c>
      <c r="K429" s="25">
        <v>103.46637829221726</v>
      </c>
      <c r="L429" s="25">
        <v>190.92729248765062</v>
      </c>
      <c r="M429" s="25">
        <v>7.3722865156990487</v>
      </c>
      <c r="N429" s="25">
        <v>17.536418184055098</v>
      </c>
      <c r="O429" s="25">
        <v>1016.0445427930072</v>
      </c>
      <c r="P429" s="25">
        <v>385.06503944481892</v>
      </c>
      <c r="Q429" s="25">
        <v>1008.9701081133437</v>
      </c>
      <c r="R429" s="25">
        <v>123.01245291260258</v>
      </c>
      <c r="S429" s="25">
        <v>173.95255171396929</v>
      </c>
      <c r="T429" s="25">
        <v>261.62854423577591</v>
      </c>
      <c r="U429" s="25">
        <v>104.24706782885303</v>
      </c>
      <c r="V429" s="25">
        <v>298.89527168177824</v>
      </c>
      <c r="W429" s="25">
        <v>18.875854739843106</v>
      </c>
      <c r="X429" s="25">
        <v>16.977237758515216</v>
      </c>
      <c r="Y429" s="25">
        <v>3.5735237521342973</v>
      </c>
      <c r="Z429" s="25">
        <v>54.891126037390137</v>
      </c>
      <c r="AA429" s="25">
        <v>0</v>
      </c>
      <c r="AB429" s="25">
        <v>18.38054439216457</v>
      </c>
      <c r="AC429" s="25">
        <v>21.563911440298249</v>
      </c>
      <c r="AD429" s="25">
        <v>0</v>
      </c>
      <c r="AE429" s="25">
        <v>140.41358085442243</v>
      </c>
      <c r="AF429" s="25">
        <v>10.941811924850683</v>
      </c>
      <c r="AG429" s="25">
        <v>23.624399302700951</v>
      </c>
      <c r="AH429" s="25">
        <v>14.032429201028307</v>
      </c>
      <c r="AI429" s="25">
        <v>26.008749647612163</v>
      </c>
      <c r="AJ429" s="25">
        <v>10.13873509464946</v>
      </c>
      <c r="AK429" s="25">
        <v>2.157436891552432</v>
      </c>
      <c r="AL429" s="25">
        <v>0.60513610911967164</v>
      </c>
      <c r="AM429" s="25">
        <v>3.3032207760849738E-2</v>
      </c>
      <c r="AN429" s="25">
        <v>15.227730493835949</v>
      </c>
      <c r="AO429" s="25">
        <v>0.15276222905248796</v>
      </c>
      <c r="AP429" s="25">
        <v>3.2348516434528172</v>
      </c>
      <c r="AQ429" s="25">
        <v>1.5566285383331022</v>
      </c>
      <c r="AR429" s="25">
        <v>0.13754195363547905</v>
      </c>
      <c r="AS429" s="25">
        <v>1.4502290202241634</v>
      </c>
      <c r="AT429" s="25">
        <v>0.62727045906493339</v>
      </c>
      <c r="AU429" s="25">
        <v>0</v>
      </c>
      <c r="AV429" s="25">
        <v>29.157330166349507</v>
      </c>
      <c r="AW429" s="25">
        <v>11.980498058521249</v>
      </c>
      <c r="AX429" s="25">
        <v>0</v>
      </c>
      <c r="AY429" s="25">
        <v>0</v>
      </c>
      <c r="AZ429" s="25">
        <v>0</v>
      </c>
      <c r="BA429" s="25">
        <v>0</v>
      </c>
      <c r="BB429" s="25">
        <v>13.683383707686387</v>
      </c>
      <c r="BC429" s="25">
        <v>113.42390696838567</v>
      </c>
      <c r="BD429" s="25">
        <v>378.091722303457</v>
      </c>
      <c r="BE429" s="25">
        <v>96.347799277587654</v>
      </c>
      <c r="BF429" s="25">
        <v>9.6477467445985994</v>
      </c>
      <c r="BG429" s="25">
        <v>0</v>
      </c>
      <c r="BH429" s="25">
        <v>0</v>
      </c>
      <c r="BI429" s="25">
        <v>308.7487889679827</v>
      </c>
      <c r="BJ429" s="25">
        <v>0</v>
      </c>
      <c r="BK429" s="25">
        <v>0.37746371729871542</v>
      </c>
      <c r="BL429" s="25">
        <v>6.8383407296982774</v>
      </c>
      <c r="BM429" s="25">
        <v>1.5147172988218198</v>
      </c>
      <c r="BN429" s="25">
        <v>0</v>
      </c>
      <c r="BO429" s="25">
        <v>0</v>
      </c>
    </row>
    <row r="430" spans="1:67">
      <c r="A430">
        <v>2003</v>
      </c>
      <c r="B430" s="57" t="s">
        <v>178</v>
      </c>
      <c r="C430" s="61" t="s">
        <v>242</v>
      </c>
      <c r="D430" s="57" t="s">
        <v>134</v>
      </c>
      <c r="E430" s="25">
        <v>9.9759776551066537</v>
      </c>
      <c r="F430" s="25">
        <v>7.7085013622566312E-2</v>
      </c>
      <c r="G430" s="25">
        <v>0.21709258598914899</v>
      </c>
      <c r="H430" s="25">
        <v>1.8285247166742171</v>
      </c>
      <c r="I430" s="25">
        <v>3.2160855155803239</v>
      </c>
      <c r="J430" s="25">
        <v>10.436193445093075</v>
      </c>
      <c r="K430" s="25">
        <v>1.7287567509620545</v>
      </c>
      <c r="L430" s="25">
        <v>3.849198587376196</v>
      </c>
      <c r="M430" s="25">
        <v>0.13962827716936563</v>
      </c>
      <c r="N430" s="25">
        <v>1.0639803940997383</v>
      </c>
      <c r="O430" s="25">
        <v>17.113430063315413</v>
      </c>
      <c r="P430" s="25">
        <v>16.087818624496489</v>
      </c>
      <c r="Q430" s="25">
        <v>14.833348255988358</v>
      </c>
      <c r="R430" s="25">
        <v>2.444553542432466</v>
      </c>
      <c r="S430" s="25">
        <v>3.7470384495979707</v>
      </c>
      <c r="T430" s="25">
        <v>4.0415284476975089</v>
      </c>
      <c r="U430" s="25">
        <v>3.0583502898317994</v>
      </c>
      <c r="V430" s="25">
        <v>4.4898258846310615</v>
      </c>
      <c r="W430" s="25">
        <v>1.018225411231017</v>
      </c>
      <c r="X430" s="25">
        <v>0.40653126227018765</v>
      </c>
      <c r="Y430" s="25">
        <v>7.6921935335075131E-2</v>
      </c>
      <c r="Z430" s="25">
        <v>0.9114856915819225</v>
      </c>
      <c r="AA430" s="25">
        <v>0</v>
      </c>
      <c r="AB430" s="25">
        <v>2.7630546388305004</v>
      </c>
      <c r="AC430" s="25">
        <v>0.30993957741015465</v>
      </c>
      <c r="AD430" s="25">
        <v>0</v>
      </c>
      <c r="AE430" s="25">
        <v>4.0646558917517854</v>
      </c>
      <c r="AF430" s="25">
        <v>9.9932972256916628</v>
      </c>
      <c r="AG430" s="25">
        <v>5.7416242574130951</v>
      </c>
      <c r="AH430" s="25">
        <v>3.4021429371233838</v>
      </c>
      <c r="AI430" s="25">
        <v>4.19750530492471</v>
      </c>
      <c r="AJ430" s="25">
        <v>1.6919168758634664</v>
      </c>
      <c r="AK430" s="25">
        <v>0.4078692169175</v>
      </c>
      <c r="AL430" s="25">
        <v>0.12435222967048042</v>
      </c>
      <c r="AM430" s="25">
        <v>5.3526753203225544E-3</v>
      </c>
      <c r="AN430" s="25">
        <v>3.1340997536975634</v>
      </c>
      <c r="AO430" s="25">
        <v>2.4879302325969601E-2</v>
      </c>
      <c r="AP430" s="25">
        <v>0.50262472254613944</v>
      </c>
      <c r="AQ430" s="25">
        <v>0.25226730793338931</v>
      </c>
      <c r="AR430" s="25">
        <v>2.3032231888221497E-2</v>
      </c>
      <c r="AS430" s="25">
        <v>0.34701580137784915</v>
      </c>
      <c r="AT430" s="25">
        <v>8.3685804772412484E-2</v>
      </c>
      <c r="AU430" s="25">
        <v>0</v>
      </c>
      <c r="AV430" s="25">
        <v>1.8225488080650099</v>
      </c>
      <c r="AW430" s="25">
        <v>0.37194482356441627</v>
      </c>
      <c r="AX430" s="25">
        <v>0</v>
      </c>
      <c r="AY430" s="25">
        <v>0</v>
      </c>
      <c r="AZ430" s="25">
        <v>0</v>
      </c>
      <c r="BA430" s="25">
        <v>0</v>
      </c>
      <c r="BB430" s="25">
        <v>0.42662033728263959</v>
      </c>
      <c r="BC430" s="25">
        <v>3.074016216653269</v>
      </c>
      <c r="BD430" s="25">
        <v>7.9360535636018712</v>
      </c>
      <c r="BE430" s="25">
        <v>3.2282150414435122</v>
      </c>
      <c r="BF430" s="25">
        <v>7.8704064538859404</v>
      </c>
      <c r="BG430" s="25">
        <v>0</v>
      </c>
      <c r="BH430" s="25">
        <v>0</v>
      </c>
      <c r="BI430" s="25">
        <v>102.03114720922555</v>
      </c>
      <c r="BJ430" s="25">
        <v>0</v>
      </c>
      <c r="BK430" s="25">
        <v>0.22631923941486473</v>
      </c>
      <c r="BL430" s="25">
        <v>2.4232931008685767</v>
      </c>
      <c r="BM430" s="25">
        <v>0.60446988872993002</v>
      </c>
      <c r="BN430" s="25">
        <v>0</v>
      </c>
      <c r="BO430" s="25">
        <v>0</v>
      </c>
    </row>
    <row r="431" spans="1:67">
      <c r="A431">
        <v>2003</v>
      </c>
      <c r="B431" s="57" t="s">
        <v>179</v>
      </c>
      <c r="C431" s="61" t="s">
        <v>243</v>
      </c>
      <c r="D431" s="57" t="s">
        <v>134</v>
      </c>
      <c r="E431" s="25">
        <v>6.9129611069214949</v>
      </c>
      <c r="F431" s="25">
        <v>9.6128764319729748E-2</v>
      </c>
      <c r="G431" s="25">
        <v>1.5440068565699612</v>
      </c>
      <c r="H431" s="25">
        <v>1.6528321977329898</v>
      </c>
      <c r="I431" s="25">
        <v>21.364260721901648</v>
      </c>
      <c r="J431" s="25">
        <v>28.403665052636043</v>
      </c>
      <c r="K431" s="25">
        <v>3.0526985779974076</v>
      </c>
      <c r="L431" s="25">
        <v>8.4805799295607578</v>
      </c>
      <c r="M431" s="25">
        <v>0.47651707558784717</v>
      </c>
      <c r="N431" s="25">
        <v>1.5043915645395867</v>
      </c>
      <c r="O431" s="25">
        <v>12.495390441236401</v>
      </c>
      <c r="P431" s="25">
        <v>6.6061663551767253</v>
      </c>
      <c r="Q431" s="25">
        <v>102.85482208175816</v>
      </c>
      <c r="R431" s="25">
        <v>2.279615268064866</v>
      </c>
      <c r="S431" s="25">
        <v>3.0243140655710068</v>
      </c>
      <c r="T431" s="25">
        <v>8.6543810541880628</v>
      </c>
      <c r="U431" s="25">
        <v>50.058607162005572</v>
      </c>
      <c r="V431" s="25">
        <v>38.117351231250865</v>
      </c>
      <c r="W431" s="25">
        <v>6.0025923216637285</v>
      </c>
      <c r="X431" s="25">
        <v>26.539270924094211</v>
      </c>
      <c r="Y431" s="25">
        <v>4.6038187696039925</v>
      </c>
      <c r="Z431" s="25">
        <v>10.878019235318781</v>
      </c>
      <c r="AA431" s="25">
        <v>0</v>
      </c>
      <c r="AB431" s="25">
        <v>0.57212040166182498</v>
      </c>
      <c r="AC431" s="25">
        <v>0.1630870357524411</v>
      </c>
      <c r="AD431" s="25">
        <v>0</v>
      </c>
      <c r="AE431" s="25">
        <v>95.99452726087425</v>
      </c>
      <c r="AF431" s="25">
        <v>36.491742265041005</v>
      </c>
      <c r="AG431" s="25">
        <v>40.40634920447355</v>
      </c>
      <c r="AH431" s="25">
        <v>23.823175854658487</v>
      </c>
      <c r="AI431" s="25">
        <v>43.932642454866553</v>
      </c>
      <c r="AJ431" s="25">
        <v>15.675623417803376</v>
      </c>
      <c r="AK431" s="25">
        <v>7.5333757281055336</v>
      </c>
      <c r="AL431" s="25">
        <v>0.81637648710658817</v>
      </c>
      <c r="AM431" s="25">
        <v>5.1805206947104991E-2</v>
      </c>
      <c r="AN431" s="25">
        <v>0.97444515288140532</v>
      </c>
      <c r="AO431" s="25">
        <v>0.23896779395496265</v>
      </c>
      <c r="AP431" s="25">
        <v>2.6699513663741516</v>
      </c>
      <c r="AQ431" s="25">
        <v>2.4411568508136869</v>
      </c>
      <c r="AR431" s="25">
        <v>0.21063082241956574</v>
      </c>
      <c r="AS431" s="25">
        <v>0.84955790792625263</v>
      </c>
      <c r="AT431" s="25">
        <v>0.25673179427280202</v>
      </c>
      <c r="AU431" s="25">
        <v>0</v>
      </c>
      <c r="AV431" s="25">
        <v>3.8512466769200868</v>
      </c>
      <c r="AW431" s="25">
        <v>1.1251030748666062</v>
      </c>
      <c r="AX431" s="25">
        <v>0</v>
      </c>
      <c r="AY431" s="25">
        <v>0</v>
      </c>
      <c r="AZ431" s="25">
        <v>0</v>
      </c>
      <c r="BA431" s="25">
        <v>0</v>
      </c>
      <c r="BB431" s="25">
        <v>1.284770294256133</v>
      </c>
      <c r="BC431" s="25">
        <v>5.6135347252630474</v>
      </c>
      <c r="BD431" s="25">
        <v>9.3596316107281616</v>
      </c>
      <c r="BE431" s="25">
        <v>2.0113983907627331</v>
      </c>
      <c r="BF431" s="25">
        <v>31.388303541592947</v>
      </c>
      <c r="BG431" s="25">
        <v>0</v>
      </c>
      <c r="BH431" s="25">
        <v>0</v>
      </c>
      <c r="BI431" s="25">
        <v>155.87344444468997</v>
      </c>
      <c r="BJ431" s="25">
        <v>0</v>
      </c>
      <c r="BK431" s="25">
        <v>5.4787869066227013E-2</v>
      </c>
      <c r="BL431" s="25">
        <v>11.32047633374707</v>
      </c>
      <c r="BM431" s="25">
        <v>2.0873156254381255</v>
      </c>
      <c r="BN431" s="25">
        <v>0</v>
      </c>
      <c r="BO431" s="25">
        <v>0</v>
      </c>
    </row>
    <row r="432" spans="1:67">
      <c r="A432">
        <v>2003</v>
      </c>
      <c r="B432" s="57" t="s">
        <v>180</v>
      </c>
      <c r="C432" s="61" t="s">
        <v>244</v>
      </c>
      <c r="D432" s="57" t="s">
        <v>134</v>
      </c>
      <c r="E432" s="25">
        <v>1.7237366912311327</v>
      </c>
      <c r="F432" s="25">
        <v>3.7560544896490231E-2</v>
      </c>
      <c r="G432" s="25">
        <v>5.654952563413182E-2</v>
      </c>
      <c r="H432" s="25">
        <v>3.5424204978723339</v>
      </c>
      <c r="I432" s="25">
        <v>1.7447005040885806</v>
      </c>
      <c r="J432" s="25">
        <v>2.0639753405073522</v>
      </c>
      <c r="K432" s="25">
        <v>1.2497763242103415</v>
      </c>
      <c r="L432" s="25">
        <v>0.85541388452519784</v>
      </c>
      <c r="M432" s="25">
        <v>3.0295968121113404E-2</v>
      </c>
      <c r="N432" s="25">
        <v>15.249080907686226</v>
      </c>
      <c r="O432" s="25">
        <v>8.6208915686786494</v>
      </c>
      <c r="P432" s="25">
        <v>2.7887866483123167</v>
      </c>
      <c r="Q432" s="25">
        <v>3.5060608374001467</v>
      </c>
      <c r="R432" s="25">
        <v>16.380151422502685</v>
      </c>
      <c r="S432" s="25">
        <v>6.0292572199995531</v>
      </c>
      <c r="T432" s="25">
        <v>3.4728363706480154</v>
      </c>
      <c r="U432" s="25">
        <v>5.5408641601422737</v>
      </c>
      <c r="V432" s="25">
        <v>5.5954025817824471</v>
      </c>
      <c r="W432" s="25">
        <v>1.2871147618957048</v>
      </c>
      <c r="X432" s="25">
        <v>2.1383004200921505</v>
      </c>
      <c r="Y432" s="25">
        <v>0.14830361101163911</v>
      </c>
      <c r="Z432" s="25">
        <v>1.5972028341758042</v>
      </c>
      <c r="AA432" s="25">
        <v>0</v>
      </c>
      <c r="AB432" s="25">
        <v>3.4150982288857854</v>
      </c>
      <c r="AC432" s="25">
        <v>8.6759010388817101E-2</v>
      </c>
      <c r="AD432" s="25">
        <v>0</v>
      </c>
      <c r="AE432" s="25">
        <v>253.00588072738924</v>
      </c>
      <c r="AF432" s="25">
        <v>0.6353054398111464</v>
      </c>
      <c r="AG432" s="25">
        <v>1.4005648396420227</v>
      </c>
      <c r="AH432" s="25">
        <v>0.83773155153765932</v>
      </c>
      <c r="AI432" s="25">
        <v>0.87385675477273783</v>
      </c>
      <c r="AJ432" s="25">
        <v>0.50163465923621509</v>
      </c>
      <c r="AK432" s="25">
        <v>0.11912050056837031</v>
      </c>
      <c r="AL432" s="25">
        <v>3.1946841513040787E-2</v>
      </c>
      <c r="AM432" s="25">
        <v>8.37360552982534E-4</v>
      </c>
      <c r="AN432" s="25">
        <v>0.65297607572423355</v>
      </c>
      <c r="AO432" s="25">
        <v>4.0139254644273158E-3</v>
      </c>
      <c r="AP432" s="25">
        <v>5.0625569865392343E-2</v>
      </c>
      <c r="AQ432" s="25">
        <v>3.9460007683370699E-2</v>
      </c>
      <c r="AR432" s="25">
        <v>3.7543470189599004E-3</v>
      </c>
      <c r="AS432" s="25">
        <v>4.9260064267127854E-2</v>
      </c>
      <c r="AT432" s="25">
        <v>3.819849107027188E-2</v>
      </c>
      <c r="AU432" s="25">
        <v>0</v>
      </c>
      <c r="AV432" s="25">
        <v>0.57438843908182624</v>
      </c>
      <c r="AW432" s="25">
        <v>0.31683415562338502</v>
      </c>
      <c r="AX432" s="25">
        <v>0</v>
      </c>
      <c r="AY432" s="25">
        <v>0</v>
      </c>
      <c r="AZ432" s="25">
        <v>0</v>
      </c>
      <c r="BA432" s="25">
        <v>0</v>
      </c>
      <c r="BB432" s="25">
        <v>0.36145567245357935</v>
      </c>
      <c r="BC432" s="25">
        <v>1.3543914713243641</v>
      </c>
      <c r="BD432" s="25">
        <v>1.3519203534315447</v>
      </c>
      <c r="BE432" s="25">
        <v>0.31329616202594635</v>
      </c>
      <c r="BF432" s="25">
        <v>0.40485902787095029</v>
      </c>
      <c r="BG432" s="25">
        <v>0</v>
      </c>
      <c r="BH432" s="25">
        <v>0</v>
      </c>
      <c r="BI432" s="25">
        <v>43.132899021800988</v>
      </c>
      <c r="BJ432" s="25">
        <v>0</v>
      </c>
      <c r="BK432" s="25">
        <v>6.7037681067095914E-2</v>
      </c>
      <c r="BL432" s="25">
        <v>3.0677463994574259</v>
      </c>
      <c r="BM432" s="25">
        <v>5.6658829863487723</v>
      </c>
      <c r="BN432" s="25">
        <v>0</v>
      </c>
      <c r="BO432" s="25">
        <v>0</v>
      </c>
    </row>
    <row r="433" spans="1:67">
      <c r="A433">
        <v>2003</v>
      </c>
      <c r="B433" s="57" t="s">
        <v>181</v>
      </c>
      <c r="C433" s="61" t="s">
        <v>245</v>
      </c>
      <c r="D433" s="57" t="s">
        <v>134</v>
      </c>
      <c r="E433" s="25">
        <v>2.7843216080525823</v>
      </c>
      <c r="F433" s="25">
        <v>0.18752769231753447</v>
      </c>
      <c r="G433" s="25">
        <v>0.18548022054810168</v>
      </c>
      <c r="H433" s="25">
        <v>4.3385936848749251</v>
      </c>
      <c r="I433" s="25">
        <v>0.9965556935298403</v>
      </c>
      <c r="J433" s="25">
        <v>4.2776915200938825</v>
      </c>
      <c r="K433" s="25">
        <v>0.74934265365231667</v>
      </c>
      <c r="L433" s="25">
        <v>1.308631688858497</v>
      </c>
      <c r="M433" s="25">
        <v>5.0845416219544123E-2</v>
      </c>
      <c r="N433" s="25">
        <v>16.089306145159206</v>
      </c>
      <c r="O433" s="25">
        <v>8.624577028418468</v>
      </c>
      <c r="P433" s="25">
        <v>1.4640927497911602</v>
      </c>
      <c r="Q433" s="25">
        <v>4.6219341347057803</v>
      </c>
      <c r="R433" s="25">
        <v>5.3923342189849288</v>
      </c>
      <c r="S433" s="25">
        <v>530.09107052173965</v>
      </c>
      <c r="T433" s="25">
        <v>433.44380049698395</v>
      </c>
      <c r="U433" s="25">
        <v>43.833613739670142</v>
      </c>
      <c r="V433" s="25">
        <v>54.308168980791045</v>
      </c>
      <c r="W433" s="25">
        <v>69.497786551387534</v>
      </c>
      <c r="X433" s="25">
        <v>112.54917581297502</v>
      </c>
      <c r="Y433" s="25">
        <v>14.030098638889243</v>
      </c>
      <c r="Z433" s="25">
        <v>76.819966796433917</v>
      </c>
      <c r="AA433" s="25">
        <v>0</v>
      </c>
      <c r="AB433" s="25">
        <v>5.8913526293378204</v>
      </c>
      <c r="AC433" s="25">
        <v>8.8554483929212349E-2</v>
      </c>
      <c r="AD433" s="25">
        <v>0</v>
      </c>
      <c r="AE433" s="25">
        <v>633.53842492994136</v>
      </c>
      <c r="AF433" s="25">
        <v>2.2983800775527241</v>
      </c>
      <c r="AG433" s="25">
        <v>0.79369678749831285</v>
      </c>
      <c r="AH433" s="25">
        <v>0.46500462973644419</v>
      </c>
      <c r="AI433" s="25">
        <v>2.9651805573800258</v>
      </c>
      <c r="AJ433" s="25">
        <v>1.5577815663839281</v>
      </c>
      <c r="AK433" s="25">
        <v>0.30589880578107431</v>
      </c>
      <c r="AL433" s="25">
        <v>0.10670717815299594</v>
      </c>
      <c r="AM433" s="25">
        <v>3.8044963931359774E-3</v>
      </c>
      <c r="AN433" s="25">
        <v>0.34522527528918101</v>
      </c>
      <c r="AO433" s="25">
        <v>1.7923362542788982E-2</v>
      </c>
      <c r="AP433" s="25">
        <v>4.5533969208765707E-2</v>
      </c>
      <c r="AQ433" s="25">
        <v>0.17929336630894904</v>
      </c>
      <c r="AR433" s="25">
        <v>1.6239175911955405E-2</v>
      </c>
      <c r="AS433" s="25">
        <v>8.9504273708003707E-2</v>
      </c>
      <c r="AT433" s="25">
        <v>2.6857234470529481E-2</v>
      </c>
      <c r="AU433" s="25">
        <v>0</v>
      </c>
      <c r="AV433" s="25">
        <v>0.9743852277486631</v>
      </c>
      <c r="AW433" s="25">
        <v>0.25653806525021933</v>
      </c>
      <c r="AX433" s="25">
        <v>0</v>
      </c>
      <c r="AY433" s="25">
        <v>0</v>
      </c>
      <c r="AZ433" s="25">
        <v>0</v>
      </c>
      <c r="BA433" s="25">
        <v>0</v>
      </c>
      <c r="BB433" s="25">
        <v>0.28955218875709737</v>
      </c>
      <c r="BC433" s="25">
        <v>1.0404944601819075</v>
      </c>
      <c r="BD433" s="25">
        <v>1.5470064852204146</v>
      </c>
      <c r="BE433" s="25">
        <v>0.37575355678123129</v>
      </c>
      <c r="BF433" s="25">
        <v>0.70404168221880248</v>
      </c>
      <c r="BG433" s="25">
        <v>0</v>
      </c>
      <c r="BH433" s="25">
        <v>0</v>
      </c>
      <c r="BI433" s="25">
        <v>13.321409362105559</v>
      </c>
      <c r="BJ433" s="25">
        <v>0</v>
      </c>
      <c r="BK433" s="25">
        <v>0.13100566816035536</v>
      </c>
      <c r="BL433" s="25">
        <v>18.157881782680704</v>
      </c>
      <c r="BM433" s="25">
        <v>4.2416681015666917</v>
      </c>
      <c r="BN433" s="25">
        <v>0</v>
      </c>
      <c r="BO433" s="25">
        <v>0</v>
      </c>
    </row>
    <row r="434" spans="1:67">
      <c r="A434">
        <v>2003</v>
      </c>
      <c r="B434" s="57" t="s">
        <v>182</v>
      </c>
      <c r="C434" s="61" t="s">
        <v>246</v>
      </c>
      <c r="D434" s="57" t="s">
        <v>134</v>
      </c>
      <c r="E434" s="25">
        <v>9.2490723514081914</v>
      </c>
      <c r="F434" s="25">
        <v>2.5220401538600665</v>
      </c>
      <c r="G434" s="25">
        <v>0.49842074231282352</v>
      </c>
      <c r="H434" s="25">
        <v>4.066048824059477</v>
      </c>
      <c r="I434" s="25">
        <v>6.6951807061488262</v>
      </c>
      <c r="J434" s="25">
        <v>7.6643063676262688</v>
      </c>
      <c r="K434" s="25">
        <v>3.2639194833371952</v>
      </c>
      <c r="L434" s="25">
        <v>3.4621023831411355</v>
      </c>
      <c r="M434" s="25">
        <v>0.15970787675205927</v>
      </c>
      <c r="N434" s="25">
        <v>7.7607629790816253</v>
      </c>
      <c r="O434" s="25">
        <v>2.5911703109779842</v>
      </c>
      <c r="P434" s="25">
        <v>0.7490433077297185</v>
      </c>
      <c r="Q434" s="25">
        <v>11.794164018343764</v>
      </c>
      <c r="R434" s="25">
        <v>6.9241093635487658</v>
      </c>
      <c r="S434" s="25">
        <v>15.159065503744367</v>
      </c>
      <c r="T434" s="25">
        <v>95.538465033789734</v>
      </c>
      <c r="U434" s="25">
        <v>33.368891091697698</v>
      </c>
      <c r="V434" s="25">
        <v>33.515375293221851</v>
      </c>
      <c r="W434" s="25">
        <v>48.761209400835753</v>
      </c>
      <c r="X434" s="25">
        <v>32.939474333130406</v>
      </c>
      <c r="Y434" s="25">
        <v>5.8369843362351279</v>
      </c>
      <c r="Z434" s="25">
        <v>16.624182518503844</v>
      </c>
      <c r="AA434" s="25">
        <v>0</v>
      </c>
      <c r="AB434" s="25">
        <v>1.5303034777378675</v>
      </c>
      <c r="AC434" s="25">
        <v>0.19861909068928377</v>
      </c>
      <c r="AD434" s="25">
        <v>0</v>
      </c>
      <c r="AE434" s="25">
        <v>757.97293063281825</v>
      </c>
      <c r="AF434" s="25">
        <v>7.7397971634454041</v>
      </c>
      <c r="AG434" s="25">
        <v>1.858644713952375</v>
      </c>
      <c r="AH434" s="25">
        <v>1.1074423382451137</v>
      </c>
      <c r="AI434" s="25">
        <v>2.5990259569891383</v>
      </c>
      <c r="AJ434" s="25">
        <v>3.5021714613210193</v>
      </c>
      <c r="AK434" s="25">
        <v>1.1510430317485985</v>
      </c>
      <c r="AL434" s="25">
        <v>0.40033076137485901</v>
      </c>
      <c r="AM434" s="25">
        <v>8.0654286477168075E-2</v>
      </c>
      <c r="AN434" s="25">
        <v>2.4052317131642491</v>
      </c>
      <c r="AO434" s="25">
        <v>0.37195339397023908</v>
      </c>
      <c r="AP434" s="25">
        <v>0.17094807121229269</v>
      </c>
      <c r="AQ434" s="25">
        <v>3.8001163468322261</v>
      </c>
      <c r="AR434" s="25">
        <v>0.32786130268890384</v>
      </c>
      <c r="AS434" s="25">
        <v>0.33118300077400714</v>
      </c>
      <c r="AT434" s="25">
        <v>0.14640155922947665</v>
      </c>
      <c r="AU434" s="25">
        <v>0</v>
      </c>
      <c r="AV434" s="25">
        <v>7.2228067903295292</v>
      </c>
      <c r="AW434" s="25">
        <v>3.2889525862235636</v>
      </c>
      <c r="AX434" s="25">
        <v>0</v>
      </c>
      <c r="AY434" s="25">
        <v>0</v>
      </c>
      <c r="AZ434" s="25">
        <v>0</v>
      </c>
      <c r="BA434" s="25">
        <v>0</v>
      </c>
      <c r="BB434" s="25">
        <v>3.7561406166429583</v>
      </c>
      <c r="BC434" s="25">
        <v>6.6929264374462045</v>
      </c>
      <c r="BD434" s="25">
        <v>1.7971668328585064</v>
      </c>
      <c r="BE434" s="25">
        <v>0.58094541207925188</v>
      </c>
      <c r="BF434" s="25">
        <v>2.4111772608458786</v>
      </c>
      <c r="BG434" s="25">
        <v>0</v>
      </c>
      <c r="BH434" s="25">
        <v>0</v>
      </c>
      <c r="BI434" s="25">
        <v>92.247365466618049</v>
      </c>
      <c r="BJ434" s="25">
        <v>0</v>
      </c>
      <c r="BK434" s="25">
        <v>7.0076449329718543E-2</v>
      </c>
      <c r="BL434" s="25">
        <v>343.80997840874795</v>
      </c>
      <c r="BM434" s="25">
        <v>104.45652274465904</v>
      </c>
      <c r="BN434" s="25">
        <v>0</v>
      </c>
      <c r="BO434" s="25">
        <v>0</v>
      </c>
    </row>
    <row r="435" spans="1:67">
      <c r="A435">
        <v>2003</v>
      </c>
      <c r="B435" s="57" t="s">
        <v>183</v>
      </c>
      <c r="C435" s="61" t="s">
        <v>247</v>
      </c>
      <c r="D435" s="57" t="s">
        <v>134</v>
      </c>
      <c r="E435" s="25">
        <v>1.5723323573297792</v>
      </c>
      <c r="F435" s="25">
        <v>0.2887942979989282</v>
      </c>
      <c r="G435" s="25">
        <v>0.13742920582846507</v>
      </c>
      <c r="H435" s="25">
        <v>4.0017423736210116</v>
      </c>
      <c r="I435" s="25">
        <v>1.0944174783331171</v>
      </c>
      <c r="J435" s="25">
        <v>2.7542567502581141</v>
      </c>
      <c r="K435" s="25">
        <v>1.8506183296458545</v>
      </c>
      <c r="L435" s="25">
        <v>1.1766209448861586</v>
      </c>
      <c r="M435" s="25">
        <v>4.9012288648464034E-2</v>
      </c>
      <c r="N435" s="25">
        <v>0.44502447164333137</v>
      </c>
      <c r="O435" s="25">
        <v>2.784778868332213</v>
      </c>
      <c r="P435" s="25">
        <v>0.77422874037123557</v>
      </c>
      <c r="Q435" s="25">
        <v>4.072793377187514</v>
      </c>
      <c r="R435" s="25">
        <v>0.91310560029181476</v>
      </c>
      <c r="S435" s="25">
        <v>1.4203448101706846</v>
      </c>
      <c r="T435" s="25">
        <v>3.8665481955533503</v>
      </c>
      <c r="U435" s="25">
        <v>361.63155204190969</v>
      </c>
      <c r="V435" s="25">
        <v>29.597445354759319</v>
      </c>
      <c r="W435" s="25">
        <v>19.094845922891857</v>
      </c>
      <c r="X435" s="25">
        <v>18.294026581366936</v>
      </c>
      <c r="Y435" s="25">
        <v>3.9699737692833961</v>
      </c>
      <c r="Z435" s="25">
        <v>2.6071187612750188</v>
      </c>
      <c r="AA435" s="25">
        <v>0</v>
      </c>
      <c r="AB435" s="25">
        <v>2.620315092798255</v>
      </c>
      <c r="AC435" s="25">
        <v>6.7029758792980579E-2</v>
      </c>
      <c r="AD435" s="25">
        <v>0</v>
      </c>
      <c r="AE435" s="25">
        <v>38.884254864552794</v>
      </c>
      <c r="AF435" s="25">
        <v>16.659373101408985</v>
      </c>
      <c r="AG435" s="25">
        <v>2.8265808017759735</v>
      </c>
      <c r="AH435" s="25">
        <v>1.6602809490760646</v>
      </c>
      <c r="AI435" s="25">
        <v>3.30217347167416</v>
      </c>
      <c r="AJ435" s="25">
        <v>2.1528956827255996</v>
      </c>
      <c r="AK435" s="25">
        <v>3.4378872525149715</v>
      </c>
      <c r="AL435" s="25">
        <v>6.184022813842776</v>
      </c>
      <c r="AM435" s="25">
        <v>5.3428212195514316E-2</v>
      </c>
      <c r="AN435" s="25">
        <v>1.1429678195033304</v>
      </c>
      <c r="AO435" s="25">
        <v>0.25262598869405811</v>
      </c>
      <c r="AP435" s="25">
        <v>7.3354920195943478</v>
      </c>
      <c r="AQ435" s="25">
        <v>2.5115494601549937</v>
      </c>
      <c r="AR435" s="25">
        <v>0.24901949756381692</v>
      </c>
      <c r="AS435" s="25">
        <v>1.0548602365909421</v>
      </c>
      <c r="AT435" s="25">
        <v>0.10524744257246937</v>
      </c>
      <c r="AU435" s="25">
        <v>0</v>
      </c>
      <c r="AV435" s="25">
        <v>5.3234895219740892</v>
      </c>
      <c r="AW435" s="25">
        <v>1.1435809184992216</v>
      </c>
      <c r="AX435" s="25">
        <v>0</v>
      </c>
      <c r="AY435" s="25">
        <v>0</v>
      </c>
      <c r="AZ435" s="25">
        <v>0</v>
      </c>
      <c r="BA435" s="25">
        <v>0</v>
      </c>
      <c r="BB435" s="25">
        <v>1.2875234341327242</v>
      </c>
      <c r="BC435" s="25">
        <v>6.7050009124821024</v>
      </c>
      <c r="BD435" s="25">
        <v>17.373991673099528</v>
      </c>
      <c r="BE435" s="25">
        <v>0.60189176717286863</v>
      </c>
      <c r="BF435" s="25">
        <v>7.2784035115735781</v>
      </c>
      <c r="BG435" s="25">
        <v>0</v>
      </c>
      <c r="BH435" s="25">
        <v>0</v>
      </c>
      <c r="BI435" s="25">
        <v>224.25007379875066</v>
      </c>
      <c r="BJ435" s="25">
        <v>0</v>
      </c>
      <c r="BK435" s="25">
        <v>0.91965773247315152</v>
      </c>
      <c r="BL435" s="25">
        <v>1133.254045651465</v>
      </c>
      <c r="BM435" s="25">
        <v>489.5815630047818</v>
      </c>
      <c r="BN435" s="25">
        <v>0</v>
      </c>
      <c r="BO435" s="25">
        <v>0</v>
      </c>
    </row>
    <row r="436" spans="1:67">
      <c r="A436">
        <v>2003</v>
      </c>
      <c r="B436" s="57" t="s">
        <v>184</v>
      </c>
      <c r="C436" s="61" t="s">
        <v>248</v>
      </c>
      <c r="D436" s="57" t="s">
        <v>134</v>
      </c>
      <c r="E436" s="25">
        <v>0.76094986462968717</v>
      </c>
      <c r="F436" s="25">
        <v>0.39812700182349281</v>
      </c>
      <c r="G436" s="25">
        <v>0.12116395812920988</v>
      </c>
      <c r="H436" s="25">
        <v>8.1807722374344678</v>
      </c>
      <c r="I436" s="25">
        <v>0.85758939604668805</v>
      </c>
      <c r="J436" s="25">
        <v>1.6935406387148959</v>
      </c>
      <c r="K436" s="25">
        <v>2.1802460529936387</v>
      </c>
      <c r="L436" s="25">
        <v>1.2379157565970569</v>
      </c>
      <c r="M436" s="25">
        <v>3.2078908366157954E-2</v>
      </c>
      <c r="N436" s="25">
        <v>1.2487697880689184</v>
      </c>
      <c r="O436" s="25">
        <v>1.3922848612589109</v>
      </c>
      <c r="P436" s="25">
        <v>0.37435108389841992</v>
      </c>
      <c r="Q436" s="25">
        <v>2.6259717724557627</v>
      </c>
      <c r="R436" s="25">
        <v>1.6151482083418092</v>
      </c>
      <c r="S436" s="25">
        <v>2.3275715280993583</v>
      </c>
      <c r="T436" s="25">
        <v>5.7488080773424439</v>
      </c>
      <c r="U436" s="25">
        <v>155.45429420712983</v>
      </c>
      <c r="V436" s="25">
        <v>164.85050088331698</v>
      </c>
      <c r="W436" s="25">
        <v>30.950644299782379</v>
      </c>
      <c r="X436" s="25">
        <v>45.897316874687164</v>
      </c>
      <c r="Y436" s="25">
        <v>4.8851306498486355</v>
      </c>
      <c r="Z436" s="25">
        <v>2.2413518958299363</v>
      </c>
      <c r="AA436" s="25">
        <v>0</v>
      </c>
      <c r="AB436" s="25">
        <v>40.195557515282424</v>
      </c>
      <c r="AC436" s="25">
        <v>0.13855656428863614</v>
      </c>
      <c r="AD436" s="25">
        <v>0</v>
      </c>
      <c r="AE436" s="25">
        <v>60.238588880783709</v>
      </c>
      <c r="AF436" s="25">
        <v>5.2385221514710212</v>
      </c>
      <c r="AG436" s="25">
        <v>8.6678043540376368</v>
      </c>
      <c r="AH436" s="25">
        <v>5.1385908933503881</v>
      </c>
      <c r="AI436" s="25">
        <v>29.087272351483712</v>
      </c>
      <c r="AJ436" s="25">
        <v>3.8738452978646323</v>
      </c>
      <c r="AK436" s="25">
        <v>1.7215709809004431</v>
      </c>
      <c r="AL436" s="25">
        <v>1.8441971508941553</v>
      </c>
      <c r="AM436" s="25">
        <v>2.9298104413366811E-2</v>
      </c>
      <c r="AN436" s="25">
        <v>1.2036289301895062</v>
      </c>
      <c r="AO436" s="25">
        <v>0.1368803395007113</v>
      </c>
      <c r="AP436" s="25">
        <v>1.0161374472908364</v>
      </c>
      <c r="AQ436" s="25">
        <v>1.3807225106426475</v>
      </c>
      <c r="AR436" s="25">
        <v>0.12167914774525598</v>
      </c>
      <c r="AS436" s="25">
        <v>0.8488740965323498</v>
      </c>
      <c r="AT436" s="25">
        <v>6.775968567914456E-2</v>
      </c>
      <c r="AU436" s="25">
        <v>0</v>
      </c>
      <c r="AV436" s="25">
        <v>3.9901431944927364</v>
      </c>
      <c r="AW436" s="25">
        <v>2.7979816393458856</v>
      </c>
      <c r="AX436" s="25">
        <v>0</v>
      </c>
      <c r="AY436" s="25">
        <v>0</v>
      </c>
      <c r="AZ436" s="25">
        <v>0</v>
      </c>
      <c r="BA436" s="25">
        <v>0</v>
      </c>
      <c r="BB436" s="25">
        <v>3.1959853526180888</v>
      </c>
      <c r="BC436" s="25">
        <v>11.658540256232227</v>
      </c>
      <c r="BD436" s="25">
        <v>2.8220043222968072</v>
      </c>
      <c r="BE436" s="25">
        <v>0.45832174489934741</v>
      </c>
      <c r="BF436" s="25">
        <v>2.4760808644628729</v>
      </c>
      <c r="BG436" s="25">
        <v>0</v>
      </c>
      <c r="BH436" s="25">
        <v>0</v>
      </c>
      <c r="BI436" s="25">
        <v>127.69517739519878</v>
      </c>
      <c r="BJ436" s="25">
        <v>0</v>
      </c>
      <c r="BK436" s="25">
        <v>0.15475536876335599</v>
      </c>
      <c r="BL436" s="25">
        <v>346.18141813215163</v>
      </c>
      <c r="BM436" s="25">
        <v>88.782473632927605</v>
      </c>
      <c r="BN436" s="25">
        <v>0</v>
      </c>
      <c r="BO436" s="25">
        <v>0</v>
      </c>
    </row>
    <row r="437" spans="1:67">
      <c r="A437">
        <v>2003</v>
      </c>
      <c r="B437" s="57" t="s">
        <v>185</v>
      </c>
      <c r="C437" s="61" t="s">
        <v>249</v>
      </c>
      <c r="D437" s="57" t="s">
        <v>134</v>
      </c>
      <c r="E437" s="25">
        <v>14.374143539704756</v>
      </c>
      <c r="F437" s="25">
        <v>17.785496588547311</v>
      </c>
      <c r="G437" s="25">
        <v>3.0585160308799706</v>
      </c>
      <c r="H437" s="25">
        <v>140.34329394642549</v>
      </c>
      <c r="I437" s="25">
        <v>14.056888989170572</v>
      </c>
      <c r="J437" s="25">
        <v>44.231963569377328</v>
      </c>
      <c r="K437" s="25">
        <v>21.370826028795413</v>
      </c>
      <c r="L437" s="25">
        <v>15.107423577328646</v>
      </c>
      <c r="M437" s="25">
        <v>0.11072693834755198</v>
      </c>
      <c r="N437" s="25">
        <v>11.542779008577817</v>
      </c>
      <c r="O437" s="25">
        <v>17.53870759417488</v>
      </c>
      <c r="P437" s="25">
        <v>0.86822478085501475</v>
      </c>
      <c r="Q437" s="25">
        <v>23.998898270499929</v>
      </c>
      <c r="R437" s="25">
        <v>16.614482622318441</v>
      </c>
      <c r="S437" s="25">
        <v>21.433721240267644</v>
      </c>
      <c r="T437" s="25">
        <v>8.8840700880563865</v>
      </c>
      <c r="U437" s="25">
        <v>56.069874816483463</v>
      </c>
      <c r="V437" s="25">
        <v>47.699936943296265</v>
      </c>
      <c r="W437" s="25">
        <v>884.82254890698823</v>
      </c>
      <c r="X437" s="25">
        <v>17.170851611808864</v>
      </c>
      <c r="Y437" s="25">
        <v>5.0648894831870983</v>
      </c>
      <c r="Z437" s="25">
        <v>6.8510685333633861</v>
      </c>
      <c r="AA437" s="25">
        <v>0</v>
      </c>
      <c r="AB437" s="25">
        <v>21.885802661556077</v>
      </c>
      <c r="AC437" s="25">
        <v>1.4796736817772058</v>
      </c>
      <c r="AD437" s="25">
        <v>0</v>
      </c>
      <c r="AE437" s="25">
        <v>227.72529402606668</v>
      </c>
      <c r="AF437" s="25">
        <v>6.4913809475436288</v>
      </c>
      <c r="AG437" s="25">
        <v>1.3808467628549621</v>
      </c>
      <c r="AH437" s="25">
        <v>0.81255483056255828</v>
      </c>
      <c r="AI437" s="25">
        <v>12.789460729558867</v>
      </c>
      <c r="AJ437" s="25">
        <v>5.2488249794300854</v>
      </c>
      <c r="AK437" s="25">
        <v>3.6027017831005832</v>
      </c>
      <c r="AL437" s="25">
        <v>1.5325205507883124</v>
      </c>
      <c r="AM437" s="25">
        <v>4.216283418711271E-2</v>
      </c>
      <c r="AN437" s="25">
        <v>2.3194183333515883</v>
      </c>
      <c r="AO437" s="25">
        <v>0.19491809601917576</v>
      </c>
      <c r="AP437" s="25">
        <v>0.72745817090309695</v>
      </c>
      <c r="AQ437" s="25">
        <v>1.9876443886884285</v>
      </c>
      <c r="AR437" s="25">
        <v>0.17521370883690179</v>
      </c>
      <c r="AS437" s="25">
        <v>1.0440142736010121</v>
      </c>
      <c r="AT437" s="25">
        <v>1.0320533232852758</v>
      </c>
      <c r="AU437" s="25">
        <v>0</v>
      </c>
      <c r="AV437" s="25">
        <v>157.313557797106</v>
      </c>
      <c r="AW437" s="25">
        <v>11.954607236476075</v>
      </c>
      <c r="AX437" s="25">
        <v>0</v>
      </c>
      <c r="AY437" s="25">
        <v>0</v>
      </c>
      <c r="AZ437" s="25">
        <v>0</v>
      </c>
      <c r="BA437" s="25">
        <v>0</v>
      </c>
      <c r="BB437" s="25">
        <v>13.653788264117082</v>
      </c>
      <c r="BC437" s="25">
        <v>10.869249747107846</v>
      </c>
      <c r="BD437" s="25">
        <v>1.1555397182754628</v>
      </c>
      <c r="BE437" s="25">
        <v>0.19743437167934391</v>
      </c>
      <c r="BF437" s="25">
        <v>5.4254119306895907</v>
      </c>
      <c r="BG437" s="25">
        <v>0</v>
      </c>
      <c r="BH437" s="25">
        <v>0</v>
      </c>
      <c r="BI437" s="25">
        <v>19.621048172535044</v>
      </c>
      <c r="BJ437" s="25">
        <v>0</v>
      </c>
      <c r="BK437" s="25">
        <v>0.2681998537769455</v>
      </c>
      <c r="BL437" s="25">
        <v>2175.4126541498676</v>
      </c>
      <c r="BM437" s="25">
        <v>284.01166081222749</v>
      </c>
      <c r="BN437" s="25">
        <v>0</v>
      </c>
      <c r="BO437" s="25">
        <v>0</v>
      </c>
    </row>
    <row r="438" spans="1:67">
      <c r="A438">
        <v>2003</v>
      </c>
      <c r="B438" s="57" t="s">
        <v>186</v>
      </c>
      <c r="C438" s="61" t="s">
        <v>250</v>
      </c>
      <c r="D438" s="57" t="s">
        <v>134</v>
      </c>
      <c r="E438" s="25">
        <v>0.86657785711416513</v>
      </c>
      <c r="F438" s="25">
        <v>0.50649391346379091</v>
      </c>
      <c r="G438" s="25">
        <v>0.47593014873270623</v>
      </c>
      <c r="H438" s="25">
        <v>3.722525746153126</v>
      </c>
      <c r="I438" s="25">
        <v>0.90324391030347728</v>
      </c>
      <c r="J438" s="25">
        <v>2.3003769902723561</v>
      </c>
      <c r="K438" s="25">
        <v>0.76569800146299893</v>
      </c>
      <c r="L438" s="25">
        <v>0.85396498711183544</v>
      </c>
      <c r="M438" s="25">
        <v>2.1796516988594986E-2</v>
      </c>
      <c r="N438" s="25">
        <v>0.43203777944279431</v>
      </c>
      <c r="O438" s="25">
        <v>1.4758232406480658</v>
      </c>
      <c r="P438" s="25">
        <v>0.28241789405734097</v>
      </c>
      <c r="Q438" s="25">
        <v>1.7987464146770784</v>
      </c>
      <c r="R438" s="25">
        <v>0.65731178691655157</v>
      </c>
      <c r="S438" s="25">
        <v>1.9644194989201018</v>
      </c>
      <c r="T438" s="25">
        <v>2.0837756166276176</v>
      </c>
      <c r="U438" s="25">
        <v>5.0879420602110415</v>
      </c>
      <c r="V438" s="25">
        <v>3.6671494275724625</v>
      </c>
      <c r="W438" s="25">
        <v>22.235908654767453</v>
      </c>
      <c r="X438" s="25">
        <v>1863.6160361146121</v>
      </c>
      <c r="Y438" s="25">
        <v>2.2236504955248924</v>
      </c>
      <c r="Z438" s="25">
        <v>0.64248307644130942</v>
      </c>
      <c r="AA438" s="25">
        <v>0</v>
      </c>
      <c r="AB438" s="25">
        <v>1.0729463629074028</v>
      </c>
      <c r="AC438" s="25">
        <v>5.3445709247344847E-2</v>
      </c>
      <c r="AD438" s="25">
        <v>0</v>
      </c>
      <c r="AE438" s="25">
        <v>13.815073227974034</v>
      </c>
      <c r="AF438" s="25">
        <v>404.16494868354778</v>
      </c>
      <c r="AG438" s="25">
        <v>1.485350575022659</v>
      </c>
      <c r="AH438" s="25">
        <v>0.86273335007536034</v>
      </c>
      <c r="AI438" s="25">
        <v>107.75706351211846</v>
      </c>
      <c r="AJ438" s="25">
        <v>7.0802512599286143</v>
      </c>
      <c r="AK438" s="25">
        <v>1.4226228844835094</v>
      </c>
      <c r="AL438" s="25">
        <v>10.073193749819264</v>
      </c>
      <c r="AM438" s="25">
        <v>3.6865737768603138E-3</v>
      </c>
      <c r="AN438" s="25">
        <v>0.8079245473724066</v>
      </c>
      <c r="AO438" s="25">
        <v>1.7110607582066468E-2</v>
      </c>
      <c r="AP438" s="25">
        <v>8.825220931362518E-2</v>
      </c>
      <c r="AQ438" s="25">
        <v>0.17372996198364832</v>
      </c>
      <c r="AR438" s="25">
        <v>1.7713465111498183E-2</v>
      </c>
      <c r="AS438" s="25">
        <v>0.407210855535726</v>
      </c>
      <c r="AT438" s="25">
        <v>6.6138224499782822E-2</v>
      </c>
      <c r="AU438" s="25">
        <v>0</v>
      </c>
      <c r="AV438" s="25">
        <v>4.3215310944710925</v>
      </c>
      <c r="AW438" s="25">
        <v>0.80887903011739337</v>
      </c>
      <c r="AX438" s="25">
        <v>0</v>
      </c>
      <c r="AY438" s="25">
        <v>0</v>
      </c>
      <c r="AZ438" s="25">
        <v>0</v>
      </c>
      <c r="BA438" s="25">
        <v>0</v>
      </c>
      <c r="BB438" s="25">
        <v>0.91901484948418377</v>
      </c>
      <c r="BC438" s="25">
        <v>11.308782085289609</v>
      </c>
      <c r="BD438" s="25">
        <v>0.58438341734912713</v>
      </c>
      <c r="BE438" s="25">
        <v>0.11875698617322621</v>
      </c>
      <c r="BF438" s="25">
        <v>92.19089652739035</v>
      </c>
      <c r="BG438" s="25">
        <v>0</v>
      </c>
      <c r="BH438" s="25">
        <v>0</v>
      </c>
      <c r="BI438" s="25">
        <v>317.24964904767694</v>
      </c>
      <c r="BJ438" s="25">
        <v>0</v>
      </c>
      <c r="BK438" s="25">
        <v>0.34341628990014023</v>
      </c>
      <c r="BL438" s="25">
        <v>869.47539788797349</v>
      </c>
      <c r="BM438" s="25">
        <v>42.209278106606874</v>
      </c>
      <c r="BN438" s="25">
        <v>0</v>
      </c>
      <c r="BO438" s="25">
        <v>0</v>
      </c>
    </row>
    <row r="439" spans="1:67">
      <c r="A439">
        <v>2003</v>
      </c>
      <c r="B439" s="57" t="s">
        <v>187</v>
      </c>
      <c r="C439" s="61" t="s">
        <v>251</v>
      </c>
      <c r="D439" s="57" t="s">
        <v>134</v>
      </c>
      <c r="E439" s="25">
        <v>0.36437956189535581</v>
      </c>
      <c r="F439" s="25">
        <v>0.16044958390504954</v>
      </c>
      <c r="G439" s="25">
        <v>19.238018184764108</v>
      </c>
      <c r="H439" s="25">
        <v>1.1732073967770675</v>
      </c>
      <c r="I439" s="25">
        <v>0.34040642647621067</v>
      </c>
      <c r="J439" s="25">
        <v>0.76951238018584289</v>
      </c>
      <c r="K439" s="25">
        <v>0.24261537551542278</v>
      </c>
      <c r="L439" s="25">
        <v>0.21525604056148773</v>
      </c>
      <c r="M439" s="25">
        <v>5.1823168492243507E-3</v>
      </c>
      <c r="N439" s="25">
        <v>0.6175030666667416</v>
      </c>
      <c r="O439" s="25">
        <v>0.37132757241225178</v>
      </c>
      <c r="P439" s="25">
        <v>9.8435607935356662E-2</v>
      </c>
      <c r="Q439" s="25">
        <v>0.63021494777500175</v>
      </c>
      <c r="R439" s="25">
        <v>0.23241569888037139</v>
      </c>
      <c r="S439" s="25">
        <v>0.50836422401066195</v>
      </c>
      <c r="T439" s="25">
        <v>2.8902675053227584</v>
      </c>
      <c r="U439" s="25">
        <v>1.749530295011644</v>
      </c>
      <c r="V439" s="25">
        <v>1.2930606077866438</v>
      </c>
      <c r="W439" s="25">
        <v>6.964383127643039</v>
      </c>
      <c r="X439" s="25">
        <v>2.5700810444847626</v>
      </c>
      <c r="Y439" s="25">
        <v>101.07380270628198</v>
      </c>
      <c r="Z439" s="25">
        <v>0.29381403344037244</v>
      </c>
      <c r="AA439" s="25">
        <v>0</v>
      </c>
      <c r="AB439" s="25">
        <v>0.31222675864603155</v>
      </c>
      <c r="AC439" s="25">
        <v>1.7522254482290219E-2</v>
      </c>
      <c r="AD439" s="25">
        <v>0</v>
      </c>
      <c r="AE439" s="25">
        <v>9.3456040449829985</v>
      </c>
      <c r="AF439" s="25">
        <v>5.8411034544543838</v>
      </c>
      <c r="AG439" s="25">
        <v>0.25758786824284474</v>
      </c>
      <c r="AH439" s="25">
        <v>0.14635954494813469</v>
      </c>
      <c r="AI439" s="25">
        <v>114.07996706338899</v>
      </c>
      <c r="AJ439" s="25">
        <v>329.35214030442705</v>
      </c>
      <c r="AK439" s="25">
        <v>60.178883047859799</v>
      </c>
      <c r="AL439" s="25">
        <v>0.37637873273037969</v>
      </c>
      <c r="AM439" s="25">
        <v>1.567367909339026E-3</v>
      </c>
      <c r="AN439" s="25">
        <v>24.931513379441078</v>
      </c>
      <c r="AO439" s="25">
        <v>7.2914256146006488E-3</v>
      </c>
      <c r="AP439" s="25">
        <v>2.7283940027387453E-2</v>
      </c>
      <c r="AQ439" s="25">
        <v>7.3875254718948458E-2</v>
      </c>
      <c r="AR439" s="25">
        <v>9.7915748609034379E-3</v>
      </c>
      <c r="AS439" s="25">
        <v>7.9983581446111812E-2</v>
      </c>
      <c r="AT439" s="25">
        <v>2.3209896389003146E-2</v>
      </c>
      <c r="AU439" s="25">
        <v>0</v>
      </c>
      <c r="AV439" s="25">
        <v>1.2758930082057658</v>
      </c>
      <c r="AW439" s="25">
        <v>5.773004141873062</v>
      </c>
      <c r="AX439" s="25">
        <v>0</v>
      </c>
      <c r="AY439" s="25">
        <v>0</v>
      </c>
      <c r="AZ439" s="25">
        <v>0</v>
      </c>
      <c r="BA439" s="25">
        <v>0</v>
      </c>
      <c r="BB439" s="25">
        <v>6.5902326789419838</v>
      </c>
      <c r="BC439" s="25">
        <v>16.838967176964299</v>
      </c>
      <c r="BD439" s="25">
        <v>0.19352289956346597</v>
      </c>
      <c r="BE439" s="25">
        <v>3.6209599305740664E-2</v>
      </c>
      <c r="BF439" s="25">
        <v>1.5268231455680388</v>
      </c>
      <c r="BG439" s="25">
        <v>0</v>
      </c>
      <c r="BH439" s="25">
        <v>0</v>
      </c>
      <c r="BI439" s="25">
        <v>39.56607755668503</v>
      </c>
      <c r="BJ439" s="25">
        <v>0</v>
      </c>
      <c r="BK439" s="25">
        <v>0.17799709909482597</v>
      </c>
      <c r="BL439" s="25">
        <v>739.77161996672817</v>
      </c>
      <c r="BM439" s="25">
        <v>69.967975529606122</v>
      </c>
      <c r="BN439" s="25">
        <v>0</v>
      </c>
      <c r="BO439" s="25">
        <v>0</v>
      </c>
    </row>
    <row r="440" spans="1:67">
      <c r="A440">
        <v>2003</v>
      </c>
      <c r="B440" s="57" t="s">
        <v>188</v>
      </c>
      <c r="C440" s="61" t="s">
        <v>252</v>
      </c>
      <c r="D440" s="57" t="s">
        <v>134</v>
      </c>
      <c r="E440" s="25">
        <v>1.3777251915463062</v>
      </c>
      <c r="F440" s="25">
        <v>0.43818966071392951</v>
      </c>
      <c r="G440" s="25">
        <v>0.25616218280822289</v>
      </c>
      <c r="H440" s="25">
        <v>0.75692470158333891</v>
      </c>
      <c r="I440" s="25">
        <v>2.60697431341403</v>
      </c>
      <c r="J440" s="25">
        <v>4.2483883036710415</v>
      </c>
      <c r="K440" s="25">
        <v>1.4195850105100309</v>
      </c>
      <c r="L440" s="25">
        <v>1.1291663444172726</v>
      </c>
      <c r="M440" s="25">
        <v>4.7634233297715531E-2</v>
      </c>
      <c r="N440" s="25">
        <v>0.32587099956704391</v>
      </c>
      <c r="O440" s="25">
        <v>2.1007958273827274</v>
      </c>
      <c r="P440" s="25">
        <v>0.741067761165767</v>
      </c>
      <c r="Q440" s="25">
        <v>3.3410142553830227</v>
      </c>
      <c r="R440" s="25">
        <v>1.3026567550149986</v>
      </c>
      <c r="S440" s="25">
        <v>1.0727229198392143</v>
      </c>
      <c r="T440" s="25">
        <v>2.3151815917727259</v>
      </c>
      <c r="U440" s="25">
        <v>2.8246381165606378</v>
      </c>
      <c r="V440" s="25">
        <v>1.9121782467887241</v>
      </c>
      <c r="W440" s="25">
        <v>3.2514845399956833</v>
      </c>
      <c r="X440" s="25">
        <v>3.2503482552105059</v>
      </c>
      <c r="Y440" s="25">
        <v>1.1971877938126911</v>
      </c>
      <c r="Z440" s="25">
        <v>14.859256529686775</v>
      </c>
      <c r="AA440" s="25">
        <v>0</v>
      </c>
      <c r="AB440" s="25">
        <v>0.4836323918794031</v>
      </c>
      <c r="AC440" s="25">
        <v>4.6542793587180373E-2</v>
      </c>
      <c r="AD440" s="25">
        <v>0</v>
      </c>
      <c r="AE440" s="25">
        <v>10.570849990642905</v>
      </c>
      <c r="AF440" s="25">
        <v>1.4023275119319729</v>
      </c>
      <c r="AG440" s="25">
        <v>3.7962240670019387</v>
      </c>
      <c r="AH440" s="25">
        <v>2.2428829913751285</v>
      </c>
      <c r="AI440" s="25">
        <v>2.6206312269115091</v>
      </c>
      <c r="AJ440" s="25">
        <v>3.8497139143271362</v>
      </c>
      <c r="AK440" s="25">
        <v>0.83666456652777432</v>
      </c>
      <c r="AL440" s="25">
        <v>0.10607745526046745</v>
      </c>
      <c r="AM440" s="25">
        <v>7.3722146960766193E-3</v>
      </c>
      <c r="AN440" s="25">
        <v>0.82821988593337137</v>
      </c>
      <c r="AO440" s="25">
        <v>3.4380885194517943E-2</v>
      </c>
      <c r="AP440" s="25">
        <v>0.22994836932628571</v>
      </c>
      <c r="AQ440" s="25">
        <v>0.34675997678317172</v>
      </c>
      <c r="AR440" s="25">
        <v>3.1777436877560489E-2</v>
      </c>
      <c r="AS440" s="25">
        <v>0.49642198598048293</v>
      </c>
      <c r="AT440" s="25">
        <v>0.21620138795547744</v>
      </c>
      <c r="AU440" s="25">
        <v>0</v>
      </c>
      <c r="AV440" s="25">
        <v>1.8804015000826473</v>
      </c>
      <c r="AW440" s="25">
        <v>0.68674150502128206</v>
      </c>
      <c r="AX440" s="25">
        <v>0</v>
      </c>
      <c r="AY440" s="25">
        <v>0</v>
      </c>
      <c r="AZ440" s="25">
        <v>0</v>
      </c>
      <c r="BA440" s="25">
        <v>0</v>
      </c>
      <c r="BB440" s="25">
        <v>0.78497700778802815</v>
      </c>
      <c r="BC440" s="25">
        <v>17.806603886729533</v>
      </c>
      <c r="BD440" s="25">
        <v>7.7178803261279576</v>
      </c>
      <c r="BE440" s="25">
        <v>0.34321356494561717</v>
      </c>
      <c r="BF440" s="25">
        <v>0.8315949907767114</v>
      </c>
      <c r="BG440" s="25">
        <v>0</v>
      </c>
      <c r="BH440" s="25">
        <v>0</v>
      </c>
      <c r="BI440" s="25">
        <v>147.55391845086467</v>
      </c>
      <c r="BJ440" s="25">
        <v>0</v>
      </c>
      <c r="BK440" s="25">
        <v>0.17759648622328289</v>
      </c>
      <c r="BL440" s="25">
        <v>49.932501171886351</v>
      </c>
      <c r="BM440" s="25">
        <v>12.446905107565492</v>
      </c>
      <c r="BN440" s="25">
        <v>0</v>
      </c>
      <c r="BO440" s="25">
        <v>0</v>
      </c>
    </row>
    <row r="441" spans="1:67">
      <c r="A441">
        <v>2003</v>
      </c>
      <c r="B441" s="57" t="s">
        <v>189</v>
      </c>
      <c r="C441" s="61" t="s">
        <v>253</v>
      </c>
      <c r="D441" s="57" t="s">
        <v>134</v>
      </c>
      <c r="E441" s="25">
        <v>6.1879544648955905E-2</v>
      </c>
      <c r="F441" s="25">
        <v>5.740333614375745E-2</v>
      </c>
      <c r="G441" s="25">
        <v>0.30261959200487865</v>
      </c>
      <c r="H441" s="25">
        <v>0.44800834393060596</v>
      </c>
      <c r="I441" s="25">
        <v>9.0281651210958241E-2</v>
      </c>
      <c r="J441" s="25">
        <v>0.18466353650842626</v>
      </c>
      <c r="K441" s="25">
        <v>8.1297602416820158E-2</v>
      </c>
      <c r="L441" s="25">
        <v>0.13567103072579501</v>
      </c>
      <c r="M441" s="25">
        <v>3.3022955625028527E-3</v>
      </c>
      <c r="N441" s="25">
        <v>8.1263225807962233E-2</v>
      </c>
      <c r="O441" s="25">
        <v>8.3883539509906527E-2</v>
      </c>
      <c r="P441" s="25">
        <v>1.1244156621778863E-2</v>
      </c>
      <c r="Q441" s="25">
        <v>9.8069598762802246E-2</v>
      </c>
      <c r="R441" s="25">
        <v>6.6800444055546943E-2</v>
      </c>
      <c r="S441" s="25">
        <v>0.12061905246145857</v>
      </c>
      <c r="T441" s="25">
        <v>0.11386287457902533</v>
      </c>
      <c r="U441" s="25">
        <v>0.50138814805265475</v>
      </c>
      <c r="V441" s="25">
        <v>0.31087875894379896</v>
      </c>
      <c r="W441" s="25">
        <v>2.6830286869773454</v>
      </c>
      <c r="X441" s="25">
        <v>0.22253772042923778</v>
      </c>
      <c r="Y441" s="25">
        <v>1.5563801456586837</v>
      </c>
      <c r="Z441" s="25">
        <v>4.0285580399295008E-2</v>
      </c>
      <c r="AA441" s="25">
        <v>0</v>
      </c>
      <c r="AB441" s="25">
        <v>0.11356998396126752</v>
      </c>
      <c r="AC441" s="25">
        <v>5.1000918098705952E-3</v>
      </c>
      <c r="AD441" s="25">
        <v>0</v>
      </c>
      <c r="AE441" s="25">
        <v>1.022655908378892</v>
      </c>
      <c r="AF441" s="25">
        <v>0.15380991444297581</v>
      </c>
      <c r="AG441" s="25">
        <v>0.1085459719452368</v>
      </c>
      <c r="AH441" s="25">
        <v>6.1095135854561042E-2</v>
      </c>
      <c r="AI441" s="25">
        <v>1.8493058550143613</v>
      </c>
      <c r="AJ441" s="25">
        <v>5.0561520248045646</v>
      </c>
      <c r="AK441" s="25">
        <v>0.95782988466233721</v>
      </c>
      <c r="AL441" s="25">
        <v>2.1075336798135044E-2</v>
      </c>
      <c r="AM441" s="25">
        <v>3.3480572836609278E-4</v>
      </c>
      <c r="AN441" s="25">
        <v>0.4067092269090804</v>
      </c>
      <c r="AO441" s="25">
        <v>1.6263954070514668E-3</v>
      </c>
      <c r="AP441" s="25">
        <v>8.8013028884243397E-3</v>
      </c>
      <c r="AQ441" s="25">
        <v>1.5795441455207764E-2</v>
      </c>
      <c r="AR441" s="25">
        <v>2.5495355879099645E-3</v>
      </c>
      <c r="AS441" s="25">
        <v>3.2015759355828566E-2</v>
      </c>
      <c r="AT441" s="25">
        <v>8.5118649489431056E-3</v>
      </c>
      <c r="AU441" s="25">
        <v>0</v>
      </c>
      <c r="AV441" s="25">
        <v>0.4988035794220656</v>
      </c>
      <c r="AW441" s="25">
        <v>0.13958441725116821</v>
      </c>
      <c r="AX441" s="25">
        <v>0</v>
      </c>
      <c r="AY441" s="25">
        <v>0</v>
      </c>
      <c r="AZ441" s="25">
        <v>0</v>
      </c>
      <c r="BA441" s="25">
        <v>0</v>
      </c>
      <c r="BB441" s="25">
        <v>0.16053495823899638</v>
      </c>
      <c r="BC441" s="25">
        <v>0.39518079271560108</v>
      </c>
      <c r="BD441" s="25">
        <v>4.2113478044164543E-2</v>
      </c>
      <c r="BE441" s="25">
        <v>5.4295365873223899E-3</v>
      </c>
      <c r="BF441" s="25">
        <v>5.6585221488169218E-2</v>
      </c>
      <c r="BG441" s="25">
        <v>0</v>
      </c>
      <c r="BH441" s="25">
        <v>0</v>
      </c>
      <c r="BI441" s="25">
        <v>0.79873145908266574</v>
      </c>
      <c r="BJ441" s="25">
        <v>0</v>
      </c>
      <c r="BK441" s="25">
        <v>5.7772777566941019E-2</v>
      </c>
      <c r="BL441" s="25">
        <v>10.31853944157602</v>
      </c>
      <c r="BM441" s="25">
        <v>1.4563827542208263</v>
      </c>
      <c r="BN441" s="25">
        <v>0</v>
      </c>
      <c r="BO441" s="25">
        <v>0</v>
      </c>
    </row>
    <row r="442" spans="1:67">
      <c r="A442">
        <v>2003</v>
      </c>
      <c r="B442" s="57" t="s">
        <v>190</v>
      </c>
      <c r="C442" s="61" t="s">
        <v>254</v>
      </c>
      <c r="D442" s="57" t="s">
        <v>134</v>
      </c>
      <c r="E442" s="25">
        <v>0.19618297132926923</v>
      </c>
      <c r="F442" s="25">
        <v>1.8954752047362567E-2</v>
      </c>
      <c r="G442" s="25">
        <v>1.4331199985146603E-2</v>
      </c>
      <c r="H442" s="25">
        <v>2.5707919182010266</v>
      </c>
      <c r="I442" s="25">
        <v>0.28236997267378444</v>
      </c>
      <c r="J442" s="25">
        <v>0.30566565749769325</v>
      </c>
      <c r="K442" s="25">
        <v>7.7770583187814254E-2</v>
      </c>
      <c r="L442" s="25">
        <v>0.21137856947540237</v>
      </c>
      <c r="M442" s="25">
        <v>6.3043873485958187E-3</v>
      </c>
      <c r="N442" s="25">
        <v>11.796152095815991</v>
      </c>
      <c r="O442" s="25">
        <v>3.8542111223752364</v>
      </c>
      <c r="P442" s="25">
        <v>0.13353165303390538</v>
      </c>
      <c r="Q442" s="25">
        <v>0.5111371104500898</v>
      </c>
      <c r="R442" s="25">
        <v>1.1091807908880438</v>
      </c>
      <c r="S442" s="25">
        <v>4.9237935640857788</v>
      </c>
      <c r="T442" s="25">
        <v>0.89281722767510863</v>
      </c>
      <c r="U442" s="25">
        <v>0.33952867283810428</v>
      </c>
      <c r="V442" s="25">
        <v>0.34257006119051414</v>
      </c>
      <c r="W442" s="25">
        <v>0.47913897039125475</v>
      </c>
      <c r="X442" s="25">
        <v>0.29096606863487562</v>
      </c>
      <c r="Y442" s="25">
        <v>3.8385482078737772E-2</v>
      </c>
      <c r="Z442" s="25">
        <v>0.18238628836052376</v>
      </c>
      <c r="AA442" s="25">
        <v>0</v>
      </c>
      <c r="AB442" s="25">
        <v>2.3988113213147515</v>
      </c>
      <c r="AC442" s="25">
        <v>5.5087324932673104E-3</v>
      </c>
      <c r="AD442" s="25">
        <v>0</v>
      </c>
      <c r="AE442" s="25">
        <v>3.4632447441798186</v>
      </c>
      <c r="AF442" s="25">
        <v>0.14267295760123194</v>
      </c>
      <c r="AG442" s="25">
        <v>0.32372617191636932</v>
      </c>
      <c r="AH442" s="25">
        <v>0.18138317291522132</v>
      </c>
      <c r="AI442" s="25">
        <v>0.33416819451638496</v>
      </c>
      <c r="AJ442" s="25">
        <v>9.8412610152283059E-2</v>
      </c>
      <c r="AK442" s="25">
        <v>8.4706637365821014E-2</v>
      </c>
      <c r="AL442" s="25">
        <v>2.1315104895283106E-2</v>
      </c>
      <c r="AM442" s="25">
        <v>6.8571665539546192E-4</v>
      </c>
      <c r="AN442" s="25">
        <v>0.13448800070282618</v>
      </c>
      <c r="AO442" s="25">
        <v>4.1741378191908363E-3</v>
      </c>
      <c r="AP442" s="25">
        <v>1.1937392353246676E-2</v>
      </c>
      <c r="AQ442" s="25">
        <v>3.3368857475953077E-2</v>
      </c>
      <c r="AR442" s="25">
        <v>5.6586264614388506E-3</v>
      </c>
      <c r="AS442" s="25">
        <v>0.12028493597099399</v>
      </c>
      <c r="AT442" s="25">
        <v>2.886132242601373E-2</v>
      </c>
      <c r="AU442" s="25">
        <v>0</v>
      </c>
      <c r="AV442" s="25">
        <v>0.16634025503710953</v>
      </c>
      <c r="AW442" s="25">
        <v>4.1695592035200353E-2</v>
      </c>
      <c r="AX442" s="25">
        <v>0</v>
      </c>
      <c r="AY442" s="25">
        <v>0</v>
      </c>
      <c r="AZ442" s="25">
        <v>0</v>
      </c>
      <c r="BA442" s="25">
        <v>0</v>
      </c>
      <c r="BB442" s="25">
        <v>4.668265646350514E-2</v>
      </c>
      <c r="BC442" s="25">
        <v>0.22794208128292173</v>
      </c>
      <c r="BD442" s="25">
        <v>0.20164694149523035</v>
      </c>
      <c r="BE442" s="25">
        <v>3.3128020149708851E-2</v>
      </c>
      <c r="BF442" s="25">
        <v>6.044318294283467E-2</v>
      </c>
      <c r="BG442" s="25">
        <v>0</v>
      </c>
      <c r="BH442" s="25">
        <v>0</v>
      </c>
      <c r="BI442" s="25">
        <v>1.6277417733400334</v>
      </c>
      <c r="BJ442" s="25">
        <v>0</v>
      </c>
      <c r="BK442" s="25">
        <v>0.40479769691866896</v>
      </c>
      <c r="BL442" s="25">
        <v>1.4897593288610553</v>
      </c>
      <c r="BM442" s="25">
        <v>0.25753959720794606</v>
      </c>
      <c r="BN442" s="25">
        <v>0</v>
      </c>
      <c r="BO442" s="25">
        <v>0</v>
      </c>
    </row>
    <row r="443" spans="1:67">
      <c r="A443">
        <v>2003</v>
      </c>
      <c r="B443" s="57" t="s">
        <v>191</v>
      </c>
      <c r="C443" s="61" t="s">
        <v>255</v>
      </c>
      <c r="D443" s="57" t="s">
        <v>134</v>
      </c>
      <c r="E443" s="25">
        <v>6.0791946187312609E-2</v>
      </c>
      <c r="F443" s="25">
        <v>1.9437436513835109E-2</v>
      </c>
      <c r="G443" s="25">
        <v>5.4349227435209493E-2</v>
      </c>
      <c r="H443" s="25">
        <v>0.21869394248156329</v>
      </c>
      <c r="I443" s="25">
        <v>9.9065585908031523E-2</v>
      </c>
      <c r="J443" s="25">
        <v>0.19200790910953258</v>
      </c>
      <c r="K443" s="25">
        <v>6.4493270476744802E-2</v>
      </c>
      <c r="L443" s="25">
        <v>0.11939558960363643</v>
      </c>
      <c r="M443" s="25">
        <v>3.0211137227982598E-3</v>
      </c>
      <c r="N443" s="25">
        <v>0.73147538949434388</v>
      </c>
      <c r="O443" s="25">
        <v>0.2830901588423248</v>
      </c>
      <c r="P443" s="25">
        <v>2.4218824302660955E-2</v>
      </c>
      <c r="Q443" s="25">
        <v>0.12472395183848817</v>
      </c>
      <c r="R443" s="25">
        <v>0.19002514124720177</v>
      </c>
      <c r="S443" s="25">
        <v>0.33924819148692131</v>
      </c>
      <c r="T443" s="25">
        <v>0.10530857189960327</v>
      </c>
      <c r="U443" s="25">
        <v>4.3748232198094074E-2</v>
      </c>
      <c r="V443" s="25">
        <v>4.956184050856148E-2</v>
      </c>
      <c r="W443" s="25">
        <v>7.4968687366047393E-2</v>
      </c>
      <c r="X443" s="25">
        <v>2.2903671440854083E-2</v>
      </c>
      <c r="Y443" s="25">
        <v>5.5977298288713241E-3</v>
      </c>
      <c r="Z443" s="25">
        <v>1.851694407066224E-2</v>
      </c>
      <c r="AA443" s="25">
        <v>0</v>
      </c>
      <c r="AB443" s="25">
        <v>1.2594649372095486</v>
      </c>
      <c r="AC443" s="25">
        <v>1.9593814563434774E-3</v>
      </c>
      <c r="AD443" s="25">
        <v>0</v>
      </c>
      <c r="AE443" s="25">
        <v>0.85342779917408995</v>
      </c>
      <c r="AF443" s="25">
        <v>2.0436410082026055E-2</v>
      </c>
      <c r="AG443" s="25">
        <v>0.1946419582712712</v>
      </c>
      <c r="AH443" s="25">
        <v>0.11486959294540725</v>
      </c>
      <c r="AI443" s="25">
        <v>1.0580546436646254</v>
      </c>
      <c r="AJ443" s="25">
        <v>0.5073491100320412</v>
      </c>
      <c r="AK443" s="25">
        <v>7.6982527399171691E-2</v>
      </c>
      <c r="AL443" s="25">
        <v>1.3412933879141465E-2</v>
      </c>
      <c r="AM443" s="25">
        <v>1.6319554767927865E-4</v>
      </c>
      <c r="AN443" s="25">
        <v>6.2850314499219101E-2</v>
      </c>
      <c r="AO443" s="25">
        <v>7.8452154002956755E-4</v>
      </c>
      <c r="AP443" s="25">
        <v>3.3374941981265411E-3</v>
      </c>
      <c r="AQ443" s="25">
        <v>7.6886739088799479E-3</v>
      </c>
      <c r="AR443" s="25">
        <v>9.8070765282878836E-4</v>
      </c>
      <c r="AS443" s="25">
        <v>1.5371472834153719E-2</v>
      </c>
      <c r="AT443" s="25">
        <v>3.9402632831411957E-3</v>
      </c>
      <c r="AU443" s="25">
        <v>0</v>
      </c>
      <c r="AV443" s="25">
        <v>5.2324543478482782E-2</v>
      </c>
      <c r="AW443" s="25">
        <v>2.1852872566803509E-2</v>
      </c>
      <c r="AX443" s="25">
        <v>0</v>
      </c>
      <c r="AY443" s="25">
        <v>0</v>
      </c>
      <c r="AZ443" s="25">
        <v>0</v>
      </c>
      <c r="BA443" s="25">
        <v>0</v>
      </c>
      <c r="BB443" s="25">
        <v>2.5014551201181724E-2</v>
      </c>
      <c r="BC443" s="25">
        <v>8.4599994990332994E-2</v>
      </c>
      <c r="BD443" s="25">
        <v>4.0741692178289657E-2</v>
      </c>
      <c r="BE443" s="25">
        <v>8.7140989696185486E-3</v>
      </c>
      <c r="BF443" s="25">
        <v>6.7946908329077991E-3</v>
      </c>
      <c r="BG443" s="25">
        <v>0</v>
      </c>
      <c r="BH443" s="25">
        <v>0</v>
      </c>
      <c r="BI443" s="25">
        <v>1.8872598591620791</v>
      </c>
      <c r="BJ443" s="25">
        <v>0</v>
      </c>
      <c r="BK443" s="25">
        <v>1.786395724887849E-2</v>
      </c>
      <c r="BL443" s="25">
        <v>0.17033126118379349</v>
      </c>
      <c r="BM443" s="25">
        <v>2.6329380420582499E-2</v>
      </c>
      <c r="BN443" s="25">
        <v>0</v>
      </c>
      <c r="BO443" s="25">
        <v>0</v>
      </c>
    </row>
    <row r="444" spans="1:67">
      <c r="A444">
        <v>2003</v>
      </c>
      <c r="B444" s="57" t="s">
        <v>192</v>
      </c>
      <c r="C444" s="61" t="s">
        <v>256</v>
      </c>
      <c r="D444" s="57" t="s">
        <v>134</v>
      </c>
      <c r="E444" s="25">
        <v>0.47585943496470112</v>
      </c>
      <c r="F444" s="25">
        <v>6.3961489294597912E-3</v>
      </c>
      <c r="G444" s="25">
        <v>1.7973852148131672E-2</v>
      </c>
      <c r="H444" s="25">
        <v>0.14290953919102517</v>
      </c>
      <c r="I444" s="25">
        <v>0.30623361717438868</v>
      </c>
      <c r="J444" s="25">
        <v>0.5065635655029701</v>
      </c>
      <c r="K444" s="25">
        <v>8.4912367057626281E-2</v>
      </c>
      <c r="L444" s="25">
        <v>0.17982358632749143</v>
      </c>
      <c r="M444" s="25">
        <v>6.3766925757455985E-3</v>
      </c>
      <c r="N444" s="25">
        <v>0.28725351370965085</v>
      </c>
      <c r="O444" s="25">
        <v>0.70204488705292167</v>
      </c>
      <c r="P444" s="25">
        <v>0.24083632184978332</v>
      </c>
      <c r="Q444" s="25">
        <v>0.65225892766917304</v>
      </c>
      <c r="R444" s="25">
        <v>0.12651342991577522</v>
      </c>
      <c r="S444" s="25">
        <v>0.62762210546027386</v>
      </c>
      <c r="T444" s="25">
        <v>0.52351988655419579</v>
      </c>
      <c r="U444" s="25">
        <v>0.17794846958501939</v>
      </c>
      <c r="V444" s="25">
        <v>0.25719244644854555</v>
      </c>
      <c r="W444" s="25">
        <v>9.7567348064283327E-2</v>
      </c>
      <c r="X444" s="25">
        <v>0.12110933567231864</v>
      </c>
      <c r="Y444" s="25">
        <v>1.683843395108885E-2</v>
      </c>
      <c r="Z444" s="25">
        <v>0.10948718080985476</v>
      </c>
      <c r="AA444" s="25">
        <v>0</v>
      </c>
      <c r="AB444" s="25">
        <v>0.20201276033437018</v>
      </c>
      <c r="AC444" s="25">
        <v>1.3225968449112887E-2</v>
      </c>
      <c r="AD444" s="25">
        <v>0</v>
      </c>
      <c r="AE444" s="25">
        <v>0.8765019713436617</v>
      </c>
      <c r="AF444" s="25">
        <v>0.1354889641707239</v>
      </c>
      <c r="AG444" s="25">
        <v>0.12998454856416367</v>
      </c>
      <c r="AH444" s="25">
        <v>7.4839106091344393E-2</v>
      </c>
      <c r="AI444" s="25">
        <v>0.17953561638342119</v>
      </c>
      <c r="AJ444" s="25">
        <v>8.7259978587519244E-2</v>
      </c>
      <c r="AK444" s="25">
        <v>2.9383846271782983E-2</v>
      </c>
      <c r="AL444" s="25">
        <v>7.6067747104462836E-3</v>
      </c>
      <c r="AM444" s="25">
        <v>1.8798324899221884E-4</v>
      </c>
      <c r="AN444" s="25">
        <v>0.1466566054559052</v>
      </c>
      <c r="AO444" s="25">
        <v>1.7114868539488308E-3</v>
      </c>
      <c r="AP444" s="25">
        <v>1.1229245627692081E-2</v>
      </c>
      <c r="AQ444" s="25">
        <v>8.8404512901155835E-3</v>
      </c>
      <c r="AR444" s="25">
        <v>9.9863791488480694E-4</v>
      </c>
      <c r="AS444" s="25">
        <v>2.6470773611611771E-2</v>
      </c>
      <c r="AT444" s="25">
        <v>6.7137226723612085E-3</v>
      </c>
      <c r="AU444" s="25">
        <v>0</v>
      </c>
      <c r="AV444" s="25">
        <v>4.6350789257195817E-2</v>
      </c>
      <c r="AW444" s="25">
        <v>1.8548988045921123E-2</v>
      </c>
      <c r="AX444" s="25">
        <v>0</v>
      </c>
      <c r="AY444" s="25">
        <v>0</v>
      </c>
      <c r="AZ444" s="25">
        <v>0</v>
      </c>
      <c r="BA444" s="25">
        <v>0</v>
      </c>
      <c r="BB444" s="25">
        <v>2.2289758835361058E-2</v>
      </c>
      <c r="BC444" s="25">
        <v>0.12697685623845353</v>
      </c>
      <c r="BD444" s="25">
        <v>0.2756368044062103</v>
      </c>
      <c r="BE444" s="25">
        <v>7.3873045051891628E-2</v>
      </c>
      <c r="BF444" s="25">
        <v>2.5463796734734954E-2</v>
      </c>
      <c r="BG444" s="25">
        <v>0</v>
      </c>
      <c r="BH444" s="25">
        <v>0</v>
      </c>
      <c r="BI444" s="25">
        <v>1.3011862409927835</v>
      </c>
      <c r="BJ444" s="25">
        <v>0</v>
      </c>
      <c r="BK444" s="25">
        <v>6.95365220789535E-2</v>
      </c>
      <c r="BL444" s="25">
        <v>0.22462982852097824</v>
      </c>
      <c r="BM444" s="25">
        <v>7.4061228764938702E-2</v>
      </c>
      <c r="BN444" s="25">
        <v>0</v>
      </c>
      <c r="BO444" s="25">
        <v>0</v>
      </c>
    </row>
    <row r="445" spans="1:67">
      <c r="A445">
        <v>2003</v>
      </c>
      <c r="B445" s="57" t="s">
        <v>193</v>
      </c>
      <c r="C445" s="61" t="s">
        <v>257</v>
      </c>
      <c r="D445" s="57" t="s">
        <v>134</v>
      </c>
      <c r="E445" s="25">
        <v>0.26270400845791431</v>
      </c>
      <c r="F445" s="25">
        <v>6.4512070359309268E-2</v>
      </c>
      <c r="G445" s="25">
        <v>1.8033905611481247E-2</v>
      </c>
      <c r="H445" s="25">
        <v>1.032212420163428</v>
      </c>
      <c r="I445" s="25">
        <v>0.75508225296418507</v>
      </c>
      <c r="J445" s="25">
        <v>0.33353529435508655</v>
      </c>
      <c r="K445" s="25">
        <v>0.14463167788858866</v>
      </c>
      <c r="L445" s="25">
        <v>0.12505744431824711</v>
      </c>
      <c r="M445" s="25">
        <v>3.1517738545102205E-3</v>
      </c>
      <c r="N445" s="25">
        <v>2.9028605299471728</v>
      </c>
      <c r="O445" s="25">
        <v>1.0717127473601467</v>
      </c>
      <c r="P445" s="25">
        <v>8.290597759120627E-2</v>
      </c>
      <c r="Q445" s="25">
        <v>0.3095530484311339</v>
      </c>
      <c r="R445" s="25">
        <v>0.39412822130315139</v>
      </c>
      <c r="S445" s="25">
        <v>1.119723615565321</v>
      </c>
      <c r="T445" s="25">
        <v>0.21429675595714709</v>
      </c>
      <c r="U445" s="25">
        <v>0.40334291297963137</v>
      </c>
      <c r="V445" s="25">
        <v>0.35960198243422781</v>
      </c>
      <c r="W445" s="25">
        <v>2.2558506940173815</v>
      </c>
      <c r="X445" s="25">
        <v>0.35375721008697064</v>
      </c>
      <c r="Y445" s="25">
        <v>2.6448171870984326E-2</v>
      </c>
      <c r="Z445" s="25">
        <v>0.10713569861739457</v>
      </c>
      <c r="AA445" s="25">
        <v>0</v>
      </c>
      <c r="AB445" s="25">
        <v>0.68902834588776507</v>
      </c>
      <c r="AC445" s="25">
        <v>7.6786730459856428E-3</v>
      </c>
      <c r="AD445" s="25">
        <v>0</v>
      </c>
      <c r="AE445" s="25">
        <v>2.9250276230510797</v>
      </c>
      <c r="AF445" s="25">
        <v>0.26699764702624923</v>
      </c>
      <c r="AG445" s="25">
        <v>0.46726449488518024</v>
      </c>
      <c r="AH445" s="25">
        <v>0.25469143389130638</v>
      </c>
      <c r="AI445" s="25">
        <v>0.27056800640170259</v>
      </c>
      <c r="AJ445" s="25">
        <v>9.6809718993013716E-2</v>
      </c>
      <c r="AK445" s="25">
        <v>0.15573485813518753</v>
      </c>
      <c r="AL445" s="25">
        <v>4.4733833488406427E-2</v>
      </c>
      <c r="AM445" s="25">
        <v>1.150598985304248E-3</v>
      </c>
      <c r="AN445" s="25">
        <v>0.22008575138075398</v>
      </c>
      <c r="AO445" s="25">
        <v>5.4662216504575449E-3</v>
      </c>
      <c r="AP445" s="25">
        <v>2.1098475389195515E-2</v>
      </c>
      <c r="AQ445" s="25">
        <v>6.8555109957631116E-2</v>
      </c>
      <c r="AR445" s="25">
        <v>6.416887217517632E-3</v>
      </c>
      <c r="AS445" s="25">
        <v>0.19533625083540912</v>
      </c>
      <c r="AT445" s="25">
        <v>5.0710422936461774E-2</v>
      </c>
      <c r="AU445" s="25">
        <v>0</v>
      </c>
      <c r="AV445" s="25">
        <v>0.53664287131478516</v>
      </c>
      <c r="AW445" s="25">
        <v>8.3793574843919652E-2</v>
      </c>
      <c r="AX445" s="25">
        <v>0</v>
      </c>
      <c r="AY445" s="25">
        <v>0</v>
      </c>
      <c r="AZ445" s="25">
        <v>0</v>
      </c>
      <c r="BA445" s="25">
        <v>0</v>
      </c>
      <c r="BB445" s="25">
        <v>8.6994330250980439E-2</v>
      </c>
      <c r="BC445" s="25">
        <v>0.33431931953962934</v>
      </c>
      <c r="BD445" s="25">
        <v>0.22800423423678554</v>
      </c>
      <c r="BE445" s="25">
        <v>4.3636157538815279E-2</v>
      </c>
      <c r="BF445" s="25">
        <v>9.506118039726652E-2</v>
      </c>
      <c r="BG445" s="25">
        <v>0</v>
      </c>
      <c r="BH445" s="25">
        <v>0</v>
      </c>
      <c r="BI445" s="25">
        <v>1.6204335434812434</v>
      </c>
      <c r="BJ445" s="25">
        <v>0</v>
      </c>
      <c r="BK445" s="25">
        <v>0.67430961504953957</v>
      </c>
      <c r="BL445" s="25">
        <v>7.1485303267650551</v>
      </c>
      <c r="BM445" s="25">
        <v>1.0533951308239942</v>
      </c>
      <c r="BN445" s="25">
        <v>0</v>
      </c>
      <c r="BO445" s="25">
        <v>0</v>
      </c>
    </row>
    <row r="446" spans="1:67">
      <c r="A446">
        <v>2003</v>
      </c>
      <c r="B446" s="57" t="s">
        <v>194</v>
      </c>
      <c r="C446" s="61" t="s">
        <v>258</v>
      </c>
      <c r="D446" s="57" t="s">
        <v>134</v>
      </c>
      <c r="E446" s="25">
        <v>2.2909825267910828</v>
      </c>
      <c r="F446" s="25">
        <v>0.8421377891528774</v>
      </c>
      <c r="G446" s="25">
        <v>0.29561224095124483</v>
      </c>
      <c r="H446" s="25">
        <v>2.3735739540536072</v>
      </c>
      <c r="I446" s="25">
        <v>4.5127583897484342</v>
      </c>
      <c r="J446" s="25">
        <v>4.0947916398065898</v>
      </c>
      <c r="K446" s="25">
        <v>2.125083757449441</v>
      </c>
      <c r="L446" s="25">
        <v>1.8117745911316689</v>
      </c>
      <c r="M446" s="25">
        <v>8.4186508043546091E-2</v>
      </c>
      <c r="N446" s="25">
        <v>0.8429063937210286</v>
      </c>
      <c r="O446" s="25">
        <v>2.9794897941354943</v>
      </c>
      <c r="P446" s="25">
        <v>0.59489234549104908</v>
      </c>
      <c r="Q446" s="25">
        <v>1.7445882364100629</v>
      </c>
      <c r="R446" s="25">
        <v>1.6799324773514637</v>
      </c>
      <c r="S446" s="25">
        <v>2.9406838900564463</v>
      </c>
      <c r="T446" s="25">
        <v>1.9453902926700288</v>
      </c>
      <c r="U446" s="25">
        <v>2.3233182683600426</v>
      </c>
      <c r="V446" s="25">
        <v>0.75053241915135893</v>
      </c>
      <c r="W446" s="25">
        <v>0.50945622987891426</v>
      </c>
      <c r="X446" s="25">
        <v>4.9390880535905834</v>
      </c>
      <c r="Y446" s="25">
        <v>0.12979627706922761</v>
      </c>
      <c r="Z446" s="25">
        <v>0.37232205943119939</v>
      </c>
      <c r="AA446" s="25">
        <v>0</v>
      </c>
      <c r="AB446" s="25">
        <v>1.4991312295809462</v>
      </c>
      <c r="AC446" s="25">
        <v>8.3253179440900632E-2</v>
      </c>
      <c r="AD446" s="25">
        <v>0</v>
      </c>
      <c r="AE446" s="25">
        <v>9.4073702870965921</v>
      </c>
      <c r="AF446" s="25">
        <v>1.7868549863345029</v>
      </c>
      <c r="AG446" s="25">
        <v>15.45449247071703</v>
      </c>
      <c r="AH446" s="25">
        <v>9.0706781612635901</v>
      </c>
      <c r="AI446" s="25">
        <v>15.304877888718901</v>
      </c>
      <c r="AJ446" s="25">
        <v>8.4384138470129777</v>
      </c>
      <c r="AK446" s="25">
        <v>0.55466371821045812</v>
      </c>
      <c r="AL446" s="25">
        <v>2.0032548718293803</v>
      </c>
      <c r="AM446" s="25">
        <v>1.6674427778317371E-2</v>
      </c>
      <c r="AN446" s="25">
        <v>3.447841099716769</v>
      </c>
      <c r="AO446" s="25">
        <v>7.3376058692067286E-2</v>
      </c>
      <c r="AP446" s="25">
        <v>0.19042941358207241</v>
      </c>
      <c r="AQ446" s="25">
        <v>0.74808072793964353</v>
      </c>
      <c r="AR446" s="25">
        <v>7.0069053053962299E-2</v>
      </c>
      <c r="AS446" s="25">
        <v>5.0801850750066579</v>
      </c>
      <c r="AT446" s="25">
        <v>0.26605026059164971</v>
      </c>
      <c r="AU446" s="25">
        <v>0</v>
      </c>
      <c r="AV446" s="25">
        <v>6.0300509256795811</v>
      </c>
      <c r="AW446" s="25">
        <v>5.9248380120788831</v>
      </c>
      <c r="AX446" s="25">
        <v>0</v>
      </c>
      <c r="AY446" s="25">
        <v>0</v>
      </c>
      <c r="AZ446" s="25">
        <v>0</v>
      </c>
      <c r="BA446" s="25">
        <v>0</v>
      </c>
      <c r="BB446" s="25">
        <v>6.7782397968533203</v>
      </c>
      <c r="BC446" s="25">
        <v>12.718722956666756</v>
      </c>
      <c r="BD446" s="25">
        <v>2.6084192219467299</v>
      </c>
      <c r="BE446" s="25">
        <v>0.87967353295623862</v>
      </c>
      <c r="BF446" s="25">
        <v>0.76404101027421611</v>
      </c>
      <c r="BG446" s="25">
        <v>0</v>
      </c>
      <c r="BH446" s="25">
        <v>0</v>
      </c>
      <c r="BI446" s="25">
        <v>59.498979706721215</v>
      </c>
      <c r="BJ446" s="25">
        <v>0</v>
      </c>
      <c r="BK446" s="25">
        <v>0.46067283640139234</v>
      </c>
      <c r="BL446" s="25">
        <v>3.9323325588105154</v>
      </c>
      <c r="BM446" s="25">
        <v>0.60159387337226877</v>
      </c>
      <c r="BN446" s="25">
        <v>0</v>
      </c>
      <c r="BO446" s="25">
        <v>0</v>
      </c>
    </row>
    <row r="447" spans="1:67">
      <c r="A447">
        <v>2003</v>
      </c>
      <c r="B447" s="57" t="s">
        <v>195</v>
      </c>
      <c r="C447" s="61" t="s">
        <v>259</v>
      </c>
      <c r="D447" s="57" t="s">
        <v>134</v>
      </c>
      <c r="E447" s="25">
        <v>18.692664025475828</v>
      </c>
      <c r="F447" s="25">
        <v>0.52181181329538129</v>
      </c>
      <c r="G447" s="25">
        <v>0.90399368934858937</v>
      </c>
      <c r="H447" s="25">
        <v>18.215601342477633</v>
      </c>
      <c r="I447" s="25">
        <v>51.178555214929077</v>
      </c>
      <c r="J447" s="25">
        <v>24.451647111630923</v>
      </c>
      <c r="K447" s="25">
        <v>2.7433436551043964</v>
      </c>
      <c r="L447" s="25">
        <v>9.8982028757752829</v>
      </c>
      <c r="M447" s="25">
        <v>0.32771558924926358</v>
      </c>
      <c r="N447" s="25">
        <v>72.329041668140846</v>
      </c>
      <c r="O447" s="25">
        <v>34.389358738913685</v>
      </c>
      <c r="P447" s="25">
        <v>6.3963906049475607</v>
      </c>
      <c r="Q447" s="25">
        <v>17.1233539396986</v>
      </c>
      <c r="R447" s="25">
        <v>8.8535425243050394</v>
      </c>
      <c r="S447" s="25">
        <v>31.225855560475679</v>
      </c>
      <c r="T447" s="25">
        <v>8.7295560776993995</v>
      </c>
      <c r="U447" s="25">
        <v>6.6772193964381961</v>
      </c>
      <c r="V447" s="25">
        <v>6.6041160338267364</v>
      </c>
      <c r="W447" s="25">
        <v>10.03356273086591</v>
      </c>
      <c r="X447" s="25">
        <v>9.075003088465726</v>
      </c>
      <c r="Y447" s="25">
        <v>0.6076964472247014</v>
      </c>
      <c r="Z447" s="25">
        <v>3.0818359920224299</v>
      </c>
      <c r="AA447" s="25">
        <v>0</v>
      </c>
      <c r="AB447" s="25">
        <v>17.899465658981246</v>
      </c>
      <c r="AC447" s="25">
        <v>0.25457536081252163</v>
      </c>
      <c r="AD447" s="25">
        <v>0</v>
      </c>
      <c r="AE447" s="25">
        <v>39.275654625992743</v>
      </c>
      <c r="AF447" s="25">
        <v>15.067590367927426</v>
      </c>
      <c r="AG447" s="25">
        <v>5.46601668668721</v>
      </c>
      <c r="AH447" s="25">
        <v>3.2019664118461089</v>
      </c>
      <c r="AI447" s="25">
        <v>9.8178568055144062</v>
      </c>
      <c r="AJ447" s="25">
        <v>3.8614607080855698</v>
      </c>
      <c r="AK447" s="25">
        <v>1.5639543924663082</v>
      </c>
      <c r="AL447" s="25">
        <v>0.75260762498640243</v>
      </c>
      <c r="AM447" s="25">
        <v>1.2852819456605127E-2</v>
      </c>
      <c r="AN447" s="25">
        <v>14.413008765646374</v>
      </c>
      <c r="AO447" s="25">
        <v>7.1810500196173993E-2</v>
      </c>
      <c r="AP447" s="25">
        <v>1.0175689191173249</v>
      </c>
      <c r="AQ447" s="25">
        <v>0.57849732687679511</v>
      </c>
      <c r="AR447" s="25">
        <v>8.6823477360639223E-2</v>
      </c>
      <c r="AS447" s="25">
        <v>0.95384632324228047</v>
      </c>
      <c r="AT447" s="25">
        <v>0.31605504709047672</v>
      </c>
      <c r="AU447" s="25">
        <v>0</v>
      </c>
      <c r="AV447" s="25">
        <v>3.6570427262570431</v>
      </c>
      <c r="AW447" s="25">
        <v>0.92242859333353999</v>
      </c>
      <c r="AX447" s="25">
        <v>0</v>
      </c>
      <c r="AY447" s="25">
        <v>0</v>
      </c>
      <c r="AZ447" s="25">
        <v>0</v>
      </c>
      <c r="BA447" s="25">
        <v>0</v>
      </c>
      <c r="BB447" s="25">
        <v>1.0800540362316695</v>
      </c>
      <c r="BC447" s="25">
        <v>4.9648495769520249</v>
      </c>
      <c r="BD447" s="25">
        <v>10.108593129745007</v>
      </c>
      <c r="BE447" s="25">
        <v>3.1731316845495288</v>
      </c>
      <c r="BF447" s="25">
        <v>1.7578333624669447</v>
      </c>
      <c r="BG447" s="25">
        <v>0</v>
      </c>
      <c r="BH447" s="25">
        <v>0</v>
      </c>
      <c r="BI447" s="25">
        <v>62.421021280688947</v>
      </c>
      <c r="BJ447" s="25">
        <v>0</v>
      </c>
      <c r="BK447" s="25">
        <v>1.8671816150520117</v>
      </c>
      <c r="BL447" s="25">
        <v>40.909783796669288</v>
      </c>
      <c r="BM447" s="25">
        <v>9.696910502394914</v>
      </c>
      <c r="BN447" s="25">
        <v>0</v>
      </c>
      <c r="BO447" s="25">
        <v>0</v>
      </c>
    </row>
    <row r="448" spans="1:67">
      <c r="A448">
        <v>2003</v>
      </c>
      <c r="B448" s="57" t="s">
        <v>196</v>
      </c>
      <c r="C448" s="61" t="s">
        <v>260</v>
      </c>
      <c r="D448" s="57" t="s">
        <v>134</v>
      </c>
      <c r="E448" s="25">
        <v>6.4513019013649808</v>
      </c>
      <c r="F448" s="25">
        <v>0.22656362951479053</v>
      </c>
      <c r="G448" s="25">
        <v>0.47939705715900532</v>
      </c>
      <c r="H448" s="25">
        <v>1.2626922771920963</v>
      </c>
      <c r="I448" s="25">
        <v>20.249900147768269</v>
      </c>
      <c r="J448" s="25">
        <v>9.2111082814232255</v>
      </c>
      <c r="K448" s="25">
        <v>0.89677719617000606</v>
      </c>
      <c r="L448" s="25">
        <v>3.1175105634238696</v>
      </c>
      <c r="M448" s="25">
        <v>0.1047856519158771</v>
      </c>
      <c r="N448" s="25">
        <v>1.2531763960600544</v>
      </c>
      <c r="O448" s="25">
        <v>3.1235684173532712</v>
      </c>
      <c r="P448" s="25">
        <v>1.6104871556929445</v>
      </c>
      <c r="Q448" s="25">
        <v>3.6301783686733424</v>
      </c>
      <c r="R448" s="25">
        <v>0.91684034385076774</v>
      </c>
      <c r="S448" s="25">
        <v>2.1636004366083013</v>
      </c>
      <c r="T448" s="25">
        <v>1.8826721390721728</v>
      </c>
      <c r="U448" s="25">
        <v>2.5124450859995093</v>
      </c>
      <c r="V448" s="25">
        <v>1.5918537088984974</v>
      </c>
      <c r="W448" s="25">
        <v>1.9706623739190015</v>
      </c>
      <c r="X448" s="25">
        <v>2.0399227919181251</v>
      </c>
      <c r="Y448" s="25">
        <v>0.19820667989937957</v>
      </c>
      <c r="Z448" s="25">
        <v>0.79130205234858231</v>
      </c>
      <c r="AA448" s="25">
        <v>0</v>
      </c>
      <c r="AB448" s="25">
        <v>0.80948035013482589</v>
      </c>
      <c r="AC448" s="25">
        <v>6.0760279669216072E-2</v>
      </c>
      <c r="AD448" s="25">
        <v>0</v>
      </c>
      <c r="AE448" s="25">
        <v>8.1552483005009346</v>
      </c>
      <c r="AF448" s="25">
        <v>7.7196201165109333</v>
      </c>
      <c r="AG448" s="25">
        <v>4.9837268815818128</v>
      </c>
      <c r="AH448" s="25">
        <v>2.7975731499824663</v>
      </c>
      <c r="AI448" s="25">
        <v>3.0479418522805366</v>
      </c>
      <c r="AJ448" s="25">
        <v>1.5089416615824718</v>
      </c>
      <c r="AK448" s="25">
        <v>1.5271363789163293</v>
      </c>
      <c r="AL448" s="25">
        <v>0.39900273046542772</v>
      </c>
      <c r="AM448" s="25">
        <v>9.4202226828507471E-3</v>
      </c>
      <c r="AN448" s="25">
        <v>8.0691855264351382</v>
      </c>
      <c r="AO448" s="25">
        <v>3.2917424887509983E-2</v>
      </c>
      <c r="AP448" s="25">
        <v>0.52267678130597106</v>
      </c>
      <c r="AQ448" s="25">
        <v>0.32067309613412687</v>
      </c>
      <c r="AR448" s="25">
        <v>3.5526246547270969E-2</v>
      </c>
      <c r="AS448" s="25">
        <v>0.84654053891579972</v>
      </c>
      <c r="AT448" s="25">
        <v>0.21201304282666042</v>
      </c>
      <c r="AU448" s="25">
        <v>0</v>
      </c>
      <c r="AV448" s="25">
        <v>1.4177367569098256</v>
      </c>
      <c r="AW448" s="25">
        <v>0.76793732304110396</v>
      </c>
      <c r="AX448" s="25">
        <v>0</v>
      </c>
      <c r="AY448" s="25">
        <v>0</v>
      </c>
      <c r="AZ448" s="25">
        <v>0</v>
      </c>
      <c r="BA448" s="25">
        <v>0</v>
      </c>
      <c r="BB448" s="25">
        <v>0.88585001821337739</v>
      </c>
      <c r="BC448" s="25">
        <v>6.0035073555140226</v>
      </c>
      <c r="BD448" s="25">
        <v>3.7512190846975102</v>
      </c>
      <c r="BE448" s="25">
        <v>1.2966614539780701</v>
      </c>
      <c r="BF448" s="25">
        <v>0.80607292156534793</v>
      </c>
      <c r="BG448" s="25">
        <v>0</v>
      </c>
      <c r="BH448" s="25">
        <v>0</v>
      </c>
      <c r="BI448" s="25">
        <v>40.858469417157167</v>
      </c>
      <c r="BJ448" s="25">
        <v>0</v>
      </c>
      <c r="BK448" s="25">
        <v>1.1321121469030382</v>
      </c>
      <c r="BL448" s="25">
        <v>10.838599630843783</v>
      </c>
      <c r="BM448" s="25">
        <v>3.164577889193247</v>
      </c>
      <c r="BN448" s="25">
        <v>0</v>
      </c>
      <c r="BO448" s="25">
        <v>0</v>
      </c>
    </row>
    <row r="449" spans="1:67">
      <c r="A449">
        <v>2003</v>
      </c>
      <c r="B449" s="57" t="s">
        <v>197</v>
      </c>
      <c r="C449" s="61" t="s">
        <v>261</v>
      </c>
      <c r="D449" s="57" t="s">
        <v>134</v>
      </c>
      <c r="E449" s="25">
        <v>46.630108331312584</v>
      </c>
      <c r="F449" s="25">
        <v>3.4826039263464219</v>
      </c>
      <c r="G449" s="25">
        <v>4.3043390306350071</v>
      </c>
      <c r="H449" s="25">
        <v>43.655443117771661</v>
      </c>
      <c r="I449" s="25">
        <v>141.71375178388399</v>
      </c>
      <c r="J449" s="25">
        <v>63.346781515200043</v>
      </c>
      <c r="K449" s="25">
        <v>31.208804371910663</v>
      </c>
      <c r="L449" s="25">
        <v>32.699766767370214</v>
      </c>
      <c r="M449" s="25">
        <v>0.78658840682283193</v>
      </c>
      <c r="N449" s="25">
        <v>80.110169289776962</v>
      </c>
      <c r="O449" s="25">
        <v>50.222980531104078</v>
      </c>
      <c r="P449" s="25">
        <v>12.545521890872241</v>
      </c>
      <c r="Q449" s="25">
        <v>36.027385558899965</v>
      </c>
      <c r="R449" s="25">
        <v>26.744054856090504</v>
      </c>
      <c r="S449" s="25">
        <v>48.622609405982033</v>
      </c>
      <c r="T449" s="25">
        <v>22.184493248155924</v>
      </c>
      <c r="U449" s="25">
        <v>42.873435143127161</v>
      </c>
      <c r="V449" s="25">
        <v>17.82540054823043</v>
      </c>
      <c r="W449" s="25">
        <v>21.566165210316484</v>
      </c>
      <c r="X449" s="25">
        <v>19.458159753164264</v>
      </c>
      <c r="Y449" s="25">
        <v>4.1571527716433163</v>
      </c>
      <c r="Z449" s="25">
        <v>22.333011463583752</v>
      </c>
      <c r="AA449" s="25">
        <v>0</v>
      </c>
      <c r="AB449" s="25">
        <v>27.999007256022942</v>
      </c>
      <c r="AC449" s="25">
        <v>0.46122829329560966</v>
      </c>
      <c r="AD449" s="25">
        <v>0</v>
      </c>
      <c r="AE449" s="25">
        <v>86.261993972081569</v>
      </c>
      <c r="AF449" s="25">
        <v>34.874621548168179</v>
      </c>
      <c r="AG449" s="25">
        <v>90.716531634916834</v>
      </c>
      <c r="AH449" s="25">
        <v>54.731910923790494</v>
      </c>
      <c r="AI449" s="25">
        <v>40.420733426902203</v>
      </c>
      <c r="AJ449" s="25">
        <v>16.641095294799289</v>
      </c>
      <c r="AK449" s="25">
        <v>8.2486090602888336</v>
      </c>
      <c r="AL449" s="25">
        <v>3.8141407737018342</v>
      </c>
      <c r="AM449" s="25">
        <v>6.4497148215588246E-2</v>
      </c>
      <c r="AN449" s="25">
        <v>35.492834347208117</v>
      </c>
      <c r="AO449" s="25">
        <v>0.28612180505666557</v>
      </c>
      <c r="AP449" s="25">
        <v>2.6217210249819169</v>
      </c>
      <c r="AQ449" s="25">
        <v>2.9054582638733124</v>
      </c>
      <c r="AR449" s="25">
        <v>0.25079078081103556</v>
      </c>
      <c r="AS449" s="25">
        <v>7.6748940263383272</v>
      </c>
      <c r="AT449" s="25">
        <v>2.2214754985951624</v>
      </c>
      <c r="AU449" s="25">
        <v>0</v>
      </c>
      <c r="AV449" s="25">
        <v>14.398861723231908</v>
      </c>
      <c r="AW449" s="25">
        <v>8.1790027321146876</v>
      </c>
      <c r="AX449" s="25">
        <v>0</v>
      </c>
      <c r="AY449" s="25">
        <v>0</v>
      </c>
      <c r="AZ449" s="25">
        <v>0</v>
      </c>
      <c r="BA449" s="25">
        <v>0</v>
      </c>
      <c r="BB449" s="25">
        <v>9.349662444714026</v>
      </c>
      <c r="BC449" s="25">
        <v>25.632900231189847</v>
      </c>
      <c r="BD449" s="25">
        <v>21.986552260949445</v>
      </c>
      <c r="BE449" s="25">
        <v>6.4851610460097344</v>
      </c>
      <c r="BF449" s="25">
        <v>5.6406484406034387</v>
      </c>
      <c r="BG449" s="25">
        <v>0</v>
      </c>
      <c r="BH449" s="25">
        <v>0</v>
      </c>
      <c r="BI449" s="25">
        <v>436.9059374350411</v>
      </c>
      <c r="BJ449" s="25">
        <v>0</v>
      </c>
      <c r="BK449" s="25">
        <v>0.35734097262650916</v>
      </c>
      <c r="BL449" s="25">
        <v>9.7344961347580181</v>
      </c>
      <c r="BM449" s="25">
        <v>1.7902264508509667</v>
      </c>
      <c r="BN449" s="25">
        <v>0</v>
      </c>
      <c r="BO449" s="25">
        <v>0</v>
      </c>
    </row>
    <row r="450" spans="1:67">
      <c r="A450">
        <v>2003</v>
      </c>
      <c r="B450" s="57" t="s">
        <v>198</v>
      </c>
      <c r="C450" s="61" t="s">
        <v>262</v>
      </c>
      <c r="D450" s="57" t="s">
        <v>134</v>
      </c>
      <c r="E450" s="25">
        <v>12.829766693518064</v>
      </c>
      <c r="F450" s="25">
        <v>2.6723377166262656</v>
      </c>
      <c r="G450" s="25">
        <v>1.7289889595793313</v>
      </c>
      <c r="H450" s="25">
        <v>20.057479669948449</v>
      </c>
      <c r="I450" s="25">
        <v>46.303966977991976</v>
      </c>
      <c r="J450" s="25">
        <v>20.893522528773229</v>
      </c>
      <c r="K450" s="25">
        <v>10.45079021850059</v>
      </c>
      <c r="L450" s="25">
        <v>6.7181160868850149</v>
      </c>
      <c r="M450" s="25">
        <v>0.28225782581705267</v>
      </c>
      <c r="N450" s="25">
        <v>8.8576443825482247</v>
      </c>
      <c r="O450" s="25">
        <v>11.91835829136393</v>
      </c>
      <c r="P450" s="25">
        <v>4.6919404809645275</v>
      </c>
      <c r="Q450" s="25">
        <v>11.167280102006107</v>
      </c>
      <c r="R450" s="25">
        <v>7.6276323471975491</v>
      </c>
      <c r="S450" s="25">
        <v>11.253408116480342</v>
      </c>
      <c r="T450" s="25">
        <v>7.1609655918494699</v>
      </c>
      <c r="U450" s="25">
        <v>13.194667248145105</v>
      </c>
      <c r="V450" s="25">
        <v>7.9934886124992532</v>
      </c>
      <c r="W450" s="25">
        <v>8.2737154286757217</v>
      </c>
      <c r="X450" s="25">
        <v>6.0505762120772015</v>
      </c>
      <c r="Y450" s="25">
        <v>1.2269843998621499</v>
      </c>
      <c r="Z450" s="25">
        <v>7.0348804626438426</v>
      </c>
      <c r="AA450" s="25">
        <v>0</v>
      </c>
      <c r="AB450" s="25">
        <v>8.4082811454379716</v>
      </c>
      <c r="AC450" s="25">
        <v>0.4474847426101804</v>
      </c>
      <c r="AD450" s="25">
        <v>0</v>
      </c>
      <c r="AE450" s="25">
        <v>35.899446279503699</v>
      </c>
      <c r="AF450" s="25">
        <v>13.989330963118416</v>
      </c>
      <c r="AG450" s="25">
        <v>59.516680855716707</v>
      </c>
      <c r="AH450" s="25">
        <v>35.883789160636852</v>
      </c>
      <c r="AI450" s="25">
        <v>29.214293581350191</v>
      </c>
      <c r="AJ450" s="25">
        <v>73.549289426742178</v>
      </c>
      <c r="AK450" s="25">
        <v>7.8868783590152898</v>
      </c>
      <c r="AL450" s="25">
        <v>3.2376863722249039</v>
      </c>
      <c r="AM450" s="25">
        <v>0.11689531005125367</v>
      </c>
      <c r="AN450" s="25">
        <v>15.593950915642358</v>
      </c>
      <c r="AO450" s="25">
        <v>0.53448190056496214</v>
      </c>
      <c r="AP450" s="25">
        <v>2.4295578201764831</v>
      </c>
      <c r="AQ450" s="25">
        <v>5.4644369130058559</v>
      </c>
      <c r="AR450" s="25">
        <v>0.46986702166550953</v>
      </c>
      <c r="AS450" s="25">
        <v>4.0963871580029254</v>
      </c>
      <c r="AT450" s="25">
        <v>4.1058098001560364</v>
      </c>
      <c r="AU450" s="25">
        <v>0</v>
      </c>
      <c r="AV450" s="25">
        <v>50.831455629416865</v>
      </c>
      <c r="AW450" s="25">
        <v>20.810435022236497</v>
      </c>
      <c r="AX450" s="25">
        <v>0</v>
      </c>
      <c r="AY450" s="25">
        <v>0</v>
      </c>
      <c r="AZ450" s="25">
        <v>0</v>
      </c>
      <c r="BA450" s="25">
        <v>0</v>
      </c>
      <c r="BB450" s="25">
        <v>23.774335328048679</v>
      </c>
      <c r="BC450" s="25">
        <v>19.15258589381812</v>
      </c>
      <c r="BD450" s="25">
        <v>9.645242704700582</v>
      </c>
      <c r="BE450" s="25">
        <v>2.982448524567145</v>
      </c>
      <c r="BF450" s="25">
        <v>2.0867421911473336</v>
      </c>
      <c r="BG450" s="25">
        <v>0</v>
      </c>
      <c r="BH450" s="25">
        <v>0</v>
      </c>
      <c r="BI450" s="25">
        <v>279.6919531030054</v>
      </c>
      <c r="BJ450" s="25">
        <v>0</v>
      </c>
      <c r="BK450" s="25">
        <v>0.17561172444676587</v>
      </c>
      <c r="BL450" s="25">
        <v>0.27079302998804727</v>
      </c>
      <c r="BM450" s="25">
        <v>7.2944875193021952E-2</v>
      </c>
      <c r="BN450" s="25">
        <v>0</v>
      </c>
      <c r="BO450" s="25">
        <v>0</v>
      </c>
    </row>
    <row r="451" spans="1:67">
      <c r="A451">
        <v>2003</v>
      </c>
      <c r="B451" s="57" t="s">
        <v>199</v>
      </c>
      <c r="C451" s="61" t="s">
        <v>263</v>
      </c>
      <c r="D451" s="57" t="s">
        <v>134</v>
      </c>
      <c r="E451" s="25">
        <v>16.575614977996135</v>
      </c>
      <c r="F451" s="25">
        <v>2.5483587351868873</v>
      </c>
      <c r="G451" s="25">
        <v>2.2356006845331535</v>
      </c>
      <c r="H451" s="25">
        <v>14.82321593064426</v>
      </c>
      <c r="I451" s="25">
        <v>65.50085742108385</v>
      </c>
      <c r="J451" s="25">
        <v>36.97496809038897</v>
      </c>
      <c r="K451" s="25">
        <v>23.384620700237544</v>
      </c>
      <c r="L451" s="25">
        <v>10.749300201312412</v>
      </c>
      <c r="M451" s="25">
        <v>0.3076605904746203</v>
      </c>
      <c r="N451" s="25">
        <v>10.798856144434394</v>
      </c>
      <c r="O451" s="25">
        <v>16.184823239143981</v>
      </c>
      <c r="P451" s="25">
        <v>5.9854009833007531</v>
      </c>
      <c r="Q451" s="25">
        <v>19.134119210498707</v>
      </c>
      <c r="R451" s="25">
        <v>12.195338703450396</v>
      </c>
      <c r="S451" s="25">
        <v>22.984408812372134</v>
      </c>
      <c r="T451" s="25">
        <v>13.00393525520891</v>
      </c>
      <c r="U451" s="25">
        <v>23.833338422752171</v>
      </c>
      <c r="V451" s="25">
        <v>14.871010185307377</v>
      </c>
      <c r="W451" s="25">
        <v>10.964720748045742</v>
      </c>
      <c r="X451" s="25">
        <v>7.7046487605171059</v>
      </c>
      <c r="Y451" s="25">
        <v>1.8800607876226367</v>
      </c>
      <c r="Z451" s="25">
        <v>8.0420455190670559</v>
      </c>
      <c r="AA451" s="25">
        <v>0</v>
      </c>
      <c r="AB451" s="25">
        <v>9.6810589032721115</v>
      </c>
      <c r="AC451" s="25">
        <v>0.26585208699184093</v>
      </c>
      <c r="AD451" s="25">
        <v>0</v>
      </c>
      <c r="AE451" s="25">
        <v>39.115099709178352</v>
      </c>
      <c r="AF451" s="25">
        <v>16.859631846517928</v>
      </c>
      <c r="AG451" s="25">
        <v>37.665844379026588</v>
      </c>
      <c r="AH451" s="25">
        <v>20.888339005523228</v>
      </c>
      <c r="AI451" s="25">
        <v>221.28274185043961</v>
      </c>
      <c r="AJ451" s="25">
        <v>196.66213364341615</v>
      </c>
      <c r="AK451" s="25">
        <v>106.07249153664998</v>
      </c>
      <c r="AL451" s="25">
        <v>3.1186357350736928</v>
      </c>
      <c r="AM451" s="25">
        <v>7.0761406805248811E-2</v>
      </c>
      <c r="AN451" s="25">
        <v>22.231074673283182</v>
      </c>
      <c r="AO451" s="25">
        <v>0.32621950963098972</v>
      </c>
      <c r="AP451" s="25">
        <v>2.0053308284418732</v>
      </c>
      <c r="AQ451" s="25">
        <v>3.3352283942234697</v>
      </c>
      <c r="AR451" s="25">
        <v>0.28814060234089722</v>
      </c>
      <c r="AS451" s="25">
        <v>13.959382279016522</v>
      </c>
      <c r="AT451" s="25">
        <v>2.0041633238083101</v>
      </c>
      <c r="AU451" s="25">
        <v>0</v>
      </c>
      <c r="AV451" s="25">
        <v>11.090725344989966</v>
      </c>
      <c r="AW451" s="25">
        <v>8.2825883138677163</v>
      </c>
      <c r="AX451" s="25">
        <v>0</v>
      </c>
      <c r="AY451" s="25">
        <v>0</v>
      </c>
      <c r="AZ451" s="25">
        <v>0</v>
      </c>
      <c r="BA451" s="25">
        <v>0</v>
      </c>
      <c r="BB451" s="25">
        <v>9.4623780364188494</v>
      </c>
      <c r="BC451" s="25">
        <v>60.485762243523382</v>
      </c>
      <c r="BD451" s="25">
        <v>14.648517094433018</v>
      </c>
      <c r="BE451" s="25">
        <v>3.4503923298469941</v>
      </c>
      <c r="BF451" s="25">
        <v>2.4980693167421362</v>
      </c>
      <c r="BG451" s="25">
        <v>0</v>
      </c>
      <c r="BH451" s="25">
        <v>0</v>
      </c>
      <c r="BI451" s="25">
        <v>487.43701556486872</v>
      </c>
      <c r="BJ451" s="25">
        <v>0</v>
      </c>
      <c r="BK451" s="25">
        <v>0.2276290594340791</v>
      </c>
      <c r="BL451" s="25">
        <v>0.80774688631927816</v>
      </c>
      <c r="BM451" s="25">
        <v>8.9815951524604323E-2</v>
      </c>
      <c r="BN451" s="25">
        <v>0</v>
      </c>
      <c r="BO451" s="25">
        <v>0</v>
      </c>
    </row>
    <row r="452" spans="1:67">
      <c r="A452">
        <v>2003</v>
      </c>
      <c r="B452" s="57" t="s">
        <v>200</v>
      </c>
      <c r="C452" s="61" t="s">
        <v>264</v>
      </c>
      <c r="D452" s="57" t="s">
        <v>134</v>
      </c>
      <c r="E452" s="25">
        <v>4.8945389711037821</v>
      </c>
      <c r="F452" s="25">
        <v>0.37008666030603765</v>
      </c>
      <c r="G452" s="25">
        <v>0.61956873223369069</v>
      </c>
      <c r="H452" s="25">
        <v>6.8192734977492844</v>
      </c>
      <c r="I452" s="25">
        <v>21.499740955034401</v>
      </c>
      <c r="J452" s="25">
        <v>13.006097170005638</v>
      </c>
      <c r="K452" s="25">
        <v>4.9905080601562375</v>
      </c>
      <c r="L452" s="25">
        <v>5.3419531552359842</v>
      </c>
      <c r="M452" s="25">
        <v>0.22469678630616902</v>
      </c>
      <c r="N452" s="25">
        <v>3.271034743166858</v>
      </c>
      <c r="O452" s="25">
        <v>10.912056398558581</v>
      </c>
      <c r="P452" s="25">
        <v>6.1412177022792083</v>
      </c>
      <c r="Q452" s="25">
        <v>7.0902399483874685</v>
      </c>
      <c r="R452" s="25">
        <v>7.0148075291563696</v>
      </c>
      <c r="S452" s="25">
        <v>8.453629192223147</v>
      </c>
      <c r="T452" s="25">
        <v>6.1317307809355537</v>
      </c>
      <c r="U452" s="25">
        <v>7.5146768727796065</v>
      </c>
      <c r="V452" s="25">
        <v>6.6313158635208609</v>
      </c>
      <c r="W452" s="25">
        <v>3.9670667357194453</v>
      </c>
      <c r="X452" s="25">
        <v>3.5250202138134163</v>
      </c>
      <c r="Y452" s="25">
        <v>0.60084330372582928</v>
      </c>
      <c r="Z452" s="25">
        <v>2.6859641821811184</v>
      </c>
      <c r="AA452" s="25">
        <v>0</v>
      </c>
      <c r="AB452" s="25">
        <v>3.8009703305970746</v>
      </c>
      <c r="AC452" s="25">
        <v>0.1164470271397014</v>
      </c>
      <c r="AD452" s="25">
        <v>0</v>
      </c>
      <c r="AE452" s="25">
        <v>24.973981275951004</v>
      </c>
      <c r="AF452" s="25">
        <v>6.0920008530495569</v>
      </c>
      <c r="AG452" s="25">
        <v>52.761580562708268</v>
      </c>
      <c r="AH452" s="25">
        <v>32.441242467944406</v>
      </c>
      <c r="AI452" s="25">
        <v>33.058115878266648</v>
      </c>
      <c r="AJ452" s="25">
        <v>28.937065499462612</v>
      </c>
      <c r="AK452" s="25">
        <v>32.110177623872254</v>
      </c>
      <c r="AL452" s="25">
        <v>28.944180674226864</v>
      </c>
      <c r="AM452" s="25">
        <v>0.19231350032655042</v>
      </c>
      <c r="AN452" s="25">
        <v>10.589983176692186</v>
      </c>
      <c r="AO452" s="25">
        <v>0.84785836020604222</v>
      </c>
      <c r="AP452" s="25">
        <v>2.4894309253962001</v>
      </c>
      <c r="AQ452" s="25">
        <v>8.6687739219571007</v>
      </c>
      <c r="AR452" s="25">
        <v>0.7470948570284377</v>
      </c>
      <c r="AS452" s="25">
        <v>4.7873017024623392</v>
      </c>
      <c r="AT452" s="25">
        <v>2.8384742288797451</v>
      </c>
      <c r="AU452" s="25">
        <v>0</v>
      </c>
      <c r="AV452" s="25">
        <v>18.101360827377626</v>
      </c>
      <c r="AW452" s="25">
        <v>2.6406956807436885</v>
      </c>
      <c r="AX452" s="25">
        <v>0</v>
      </c>
      <c r="AY452" s="25">
        <v>0</v>
      </c>
      <c r="AZ452" s="25">
        <v>0</v>
      </c>
      <c r="BA452" s="25">
        <v>0</v>
      </c>
      <c r="BB452" s="25">
        <v>3.0200063811362465</v>
      </c>
      <c r="BC452" s="25">
        <v>8.9789098749243941</v>
      </c>
      <c r="BD452" s="25">
        <v>8.7797862274403755</v>
      </c>
      <c r="BE452" s="25">
        <v>1.2545701791264994</v>
      </c>
      <c r="BF452" s="25">
        <v>7.799309817888302</v>
      </c>
      <c r="BG452" s="25">
        <v>0</v>
      </c>
      <c r="BH452" s="25">
        <v>0</v>
      </c>
      <c r="BI452" s="25">
        <v>192.64264907881943</v>
      </c>
      <c r="BJ452" s="25">
        <v>0</v>
      </c>
      <c r="BK452" s="25">
        <v>0.34544624756807818</v>
      </c>
      <c r="BL452" s="25">
        <v>0.90090848874713081</v>
      </c>
      <c r="BM452" s="25">
        <v>0.14915886213726082</v>
      </c>
      <c r="BN452" s="25">
        <v>0</v>
      </c>
      <c r="BO452" s="25">
        <v>0</v>
      </c>
    </row>
    <row r="453" spans="1:67">
      <c r="A453">
        <v>2003</v>
      </c>
      <c r="B453" s="57" t="s">
        <v>201</v>
      </c>
      <c r="C453" s="61" t="s">
        <v>265</v>
      </c>
      <c r="D453" s="57" t="s">
        <v>134</v>
      </c>
      <c r="E453" s="25">
        <v>0.36547405072414713</v>
      </c>
      <c r="F453" s="25">
        <v>2.2289823871233752E-2</v>
      </c>
      <c r="G453" s="25">
        <v>2.4464118013232387E-2</v>
      </c>
      <c r="H453" s="25">
        <v>0.17498803285157033</v>
      </c>
      <c r="I453" s="25">
        <v>0.63528623216338231</v>
      </c>
      <c r="J453" s="25">
        <v>0.39823872268220484</v>
      </c>
      <c r="K453" s="25">
        <v>0.17240945793106086</v>
      </c>
      <c r="L453" s="25">
        <v>0.21024574316707564</v>
      </c>
      <c r="M453" s="25">
        <v>4.4364366279008478E-3</v>
      </c>
      <c r="N453" s="25">
        <v>0.10316282323304256</v>
      </c>
      <c r="O453" s="25">
        <v>0.24001414216758366</v>
      </c>
      <c r="P453" s="25">
        <v>6.7094951847785633E-2</v>
      </c>
      <c r="Q453" s="25">
        <v>0.2088546201099209</v>
      </c>
      <c r="R453" s="25">
        <v>0.15480131118904086</v>
      </c>
      <c r="S453" s="25">
        <v>0.1579789075333744</v>
      </c>
      <c r="T453" s="25">
        <v>0.1664454054223975</v>
      </c>
      <c r="U453" s="25">
        <v>0.17509820292704134</v>
      </c>
      <c r="V453" s="25">
        <v>0.11461152957746884</v>
      </c>
      <c r="W453" s="25">
        <v>9.5789779460232843E-2</v>
      </c>
      <c r="X453" s="25">
        <v>0.12195790049478157</v>
      </c>
      <c r="Y453" s="25">
        <v>1.2600908850862753E-2</v>
      </c>
      <c r="Z453" s="25">
        <v>9.8034384786155587E-2</v>
      </c>
      <c r="AA453" s="25">
        <v>0</v>
      </c>
      <c r="AB453" s="25">
        <v>0.16256435159612068</v>
      </c>
      <c r="AC453" s="25">
        <v>3.174636354328983E-3</v>
      </c>
      <c r="AD453" s="25">
        <v>0</v>
      </c>
      <c r="AE453" s="25">
        <v>0.58583333012809535</v>
      </c>
      <c r="AF453" s="25">
        <v>0.15247965352372334</v>
      </c>
      <c r="AG453" s="25">
        <v>1.3808896998887963</v>
      </c>
      <c r="AH453" s="25">
        <v>0.82431517227668116</v>
      </c>
      <c r="AI453" s="25">
        <v>0.49719236892042951</v>
      </c>
      <c r="AJ453" s="25">
        <v>0.3669671054909569</v>
      </c>
      <c r="AK453" s="25">
        <v>0.27770346227842729</v>
      </c>
      <c r="AL453" s="25">
        <v>0.23696247042679927</v>
      </c>
      <c r="AM453" s="25">
        <v>0.49809343211739787</v>
      </c>
      <c r="AN453" s="25">
        <v>0.15238412639163773</v>
      </c>
      <c r="AO453" s="25">
        <v>9.2145827947097275E-3</v>
      </c>
      <c r="AP453" s="25">
        <v>3.2638767983604954E-2</v>
      </c>
      <c r="AQ453" s="25">
        <v>9.2693734802379052E-2</v>
      </c>
      <c r="AR453" s="25">
        <v>9.407355990955879E-3</v>
      </c>
      <c r="AS453" s="25">
        <v>0.52629162463319445</v>
      </c>
      <c r="AT453" s="25">
        <v>9.5407157627980591E-2</v>
      </c>
      <c r="AU453" s="25">
        <v>0</v>
      </c>
      <c r="AV453" s="25">
        <v>0.41251028642394622</v>
      </c>
      <c r="AW453" s="25">
        <v>0.10731150086715417</v>
      </c>
      <c r="AX453" s="25">
        <v>0</v>
      </c>
      <c r="AY453" s="25">
        <v>0</v>
      </c>
      <c r="AZ453" s="25">
        <v>0</v>
      </c>
      <c r="BA453" s="25">
        <v>0</v>
      </c>
      <c r="BB453" s="25">
        <v>0.12386555853038472</v>
      </c>
      <c r="BC453" s="25">
        <v>0.27848081850234119</v>
      </c>
      <c r="BD453" s="25">
        <v>0.1724090605603017</v>
      </c>
      <c r="BE453" s="25">
        <v>3.6690814430128608E-2</v>
      </c>
      <c r="BF453" s="25">
        <v>6.5379629040066292E-2</v>
      </c>
      <c r="BG453" s="25">
        <v>0</v>
      </c>
      <c r="BH453" s="25">
        <v>0</v>
      </c>
      <c r="BI453" s="25">
        <v>4.509174650166563</v>
      </c>
      <c r="BJ453" s="25">
        <v>0</v>
      </c>
      <c r="BK453" s="25">
        <v>5.6791315973063722E-2</v>
      </c>
      <c r="BL453" s="25">
        <v>7.9382488081417651E-2</v>
      </c>
      <c r="BM453" s="25">
        <v>1.1226120679926746E-2</v>
      </c>
      <c r="BN453" s="25">
        <v>0</v>
      </c>
      <c r="BO453" s="25">
        <v>0</v>
      </c>
    </row>
    <row r="454" spans="1:67">
      <c r="A454">
        <v>2003</v>
      </c>
      <c r="B454" s="57" t="s">
        <v>202</v>
      </c>
      <c r="C454" s="61" t="s">
        <v>266</v>
      </c>
      <c r="D454" s="57" t="s">
        <v>134</v>
      </c>
      <c r="E454" s="25">
        <v>5.9894234531986639</v>
      </c>
      <c r="F454" s="25">
        <v>5.1644404022937422</v>
      </c>
      <c r="G454" s="25">
        <v>2.4073840179910229</v>
      </c>
      <c r="H454" s="25">
        <v>16.057653450326576</v>
      </c>
      <c r="I454" s="25">
        <v>29.748308130695552</v>
      </c>
      <c r="J454" s="25">
        <v>25.109108181973728</v>
      </c>
      <c r="K454" s="25">
        <v>17.613224276176712</v>
      </c>
      <c r="L454" s="25">
        <v>9.9282384784093676</v>
      </c>
      <c r="M454" s="25">
        <v>0.4546328301175947</v>
      </c>
      <c r="N454" s="25">
        <v>11.393924101641886</v>
      </c>
      <c r="O454" s="25">
        <v>13.111417558876944</v>
      </c>
      <c r="P454" s="25">
        <v>3.2108856242145563</v>
      </c>
      <c r="Q454" s="25">
        <v>10.034719271402301</v>
      </c>
      <c r="R454" s="25">
        <v>14.067386315073707</v>
      </c>
      <c r="S454" s="25">
        <v>24.188650796750526</v>
      </c>
      <c r="T454" s="25">
        <v>7.2248116383546277</v>
      </c>
      <c r="U454" s="25">
        <v>7.4797839820827683</v>
      </c>
      <c r="V454" s="25">
        <v>3.4962538690547955</v>
      </c>
      <c r="W454" s="25">
        <v>3.8854383958006022</v>
      </c>
      <c r="X454" s="25">
        <v>10.704210547572789</v>
      </c>
      <c r="Y454" s="25">
        <v>2.1868064414371471</v>
      </c>
      <c r="Z454" s="25">
        <v>4.2062063011511039</v>
      </c>
      <c r="AA454" s="25">
        <v>0</v>
      </c>
      <c r="AB454" s="25">
        <v>3.1455697265227718</v>
      </c>
      <c r="AC454" s="25">
        <v>0.48739702424369014</v>
      </c>
      <c r="AD454" s="25">
        <v>0</v>
      </c>
      <c r="AE454" s="25">
        <v>66.491403704771756</v>
      </c>
      <c r="AF454" s="25">
        <v>19.241538647610113</v>
      </c>
      <c r="AG454" s="25">
        <v>161.99610965236775</v>
      </c>
      <c r="AH454" s="25">
        <v>89.046503135990179</v>
      </c>
      <c r="AI454" s="25">
        <v>36.33941729927291</v>
      </c>
      <c r="AJ454" s="25">
        <v>15.202871242699814</v>
      </c>
      <c r="AK454" s="25">
        <v>49.880804789137969</v>
      </c>
      <c r="AL454" s="25">
        <v>5.1383947910475065</v>
      </c>
      <c r="AM454" s="25">
        <v>0.11502785239660085</v>
      </c>
      <c r="AN454" s="25">
        <v>14.108127399878203</v>
      </c>
      <c r="AO454" s="25">
        <v>0.53027193978002096</v>
      </c>
      <c r="AP454" s="25">
        <v>2.7155734617292491</v>
      </c>
      <c r="AQ454" s="25">
        <v>5.4251807136657302</v>
      </c>
      <c r="AR454" s="25">
        <v>0.46653224956888018</v>
      </c>
      <c r="AS454" s="25">
        <v>20.906244175079202</v>
      </c>
      <c r="AT454" s="25">
        <v>3.6884501069536215</v>
      </c>
      <c r="AU454" s="25">
        <v>0</v>
      </c>
      <c r="AV454" s="25">
        <v>22.514440406852415</v>
      </c>
      <c r="AW454" s="25">
        <v>26.578165020582865</v>
      </c>
      <c r="AX454" s="25">
        <v>0</v>
      </c>
      <c r="AY454" s="25">
        <v>0</v>
      </c>
      <c r="AZ454" s="25">
        <v>0</v>
      </c>
      <c r="BA454" s="25">
        <v>0</v>
      </c>
      <c r="BB454" s="25">
        <v>30.356969740164484</v>
      </c>
      <c r="BC454" s="25">
        <v>239.42336154283581</v>
      </c>
      <c r="BD454" s="25">
        <v>15.343217564805405</v>
      </c>
      <c r="BE454" s="25">
        <v>2.7295816283563687</v>
      </c>
      <c r="BF454" s="25">
        <v>12.84913049437997</v>
      </c>
      <c r="BG454" s="25">
        <v>0</v>
      </c>
      <c r="BH454" s="25">
        <v>0</v>
      </c>
      <c r="BI454" s="25">
        <v>468.97460195109659</v>
      </c>
      <c r="BJ454" s="25">
        <v>0</v>
      </c>
      <c r="BK454" s="25">
        <v>0.16500140921479212</v>
      </c>
      <c r="BL454" s="25">
        <v>0.10073684394517451</v>
      </c>
      <c r="BM454" s="25">
        <v>2.3453455774385942E-2</v>
      </c>
      <c r="BN454" s="25">
        <v>0</v>
      </c>
      <c r="BO454" s="25">
        <v>0</v>
      </c>
    </row>
    <row r="455" spans="1:67">
      <c r="A455">
        <v>2003</v>
      </c>
      <c r="B455" s="57" t="s">
        <v>203</v>
      </c>
      <c r="C455" s="61" t="s">
        <v>267</v>
      </c>
      <c r="D455" s="57" t="s">
        <v>134</v>
      </c>
      <c r="E455" s="25">
        <v>0.82267987059813308</v>
      </c>
      <c r="F455" s="25">
        <v>4.004304681313979E-2</v>
      </c>
      <c r="G455" s="25">
        <v>3.4430469643409997E-2</v>
      </c>
      <c r="H455" s="25">
        <v>0.26261080319866831</v>
      </c>
      <c r="I455" s="25">
        <v>1.1864554927228987</v>
      </c>
      <c r="J455" s="25">
        <v>0.64074301141172096</v>
      </c>
      <c r="K455" s="25">
        <v>0.27303852392555733</v>
      </c>
      <c r="L455" s="25">
        <v>0.69643913778614319</v>
      </c>
      <c r="M455" s="25">
        <v>1.6326584689824834E-2</v>
      </c>
      <c r="N455" s="25">
        <v>0.18564721678787074</v>
      </c>
      <c r="O455" s="25">
        <v>0.40411680508083381</v>
      </c>
      <c r="P455" s="25">
        <v>6.9355848480981641E-2</v>
      </c>
      <c r="Q455" s="25">
        <v>0.40676770823995301</v>
      </c>
      <c r="R455" s="25">
        <v>0.25992172239422884</v>
      </c>
      <c r="S455" s="25">
        <v>0.19425998370840281</v>
      </c>
      <c r="T455" s="25">
        <v>0.32120751213503684</v>
      </c>
      <c r="U455" s="25">
        <v>0.23910886793301933</v>
      </c>
      <c r="V455" s="25">
        <v>0.1661758845604912</v>
      </c>
      <c r="W455" s="25">
        <v>0.13719084724904745</v>
      </c>
      <c r="X455" s="25">
        <v>0.22183322823548282</v>
      </c>
      <c r="Y455" s="25">
        <v>1.5603251551991272E-2</v>
      </c>
      <c r="Z455" s="25">
        <v>0.16957675576806158</v>
      </c>
      <c r="AA455" s="25">
        <v>0</v>
      </c>
      <c r="AB455" s="25">
        <v>0.3603469945782628</v>
      </c>
      <c r="AC455" s="25">
        <v>5.1773593519930296E-3</v>
      </c>
      <c r="AD455" s="25">
        <v>0</v>
      </c>
      <c r="AE455" s="25">
        <v>1.001600324751015</v>
      </c>
      <c r="AF455" s="25">
        <v>0.26815410436838205</v>
      </c>
      <c r="AG455" s="25">
        <v>2.6091436379829118</v>
      </c>
      <c r="AH455" s="25">
        <v>1.5503663610624836</v>
      </c>
      <c r="AI455" s="25">
        <v>0.40508254050540338</v>
      </c>
      <c r="AJ455" s="25">
        <v>0.27739285969915811</v>
      </c>
      <c r="AK455" s="25">
        <v>0.17174985013338889</v>
      </c>
      <c r="AL455" s="25">
        <v>0.18695393219131956</v>
      </c>
      <c r="AM455" s="25">
        <v>6.4249866528884401E-4</v>
      </c>
      <c r="AN455" s="25">
        <v>0.18714454557856763</v>
      </c>
      <c r="AO455" s="25">
        <v>1.8872726769095998</v>
      </c>
      <c r="AP455" s="25">
        <v>4.8046639863015606E-2</v>
      </c>
      <c r="AQ455" s="25">
        <v>3.055276174807136E-2</v>
      </c>
      <c r="AR455" s="25">
        <v>5.8692918674266389E-2</v>
      </c>
      <c r="AS455" s="25">
        <v>0.85369565723144725</v>
      </c>
      <c r="AT455" s="25">
        <v>0.22615993391877748</v>
      </c>
      <c r="AU455" s="25">
        <v>0</v>
      </c>
      <c r="AV455" s="25">
        <v>0.59831601468182716</v>
      </c>
      <c r="AW455" s="25">
        <v>0.18650581309584935</v>
      </c>
      <c r="AX455" s="25">
        <v>0</v>
      </c>
      <c r="AY455" s="25">
        <v>0</v>
      </c>
      <c r="AZ455" s="25">
        <v>0</v>
      </c>
      <c r="BA455" s="25">
        <v>0</v>
      </c>
      <c r="BB455" s="25">
        <v>0.20313386364490521</v>
      </c>
      <c r="BC455" s="25">
        <v>0.52959169134504269</v>
      </c>
      <c r="BD455" s="25">
        <v>0.32362881470802668</v>
      </c>
      <c r="BE455" s="25">
        <v>7.1943912089285078E-2</v>
      </c>
      <c r="BF455" s="25">
        <v>6.7452554444883128E-2</v>
      </c>
      <c r="BG455" s="25">
        <v>0</v>
      </c>
      <c r="BH455" s="25">
        <v>0</v>
      </c>
      <c r="BI455" s="25">
        <v>9.6464154423156074</v>
      </c>
      <c r="BJ455" s="25">
        <v>0</v>
      </c>
      <c r="BK455" s="25">
        <v>0.45875765544527486</v>
      </c>
      <c r="BL455" s="25">
        <v>0.25640653692176918</v>
      </c>
      <c r="BM455" s="25">
        <v>5.2284803306893016E-2</v>
      </c>
      <c r="BN455" s="25">
        <v>0</v>
      </c>
      <c r="BO455" s="25">
        <v>0</v>
      </c>
    </row>
    <row r="456" spans="1:67">
      <c r="A456">
        <v>2003</v>
      </c>
      <c r="B456" s="57" t="s">
        <v>204</v>
      </c>
      <c r="C456" s="61" t="s">
        <v>268</v>
      </c>
      <c r="D456" s="57" t="s">
        <v>134</v>
      </c>
      <c r="E456" s="25">
        <v>6.8648039106950789E-2</v>
      </c>
      <c r="F456" s="25">
        <v>8.8903312652918107E-3</v>
      </c>
      <c r="G456" s="25">
        <v>3.6260862613049592E-3</v>
      </c>
      <c r="H456" s="25">
        <v>5.9769139480973399E-2</v>
      </c>
      <c r="I456" s="25">
        <v>25.238053258243486</v>
      </c>
      <c r="J456" s="25">
        <v>5.1441452152127241</v>
      </c>
      <c r="K456" s="25">
        <v>2.3137846523560667E-2</v>
      </c>
      <c r="L456" s="25">
        <v>0.15932027182248587</v>
      </c>
      <c r="M456" s="25">
        <v>0.55212298915299773</v>
      </c>
      <c r="N456" s="25">
        <v>0.82861968981903611</v>
      </c>
      <c r="O456" s="25">
        <v>6.9983514740447488</v>
      </c>
      <c r="P456" s="25">
        <v>23.554389393624042</v>
      </c>
      <c r="Q456" s="25">
        <v>2.4801745563121997</v>
      </c>
      <c r="R456" s="25">
        <v>8.9475514615139251E-2</v>
      </c>
      <c r="S456" s="25">
        <v>4.5148059348563536E-2</v>
      </c>
      <c r="T456" s="25">
        <v>0.61291277285451651</v>
      </c>
      <c r="U456" s="25">
        <v>3.4665618269003136</v>
      </c>
      <c r="V456" s="25">
        <v>1.3904407666391423</v>
      </c>
      <c r="W456" s="25">
        <v>9.9633713709200433E-2</v>
      </c>
      <c r="X456" s="25">
        <v>3.1029377640252584</v>
      </c>
      <c r="Y456" s="25">
        <v>6.4363589117330575E-2</v>
      </c>
      <c r="Z456" s="25">
        <v>4.8379697197114488</v>
      </c>
      <c r="AA456" s="25">
        <v>0</v>
      </c>
      <c r="AB456" s="25">
        <v>0.42887213664526591</v>
      </c>
      <c r="AC456" s="25">
        <v>1.3778074286922171E-3</v>
      </c>
      <c r="AD456" s="25">
        <v>0</v>
      </c>
      <c r="AE456" s="25">
        <v>0.22412355687150665</v>
      </c>
      <c r="AF456" s="25">
        <v>0.65327721193481914</v>
      </c>
      <c r="AG456" s="25">
        <v>1.9246463535340881</v>
      </c>
      <c r="AH456" s="25">
        <v>1.1832005649493864</v>
      </c>
      <c r="AI456" s="25">
        <v>0.24560307329688286</v>
      </c>
      <c r="AJ456" s="25">
        <v>4.0491558207542226</v>
      </c>
      <c r="AK456" s="25">
        <v>1.8957832424266772</v>
      </c>
      <c r="AL456" s="25">
        <v>3.2961583687427103</v>
      </c>
      <c r="AM456" s="25">
        <v>3.7983823134435948E-2</v>
      </c>
      <c r="AN456" s="25">
        <v>2.6417936098742252</v>
      </c>
      <c r="AO456" s="25">
        <v>0.17565854225495953</v>
      </c>
      <c r="AP456" s="25">
        <v>23.658284145970732</v>
      </c>
      <c r="AQ456" s="25">
        <v>1.775924497788262</v>
      </c>
      <c r="AR456" s="25">
        <v>0.15221945026966943</v>
      </c>
      <c r="AS456" s="25">
        <v>2.290526815836234</v>
      </c>
      <c r="AT456" s="25">
        <v>1.2501353857786068</v>
      </c>
      <c r="AU456" s="25">
        <v>0</v>
      </c>
      <c r="AV456" s="25">
        <v>12.231880628512958</v>
      </c>
      <c r="AW456" s="25">
        <v>0.94160054507686342</v>
      </c>
      <c r="AX456" s="25">
        <v>0</v>
      </c>
      <c r="AY456" s="25">
        <v>0</v>
      </c>
      <c r="AZ456" s="25">
        <v>0</v>
      </c>
      <c r="BA456" s="25">
        <v>0</v>
      </c>
      <c r="BB456" s="25">
        <v>1.0753537093943735</v>
      </c>
      <c r="BC456" s="25">
        <v>8.9984940661734403E-2</v>
      </c>
      <c r="BD456" s="25">
        <v>3.706528751884421</v>
      </c>
      <c r="BE456" s="25">
        <v>1.5442046658894919</v>
      </c>
      <c r="BF456" s="25">
        <v>2.6656420515682386</v>
      </c>
      <c r="BG456" s="25">
        <v>0</v>
      </c>
      <c r="BH456" s="25">
        <v>0</v>
      </c>
      <c r="BI456" s="25">
        <v>215.63051697450683</v>
      </c>
      <c r="BJ456" s="25">
        <v>0</v>
      </c>
      <c r="BK456" s="25">
        <v>0.16454589937249939</v>
      </c>
      <c r="BL456" s="25">
        <v>0.49032809935192578</v>
      </c>
      <c r="BM456" s="25">
        <v>0.13637995175487166</v>
      </c>
      <c r="BN456" s="25">
        <v>0</v>
      </c>
      <c r="BO456" s="25">
        <v>0</v>
      </c>
    </row>
    <row r="457" spans="1:67">
      <c r="A457">
        <v>2003</v>
      </c>
      <c r="B457" s="57" t="s">
        <v>205</v>
      </c>
      <c r="C457" s="61" t="s">
        <v>269</v>
      </c>
      <c r="D457" s="57" t="s">
        <v>134</v>
      </c>
      <c r="E457" s="25">
        <v>5.3366888450452059</v>
      </c>
      <c r="F457" s="25">
        <v>0.21467815017108688</v>
      </c>
      <c r="G457" s="25">
        <v>0.21769497097222801</v>
      </c>
      <c r="H457" s="25">
        <v>1.465108310025961</v>
      </c>
      <c r="I457" s="25">
        <v>7.8560835922010845</v>
      </c>
      <c r="J457" s="25">
        <v>3.9738515490533741</v>
      </c>
      <c r="K457" s="25">
        <v>1.6949469141854796</v>
      </c>
      <c r="L457" s="25">
        <v>2.4713978117342474</v>
      </c>
      <c r="M457" s="25">
        <v>4.9810310441571123E-2</v>
      </c>
      <c r="N457" s="25">
        <v>1.1551136599034648</v>
      </c>
      <c r="O457" s="25">
        <v>2.5418950489271652</v>
      </c>
      <c r="P457" s="25">
        <v>0.8220114619286234</v>
      </c>
      <c r="Q457" s="25">
        <v>2.5194787442987288</v>
      </c>
      <c r="R457" s="25">
        <v>1.5958673510515498</v>
      </c>
      <c r="S457" s="25">
        <v>0.99463377816892473</v>
      </c>
      <c r="T457" s="25">
        <v>1.966397236177996</v>
      </c>
      <c r="U457" s="25">
        <v>1.4863631138539826</v>
      </c>
      <c r="V457" s="25">
        <v>0.93218246641747649</v>
      </c>
      <c r="W457" s="25">
        <v>0.61698071116888187</v>
      </c>
      <c r="X457" s="25">
        <v>1.4177217991253031</v>
      </c>
      <c r="Y457" s="25">
        <v>9.4369589928163716E-2</v>
      </c>
      <c r="Z457" s="25">
        <v>1.1429811765248958</v>
      </c>
      <c r="AA457" s="25">
        <v>0</v>
      </c>
      <c r="AB457" s="25">
        <v>2.2020652129128102</v>
      </c>
      <c r="AC457" s="25">
        <v>2.5549923255246493E-2</v>
      </c>
      <c r="AD457" s="25">
        <v>0</v>
      </c>
      <c r="AE457" s="25">
        <v>5.3745736311292944</v>
      </c>
      <c r="AF457" s="25">
        <v>1.5667228856174731</v>
      </c>
      <c r="AG457" s="25">
        <v>16.125477387829591</v>
      </c>
      <c r="AH457" s="25">
        <v>9.6562063650171002</v>
      </c>
      <c r="AI457" s="25">
        <v>1.8821327473964478</v>
      </c>
      <c r="AJ457" s="25">
        <v>1.2847754320435238</v>
      </c>
      <c r="AK457" s="25">
        <v>0.57543959775246623</v>
      </c>
      <c r="AL457" s="25">
        <v>1.2289871310586613</v>
      </c>
      <c r="AM457" s="25">
        <v>1.6561591212380683E-3</v>
      </c>
      <c r="AN457" s="25">
        <v>1.0044115352404737</v>
      </c>
      <c r="AO457" s="25">
        <v>8.5896995818628419E-3</v>
      </c>
      <c r="AP457" s="25">
        <v>0.76647319055726948</v>
      </c>
      <c r="AQ457" s="25">
        <v>22.078482871283668</v>
      </c>
      <c r="AR457" s="25">
        <v>2.672156431650943E-2</v>
      </c>
      <c r="AS457" s="25">
        <v>5.0435529371168641</v>
      </c>
      <c r="AT457" s="25">
        <v>1.3671798071842765</v>
      </c>
      <c r="AU457" s="25">
        <v>0</v>
      </c>
      <c r="AV457" s="25">
        <v>3.715463366467012</v>
      </c>
      <c r="AW457" s="25">
        <v>1.1174355054236806</v>
      </c>
      <c r="AX457" s="25">
        <v>0</v>
      </c>
      <c r="AY457" s="25">
        <v>0</v>
      </c>
      <c r="AZ457" s="25">
        <v>0</v>
      </c>
      <c r="BA457" s="25">
        <v>0</v>
      </c>
      <c r="BB457" s="25">
        <v>1.2725011943540934</v>
      </c>
      <c r="BC457" s="25">
        <v>2.5684860100625881</v>
      </c>
      <c r="BD457" s="25">
        <v>1.4593952807631787</v>
      </c>
      <c r="BE457" s="25">
        <v>0.46085363962376996</v>
      </c>
      <c r="BF457" s="25">
        <v>0.3026026719280589</v>
      </c>
      <c r="BG457" s="25">
        <v>0</v>
      </c>
      <c r="BH457" s="25">
        <v>0</v>
      </c>
      <c r="BI457" s="25">
        <v>54.33434833601676</v>
      </c>
      <c r="BJ457" s="25">
        <v>0</v>
      </c>
      <c r="BK457" s="25">
        <v>0.58174238864981598</v>
      </c>
      <c r="BL457" s="25">
        <v>1.5318834952134626</v>
      </c>
      <c r="BM457" s="25">
        <v>0.49496907222154751</v>
      </c>
      <c r="BN457" s="25">
        <v>0</v>
      </c>
      <c r="BO457" s="25">
        <v>0</v>
      </c>
    </row>
    <row r="458" spans="1:67">
      <c r="A458">
        <v>2003</v>
      </c>
      <c r="B458" s="57" t="s">
        <v>206</v>
      </c>
      <c r="C458" s="61" t="s">
        <v>270</v>
      </c>
      <c r="D458" s="57" t="s">
        <v>134</v>
      </c>
      <c r="E458" s="25">
        <v>0.69162813626360409</v>
      </c>
      <c r="F458" s="25">
        <v>4.3721298763781391E-2</v>
      </c>
      <c r="G458" s="25">
        <v>2.9544370825893999E-2</v>
      </c>
      <c r="H458" s="25">
        <v>0.27983808671485239</v>
      </c>
      <c r="I458" s="25">
        <v>0.97884524151261365</v>
      </c>
      <c r="J458" s="25">
        <v>0.55798957099170687</v>
      </c>
      <c r="K458" s="25">
        <v>0.23656715277921783</v>
      </c>
      <c r="L458" s="25">
        <v>0.37158893294258882</v>
      </c>
      <c r="M458" s="25">
        <v>7.1436338436626987E-3</v>
      </c>
      <c r="N458" s="25">
        <v>0.15984440387761201</v>
      </c>
      <c r="O458" s="25">
        <v>0.36201889842062041</v>
      </c>
      <c r="P458" s="25">
        <v>6.8076598590587192E-2</v>
      </c>
      <c r="Q458" s="25">
        <v>0.34193219668244512</v>
      </c>
      <c r="R458" s="25">
        <v>0.22435731100583584</v>
      </c>
      <c r="S458" s="25">
        <v>0.21659337256274885</v>
      </c>
      <c r="T458" s="25">
        <v>0.28918689988957935</v>
      </c>
      <c r="U458" s="25">
        <v>0.54403935009376858</v>
      </c>
      <c r="V458" s="25">
        <v>0.18748642993058925</v>
      </c>
      <c r="W458" s="25">
        <v>0.25828370460423983</v>
      </c>
      <c r="X458" s="25">
        <v>0.21523237787548677</v>
      </c>
      <c r="Y458" s="25">
        <v>1.740975026369149E-2</v>
      </c>
      <c r="Z458" s="25">
        <v>0.14752549631914683</v>
      </c>
      <c r="AA458" s="25">
        <v>0</v>
      </c>
      <c r="AB458" s="25">
        <v>0.33611131253898952</v>
      </c>
      <c r="AC458" s="25">
        <v>5.5367562890009754E-3</v>
      </c>
      <c r="AD458" s="25">
        <v>0</v>
      </c>
      <c r="AE458" s="25">
        <v>1.0921635511314249</v>
      </c>
      <c r="AF458" s="25">
        <v>0.26426823626030171</v>
      </c>
      <c r="AG458" s="25">
        <v>2.3425864525902984</v>
      </c>
      <c r="AH458" s="25">
        <v>1.3788313234090812</v>
      </c>
      <c r="AI458" s="25">
        <v>0.36533871276156105</v>
      </c>
      <c r="AJ458" s="25">
        <v>0.2103103616397983</v>
      </c>
      <c r="AK458" s="25">
        <v>0.18476558259406248</v>
      </c>
      <c r="AL458" s="25">
        <v>0.17709094548939125</v>
      </c>
      <c r="AM458" s="25">
        <v>1.0618982685335376E-3</v>
      </c>
      <c r="AN458" s="25">
        <v>0.19728132639157125</v>
      </c>
      <c r="AO458" s="25">
        <v>0.11898649977851743</v>
      </c>
      <c r="AP458" s="25">
        <v>5.904221708654326E-2</v>
      </c>
      <c r="AQ458" s="25">
        <v>7.3250583877078682E-2</v>
      </c>
      <c r="AR458" s="25">
        <v>1.6435329581945659</v>
      </c>
      <c r="AS458" s="25">
        <v>0.82853845789744729</v>
      </c>
      <c r="AT458" s="25">
        <v>0.21736730566077592</v>
      </c>
      <c r="AU458" s="25">
        <v>0</v>
      </c>
      <c r="AV458" s="25">
        <v>0.6097273868590698</v>
      </c>
      <c r="AW458" s="25">
        <v>0.17284767807866744</v>
      </c>
      <c r="AX458" s="25">
        <v>0</v>
      </c>
      <c r="AY458" s="25">
        <v>0</v>
      </c>
      <c r="AZ458" s="25">
        <v>0</v>
      </c>
      <c r="BA458" s="25">
        <v>0</v>
      </c>
      <c r="BB458" s="25">
        <v>0.19849878378053454</v>
      </c>
      <c r="BC458" s="25">
        <v>0.47804880211366502</v>
      </c>
      <c r="BD458" s="25">
        <v>0.37245196926030255</v>
      </c>
      <c r="BE458" s="25">
        <v>6.6597299486916672E-2</v>
      </c>
      <c r="BF458" s="25">
        <v>9.9672769717659732E-2</v>
      </c>
      <c r="BG458" s="25">
        <v>0</v>
      </c>
      <c r="BH458" s="25">
        <v>0</v>
      </c>
      <c r="BI458" s="25">
        <v>6.717629263047014</v>
      </c>
      <c r="BJ458" s="25">
        <v>0</v>
      </c>
      <c r="BK458" s="25">
        <v>0.84333178475102599</v>
      </c>
      <c r="BL458" s="25">
        <v>1.7134097470617915</v>
      </c>
      <c r="BM458" s="25">
        <v>0.59656206956615154</v>
      </c>
      <c r="BN458" s="25">
        <v>0</v>
      </c>
      <c r="BO458" s="25">
        <v>0</v>
      </c>
    </row>
    <row r="459" spans="1:67">
      <c r="A459">
        <v>2003</v>
      </c>
      <c r="B459" s="57" t="s">
        <v>207</v>
      </c>
      <c r="C459" s="61" t="s">
        <v>271</v>
      </c>
      <c r="D459" s="57" t="s">
        <v>134</v>
      </c>
      <c r="E459" s="25">
        <v>10.384731761498356</v>
      </c>
      <c r="F459" s="25">
        <v>1.3394968536459146</v>
      </c>
      <c r="G459" s="25">
        <v>1.947168814351973</v>
      </c>
      <c r="H459" s="25">
        <v>7.4545652638726114</v>
      </c>
      <c r="I459" s="25">
        <v>10.588179677560637</v>
      </c>
      <c r="J459" s="25">
        <v>19.5215919488002</v>
      </c>
      <c r="K459" s="25">
        <v>6.9484463918944996</v>
      </c>
      <c r="L459" s="25">
        <v>6.0069681589622528</v>
      </c>
      <c r="M459" s="25">
        <v>8.0393736513165975E-2</v>
      </c>
      <c r="N459" s="25">
        <v>2.1649978663753826</v>
      </c>
      <c r="O459" s="25">
        <v>8.4444031165501396</v>
      </c>
      <c r="P459" s="25">
        <v>1.7448644994119407</v>
      </c>
      <c r="Q459" s="25">
        <v>2.8633457682648227</v>
      </c>
      <c r="R459" s="25">
        <v>3.4135629004638148</v>
      </c>
      <c r="S459" s="25">
        <v>8.7651822644424762</v>
      </c>
      <c r="T459" s="25">
        <v>3.2877533636513134</v>
      </c>
      <c r="U459" s="25">
        <v>8.7891983013909112</v>
      </c>
      <c r="V459" s="25">
        <v>4.183417212732067</v>
      </c>
      <c r="W459" s="25">
        <v>1.3447044912414381</v>
      </c>
      <c r="X459" s="25">
        <v>5.7718680596200826</v>
      </c>
      <c r="Y459" s="25">
        <v>0.64197789242031233</v>
      </c>
      <c r="Z459" s="25">
        <v>2.4259753774757904</v>
      </c>
      <c r="AA459" s="25">
        <v>0</v>
      </c>
      <c r="AB459" s="25">
        <v>3.8022640605448292</v>
      </c>
      <c r="AC459" s="25">
        <v>0.18229675658921712</v>
      </c>
      <c r="AD459" s="25">
        <v>0</v>
      </c>
      <c r="AE459" s="25">
        <v>27.796965703570748</v>
      </c>
      <c r="AF459" s="25">
        <v>2.5812787505650316</v>
      </c>
      <c r="AG459" s="25">
        <v>54.634894097702656</v>
      </c>
      <c r="AH459" s="25">
        <v>30.679701597196861</v>
      </c>
      <c r="AI459" s="25">
        <v>35.225687573789884</v>
      </c>
      <c r="AJ459" s="25">
        <v>14.798817566060787</v>
      </c>
      <c r="AK459" s="25">
        <v>8.092024135010325</v>
      </c>
      <c r="AL459" s="25">
        <v>5.2144077605981138</v>
      </c>
      <c r="AM459" s="25">
        <v>0.27278834247855066</v>
      </c>
      <c r="AN459" s="25">
        <v>3.699524510022433</v>
      </c>
      <c r="AO459" s="25">
        <v>1.2592286421300627</v>
      </c>
      <c r="AP459" s="25">
        <v>1.1002574189450176</v>
      </c>
      <c r="AQ459" s="25">
        <v>12.858486036831543</v>
      </c>
      <c r="AR459" s="25">
        <v>1.1229078094524032</v>
      </c>
      <c r="AS459" s="25">
        <v>82.258900375287666</v>
      </c>
      <c r="AT459" s="25">
        <v>2.4943725265820085</v>
      </c>
      <c r="AU459" s="25">
        <v>0</v>
      </c>
      <c r="AV459" s="25">
        <v>35.076881268995905</v>
      </c>
      <c r="AW459" s="25">
        <v>6.296253152323505</v>
      </c>
      <c r="AX459" s="25">
        <v>0</v>
      </c>
      <c r="AY459" s="25">
        <v>0</v>
      </c>
      <c r="AZ459" s="25">
        <v>0</v>
      </c>
      <c r="BA459" s="25">
        <v>0</v>
      </c>
      <c r="BB459" s="25">
        <v>7.2754432133449232</v>
      </c>
      <c r="BC459" s="25">
        <v>9.2031177557881811</v>
      </c>
      <c r="BD459" s="25">
        <v>9.8611818493693946</v>
      </c>
      <c r="BE459" s="25">
        <v>0.63322571044598619</v>
      </c>
      <c r="BF459" s="25">
        <v>0.96662589037386637</v>
      </c>
      <c r="BG459" s="25">
        <v>0</v>
      </c>
      <c r="BH459" s="25">
        <v>0</v>
      </c>
      <c r="BI459" s="25">
        <v>199.08180738979934</v>
      </c>
      <c r="BJ459" s="25">
        <v>0</v>
      </c>
      <c r="BK459" s="25">
        <v>2.8783985224351025</v>
      </c>
      <c r="BL459" s="25">
        <v>0.73269599412620567</v>
      </c>
      <c r="BM459" s="25">
        <v>7.6824423822721949E-2</v>
      </c>
      <c r="BN459" s="25">
        <v>0</v>
      </c>
      <c r="BO459" s="25">
        <v>0</v>
      </c>
    </row>
    <row r="460" spans="1:67">
      <c r="A460">
        <v>2003</v>
      </c>
      <c r="B460" s="57" t="s">
        <v>208</v>
      </c>
      <c r="C460" s="61" t="s">
        <v>272</v>
      </c>
      <c r="D460" s="57" t="s">
        <v>134</v>
      </c>
      <c r="E460" s="25">
        <v>0.38891001396460223</v>
      </c>
      <c r="F460" s="25">
        <v>2.289845954937475E-2</v>
      </c>
      <c r="G460" s="25">
        <v>5.0528409141226784E-2</v>
      </c>
      <c r="H460" s="25">
        <v>3.8935306106802186</v>
      </c>
      <c r="I460" s="25">
        <v>1.5490329787796222</v>
      </c>
      <c r="J460" s="25">
        <v>1.6093129307414553</v>
      </c>
      <c r="K460" s="25">
        <v>0.20571416615488777</v>
      </c>
      <c r="L460" s="25">
        <v>1.2203049839270352</v>
      </c>
      <c r="M460" s="25">
        <v>2.6989956552182628E-2</v>
      </c>
      <c r="N460" s="25">
        <v>0.3422786021996177</v>
      </c>
      <c r="O460" s="25">
        <v>1.1279109728360912</v>
      </c>
      <c r="P460" s="25">
        <v>0.47231653913612459</v>
      </c>
      <c r="Q460" s="25">
        <v>1.707085449478879</v>
      </c>
      <c r="R460" s="25">
        <v>0.68677635741015175</v>
      </c>
      <c r="S460" s="25">
        <v>2.547118644913708</v>
      </c>
      <c r="T460" s="25">
        <v>1.4257339380534679</v>
      </c>
      <c r="U460" s="25">
        <v>1.0600187312553124</v>
      </c>
      <c r="V460" s="25">
        <v>0.29695780062545951</v>
      </c>
      <c r="W460" s="25">
        <v>0.8154561721207354</v>
      </c>
      <c r="X460" s="25">
        <v>0.1781849633057544</v>
      </c>
      <c r="Y460" s="25">
        <v>9.5659326438981659E-2</v>
      </c>
      <c r="Z460" s="25">
        <v>0.18155361158329497</v>
      </c>
      <c r="AA460" s="25">
        <v>0</v>
      </c>
      <c r="AB460" s="25">
        <v>1.1268268317653496</v>
      </c>
      <c r="AC460" s="25">
        <v>3.2688515497377585E-2</v>
      </c>
      <c r="AD460" s="25">
        <v>0</v>
      </c>
      <c r="AE460" s="25">
        <v>4.8825119098273726</v>
      </c>
      <c r="AF460" s="25">
        <v>4.397479172236535</v>
      </c>
      <c r="AG460" s="25">
        <v>90.573174472094976</v>
      </c>
      <c r="AH460" s="25">
        <v>55.686931083804183</v>
      </c>
      <c r="AI460" s="25">
        <v>5.7917519335070677</v>
      </c>
      <c r="AJ460" s="25">
        <v>2.5813840452878045</v>
      </c>
      <c r="AK460" s="25">
        <v>2.6255242629253539</v>
      </c>
      <c r="AL460" s="25">
        <v>0.78930896581202326</v>
      </c>
      <c r="AM460" s="25">
        <v>3.886866943725769E-2</v>
      </c>
      <c r="AN460" s="25">
        <v>0.67961593448783919</v>
      </c>
      <c r="AO460" s="25">
        <v>0.17990929405147696</v>
      </c>
      <c r="AP460" s="25">
        <v>0.69100956170584837</v>
      </c>
      <c r="AQ460" s="25">
        <v>1.831782698784002</v>
      </c>
      <c r="AR460" s="25">
        <v>0.16840268586155338</v>
      </c>
      <c r="AS460" s="25">
        <v>4.7582630680558289</v>
      </c>
      <c r="AT460" s="25">
        <v>1.0846381559420444</v>
      </c>
      <c r="AU460" s="25">
        <v>0</v>
      </c>
      <c r="AV460" s="25">
        <v>11.418211691942068</v>
      </c>
      <c r="AW460" s="25">
        <v>0.51290528956892378</v>
      </c>
      <c r="AX460" s="25">
        <v>0</v>
      </c>
      <c r="AY460" s="25">
        <v>0</v>
      </c>
      <c r="AZ460" s="25">
        <v>0</v>
      </c>
      <c r="BA460" s="25">
        <v>0</v>
      </c>
      <c r="BB460" s="25">
        <v>0.58270899570633572</v>
      </c>
      <c r="BC460" s="25">
        <v>3.0253382221922456</v>
      </c>
      <c r="BD460" s="25">
        <v>2.4695990696844756</v>
      </c>
      <c r="BE460" s="25">
        <v>0.50000077002579457</v>
      </c>
      <c r="BF460" s="25">
        <v>16.077114221308644</v>
      </c>
      <c r="BG460" s="25">
        <v>0</v>
      </c>
      <c r="BH460" s="25">
        <v>0</v>
      </c>
      <c r="BI460" s="25">
        <v>97.722852586054927</v>
      </c>
      <c r="BJ460" s="25">
        <v>0</v>
      </c>
      <c r="BK460" s="25">
        <v>0.30761753655743196</v>
      </c>
      <c r="BL460" s="25">
        <v>0.28482914751660832</v>
      </c>
      <c r="BM460" s="25">
        <v>4.5586201910217922E-2</v>
      </c>
      <c r="BN460" s="25">
        <v>0</v>
      </c>
      <c r="BO460" s="25">
        <v>0</v>
      </c>
    </row>
    <row r="461" spans="1:67">
      <c r="A461">
        <v>2003</v>
      </c>
      <c r="B461" s="57" t="s">
        <v>209</v>
      </c>
      <c r="C461" s="61" t="s">
        <v>273</v>
      </c>
      <c r="D461" s="57" t="s">
        <v>134</v>
      </c>
      <c r="E461" s="25">
        <v>3.8864950609722212E-2</v>
      </c>
      <c r="F461" s="25">
        <v>7.7300857539052224E-3</v>
      </c>
      <c r="G461" s="25">
        <v>6.7403512324577201E-3</v>
      </c>
      <c r="H461" s="25">
        <v>4.7061019293791584E-2</v>
      </c>
      <c r="I461" s="25">
        <v>4.6028373312582159E-2</v>
      </c>
      <c r="J461" s="25">
        <v>7.8960152808554951E-2</v>
      </c>
      <c r="K461" s="25">
        <v>2.7718768181619939E-2</v>
      </c>
      <c r="L461" s="25">
        <v>2.5861374519632017E-2</v>
      </c>
      <c r="M461" s="25">
        <v>4.3653185723511583E-4</v>
      </c>
      <c r="N461" s="25">
        <v>1.0796016135235609E-2</v>
      </c>
      <c r="O461" s="25">
        <v>3.4771503912854322E-2</v>
      </c>
      <c r="P461" s="25">
        <v>7.1556260442708162E-3</v>
      </c>
      <c r="Q461" s="25">
        <v>1.7052484679827021E-2</v>
      </c>
      <c r="R461" s="25">
        <v>1.66246166323844E-2</v>
      </c>
      <c r="S461" s="25">
        <v>3.7205193939534545E-2</v>
      </c>
      <c r="T461" s="25">
        <v>2.0464500673955076E-2</v>
      </c>
      <c r="U461" s="25">
        <v>4.5633043929925225E-2</v>
      </c>
      <c r="V461" s="25">
        <v>2.5206206072040278E-2</v>
      </c>
      <c r="W461" s="25">
        <v>4.9683790477031281E-2</v>
      </c>
      <c r="X461" s="25">
        <v>2.3219709020244096E-2</v>
      </c>
      <c r="Y461" s="25">
        <v>2.7233043699916998E-3</v>
      </c>
      <c r="Z461" s="25">
        <v>1.077090304126339E-2</v>
      </c>
      <c r="AA461" s="25">
        <v>0</v>
      </c>
      <c r="AB461" s="25">
        <v>2.5197987478930189E-2</v>
      </c>
      <c r="AC461" s="25">
        <v>1.0088751184448407E-3</v>
      </c>
      <c r="AD461" s="25">
        <v>0</v>
      </c>
      <c r="AE461" s="25">
        <v>0.16572940919785223</v>
      </c>
      <c r="AF461" s="25">
        <v>2.484753508571097E-2</v>
      </c>
      <c r="AG461" s="25">
        <v>0.34657841974664133</v>
      </c>
      <c r="AH461" s="25">
        <v>0.19789132592387826</v>
      </c>
      <c r="AI461" s="25">
        <v>0.13310552177161</v>
      </c>
      <c r="AJ461" s="25">
        <v>5.8121833041112278E-2</v>
      </c>
      <c r="AK461" s="25">
        <v>5.2033467956346294E-2</v>
      </c>
      <c r="AL461" s="25">
        <v>2.1747138205634654E-2</v>
      </c>
      <c r="AM461" s="25">
        <v>1.0566550546597924E-3</v>
      </c>
      <c r="AN461" s="25">
        <v>2.4772217409863555E-2</v>
      </c>
      <c r="AO461" s="25">
        <v>4.9636593951257971E-3</v>
      </c>
      <c r="AP461" s="25">
        <v>5.3284129525990702E-3</v>
      </c>
      <c r="AQ461" s="25">
        <v>4.9821154648230594E-2</v>
      </c>
      <c r="AR461" s="25">
        <v>1.1740233633056926E-2</v>
      </c>
      <c r="AS461" s="25">
        <v>0.29966052109477115</v>
      </c>
      <c r="AT461" s="25">
        <v>1.8583429192653465E-2</v>
      </c>
      <c r="AU461" s="25">
        <v>0</v>
      </c>
      <c r="AV461" s="25">
        <v>0.15109839755999607</v>
      </c>
      <c r="AW461" s="25">
        <v>2.5452030722901843E-2</v>
      </c>
      <c r="AX461" s="25">
        <v>0</v>
      </c>
      <c r="AY461" s="25">
        <v>0</v>
      </c>
      <c r="AZ461" s="25">
        <v>0</v>
      </c>
      <c r="BA461" s="25">
        <v>0</v>
      </c>
      <c r="BB461" s="25">
        <v>3.1160536573602415E-2</v>
      </c>
      <c r="BC461" s="25">
        <v>7.1297956111226524E-2</v>
      </c>
      <c r="BD461" s="25">
        <v>5.5631276597604619E-2</v>
      </c>
      <c r="BE461" s="25">
        <v>3.6991403562634697E-3</v>
      </c>
      <c r="BF461" s="25">
        <v>3.1475760632308794E-2</v>
      </c>
      <c r="BG461" s="25">
        <v>0</v>
      </c>
      <c r="BH461" s="25">
        <v>0</v>
      </c>
      <c r="BI461" s="25">
        <v>0.82628165812929777</v>
      </c>
      <c r="BJ461" s="25">
        <v>0</v>
      </c>
      <c r="BK461" s="25">
        <v>0.14946848110902511</v>
      </c>
      <c r="BL461" s="25">
        <v>0.11606659032961375</v>
      </c>
      <c r="BM461" s="25">
        <v>1.5966625082357116E-2</v>
      </c>
      <c r="BN461" s="25">
        <v>0</v>
      </c>
      <c r="BO461" s="25">
        <v>0</v>
      </c>
    </row>
    <row r="462" spans="1:67">
      <c r="A462">
        <v>2003</v>
      </c>
      <c r="B462" s="57" t="s">
        <v>210</v>
      </c>
      <c r="C462" s="61" t="s">
        <v>274</v>
      </c>
      <c r="D462" s="57" t="s">
        <v>134</v>
      </c>
      <c r="E462" s="25">
        <v>1.6016381951444433E-2</v>
      </c>
      <c r="F462" s="25">
        <v>4.5477403401450647E-3</v>
      </c>
      <c r="G462" s="25">
        <v>1.1763867141671264E-3</v>
      </c>
      <c r="H462" s="25">
        <v>2.6914654338645247E-2</v>
      </c>
      <c r="I462" s="25">
        <v>3.3295509519315702E-2</v>
      </c>
      <c r="J462" s="25">
        <v>3.8441420536587681E-2</v>
      </c>
      <c r="K462" s="25">
        <v>1.4714166583931092E-2</v>
      </c>
      <c r="L462" s="25">
        <v>6.1142806323893156E-2</v>
      </c>
      <c r="M462" s="25">
        <v>1.9960825716814567E-3</v>
      </c>
      <c r="N462" s="25">
        <v>8.7525201155725808E-3</v>
      </c>
      <c r="O462" s="25">
        <v>2.2021828552459558E-2</v>
      </c>
      <c r="P462" s="25">
        <v>8.1331566725032639E-3</v>
      </c>
      <c r="Q462" s="25">
        <v>1.8340248958842315E-2</v>
      </c>
      <c r="R462" s="25">
        <v>1.0582254619613575E-2</v>
      </c>
      <c r="S462" s="25">
        <v>1.8027202893189563E-2</v>
      </c>
      <c r="T462" s="25">
        <v>1.7999467140267508E-2</v>
      </c>
      <c r="U462" s="25">
        <v>3.0881043935472516E-2</v>
      </c>
      <c r="V462" s="25">
        <v>2.3623593325040777E-2</v>
      </c>
      <c r="W462" s="25">
        <v>2.8770540980048664E-2</v>
      </c>
      <c r="X462" s="25">
        <v>3.4420789786801569E-2</v>
      </c>
      <c r="Y462" s="25">
        <v>1.3139850881111917E-3</v>
      </c>
      <c r="Z462" s="25">
        <v>1.0777747209850079E-2</v>
      </c>
      <c r="AA462" s="25">
        <v>0</v>
      </c>
      <c r="AB462" s="25">
        <v>1.6755482694747463E-2</v>
      </c>
      <c r="AC462" s="25">
        <v>6.9904256223493264E-4</v>
      </c>
      <c r="AD462" s="25">
        <v>0</v>
      </c>
      <c r="AE462" s="25">
        <v>0.11741180316596236</v>
      </c>
      <c r="AF462" s="25">
        <v>2.4950306216467717E-2</v>
      </c>
      <c r="AG462" s="25">
        <v>0.1207148149376478</v>
      </c>
      <c r="AH462" s="25">
        <v>6.6138333846382527E-2</v>
      </c>
      <c r="AI462" s="25">
        <v>6.7778609497946285E-2</v>
      </c>
      <c r="AJ462" s="25">
        <v>2.1905693089625488E-2</v>
      </c>
      <c r="AK462" s="25">
        <v>4.0248948290740424E-2</v>
      </c>
      <c r="AL462" s="25">
        <v>1.4305115789723568E-2</v>
      </c>
      <c r="AM462" s="25">
        <v>3.1079962698506711E-4</v>
      </c>
      <c r="AN462" s="25">
        <v>2.2153022341542306E-2</v>
      </c>
      <c r="AO462" s="25">
        <v>1.9218489000470814E-3</v>
      </c>
      <c r="AP462" s="25">
        <v>3.1325929994955978E-3</v>
      </c>
      <c r="AQ462" s="25">
        <v>1.4276236593969217E-2</v>
      </c>
      <c r="AR462" s="25">
        <v>1.8165653537480203E-3</v>
      </c>
      <c r="AS462" s="25">
        <v>5.6044943085696353E-2</v>
      </c>
      <c r="AT462" s="25">
        <v>1.2866050934808637E-2</v>
      </c>
      <c r="AU462" s="25">
        <v>0</v>
      </c>
      <c r="AV462" s="25">
        <v>4.4854152223774243E-2</v>
      </c>
      <c r="AW462" s="25">
        <v>1.0217994705742701E-2</v>
      </c>
      <c r="AX462" s="25">
        <v>0</v>
      </c>
      <c r="AY462" s="25">
        <v>0</v>
      </c>
      <c r="AZ462" s="25">
        <v>0</v>
      </c>
      <c r="BA462" s="25">
        <v>0</v>
      </c>
      <c r="BB462" s="25">
        <v>1.4853406027660245E-2</v>
      </c>
      <c r="BC462" s="25">
        <v>6.6973250582474872E-2</v>
      </c>
      <c r="BD462" s="25">
        <v>3.896671079900272E-2</v>
      </c>
      <c r="BE462" s="25">
        <v>3.2054622046264751E-3</v>
      </c>
      <c r="BF462" s="25">
        <v>1.7925337473167435E-2</v>
      </c>
      <c r="BG462" s="25">
        <v>0</v>
      </c>
      <c r="BH462" s="25">
        <v>0</v>
      </c>
      <c r="BI462" s="25">
        <v>0.23581878646275992</v>
      </c>
      <c r="BJ462" s="25">
        <v>0</v>
      </c>
      <c r="BK462" s="25">
        <v>0.17698146021136096</v>
      </c>
      <c r="BL462" s="25">
        <v>0.11132034529040083</v>
      </c>
      <c r="BM462" s="25">
        <v>1.7786580526932137E-2</v>
      </c>
      <c r="BN462" s="25">
        <v>0</v>
      </c>
      <c r="BO462" s="25">
        <v>0</v>
      </c>
    </row>
    <row r="463" spans="1:67">
      <c r="A463">
        <v>2003</v>
      </c>
      <c r="B463" s="57" t="s">
        <v>211</v>
      </c>
      <c r="C463" s="61" t="s">
        <v>275</v>
      </c>
      <c r="D463" s="57" t="s">
        <v>134</v>
      </c>
      <c r="E463" s="25">
        <v>1.0970598145189805</v>
      </c>
      <c r="F463" s="25">
        <v>1.1992133248440202</v>
      </c>
      <c r="G463" s="25">
        <v>7.469064361352773E-2</v>
      </c>
      <c r="H463" s="25">
        <v>5.99728297966585</v>
      </c>
      <c r="I463" s="25">
        <v>2.197082826976009</v>
      </c>
      <c r="J463" s="25">
        <v>3.7614860344427643</v>
      </c>
      <c r="K463" s="25">
        <v>1.1214113211285164</v>
      </c>
      <c r="L463" s="25">
        <v>0.90855615863358463</v>
      </c>
      <c r="M463" s="25">
        <v>2.6888537628108305E-2</v>
      </c>
      <c r="N463" s="25">
        <v>0.7558430854766971</v>
      </c>
      <c r="O463" s="25">
        <v>2.0132805661315265</v>
      </c>
      <c r="P463" s="25">
        <v>0.30302650272301279</v>
      </c>
      <c r="Q463" s="25">
        <v>1.2631261324056691</v>
      </c>
      <c r="R463" s="25">
        <v>1.1531528141051088</v>
      </c>
      <c r="S463" s="25">
        <v>1.6269157046746188</v>
      </c>
      <c r="T463" s="25">
        <v>3.6747095044313758</v>
      </c>
      <c r="U463" s="25">
        <v>7.173266274286811</v>
      </c>
      <c r="V463" s="25">
        <v>5.188631858353741</v>
      </c>
      <c r="W463" s="25">
        <v>0.21938798174785143</v>
      </c>
      <c r="X463" s="25">
        <v>2.6957648981483375</v>
      </c>
      <c r="Y463" s="25">
        <v>8.4076722254226952E-2</v>
      </c>
      <c r="Z463" s="25">
        <v>0.88198088682716658</v>
      </c>
      <c r="AA463" s="25">
        <v>0</v>
      </c>
      <c r="AB463" s="25">
        <v>5.7478052258040853</v>
      </c>
      <c r="AC463" s="25">
        <v>0.15698401046205651</v>
      </c>
      <c r="AD463" s="25">
        <v>0</v>
      </c>
      <c r="AE463" s="25">
        <v>31.317756849609474</v>
      </c>
      <c r="AF463" s="25">
        <v>5.5502812978632239</v>
      </c>
      <c r="AG463" s="25">
        <v>28.536869739679261</v>
      </c>
      <c r="AH463" s="25">
        <v>14.594268987644607</v>
      </c>
      <c r="AI463" s="25">
        <v>6.9208936906611154</v>
      </c>
      <c r="AJ463" s="25">
        <v>4.1848857311573262</v>
      </c>
      <c r="AK463" s="25">
        <v>10.970198840730525</v>
      </c>
      <c r="AL463" s="25">
        <v>2.064354643069243</v>
      </c>
      <c r="AM463" s="25">
        <v>9.0337276018251964E-2</v>
      </c>
      <c r="AN463" s="25">
        <v>6.4536606894400048</v>
      </c>
      <c r="AO463" s="25">
        <v>0.41792883268353809</v>
      </c>
      <c r="AP463" s="25">
        <v>0.40185660437532278</v>
      </c>
      <c r="AQ463" s="25">
        <v>4.2600284151068246</v>
      </c>
      <c r="AR463" s="25">
        <v>0.39563346383242048</v>
      </c>
      <c r="AS463" s="25">
        <v>20.439159529954139</v>
      </c>
      <c r="AT463" s="25">
        <v>5.1123788089800186</v>
      </c>
      <c r="AU463" s="25">
        <v>0</v>
      </c>
      <c r="AV463" s="25">
        <v>10.355644644465453</v>
      </c>
      <c r="AW463" s="25">
        <v>2.4590351356921651</v>
      </c>
      <c r="AX463" s="25">
        <v>0</v>
      </c>
      <c r="AY463" s="25">
        <v>0</v>
      </c>
      <c r="AZ463" s="25">
        <v>0</v>
      </c>
      <c r="BA463" s="25">
        <v>0</v>
      </c>
      <c r="BB463" s="25">
        <v>2.6840404698294681E-2</v>
      </c>
      <c r="BC463" s="25">
        <v>6.8446224793086756</v>
      </c>
      <c r="BD463" s="25">
        <v>11.85470999468002</v>
      </c>
      <c r="BE463" s="25">
        <v>0.38067132974097584</v>
      </c>
      <c r="BF463" s="25">
        <v>5.0946998872728422</v>
      </c>
      <c r="BG463" s="25">
        <v>0</v>
      </c>
      <c r="BH463" s="25">
        <v>0</v>
      </c>
      <c r="BI463" s="25">
        <v>12.159245320353605</v>
      </c>
      <c r="BJ463" s="25">
        <v>0</v>
      </c>
      <c r="BK463" s="25">
        <v>84.691942750689293</v>
      </c>
      <c r="BL463" s="25">
        <v>0.39558927407031508</v>
      </c>
      <c r="BM463" s="25">
        <v>7.0142788954724963E-2</v>
      </c>
      <c r="BN463" s="25">
        <v>0</v>
      </c>
      <c r="BO463" s="25">
        <v>0</v>
      </c>
    </row>
    <row r="464" spans="1:67">
      <c r="A464">
        <v>2003</v>
      </c>
      <c r="B464" s="57" t="s">
        <v>212</v>
      </c>
      <c r="C464" s="61" t="s">
        <v>276</v>
      </c>
      <c r="D464" s="57" t="s">
        <v>134</v>
      </c>
      <c r="E464" s="25">
        <v>5.0747283006375453E-2</v>
      </c>
      <c r="F464" s="25">
        <v>2.2147796887378873E-2</v>
      </c>
      <c r="G464" s="25">
        <v>5.6054315147028039E-3</v>
      </c>
      <c r="H464" s="25">
        <v>0.12665502445708426</v>
      </c>
      <c r="I464" s="25">
        <v>8.3628434708772084E-2</v>
      </c>
      <c r="J464" s="25">
        <v>0.11535507550523504</v>
      </c>
      <c r="K464" s="25">
        <v>4.2666611800183905E-2</v>
      </c>
      <c r="L464" s="25">
        <v>0.16509229711024434</v>
      </c>
      <c r="M464" s="25">
        <v>5.3497833584586953E-3</v>
      </c>
      <c r="N464" s="25">
        <v>5.0921933956269899E-2</v>
      </c>
      <c r="O464" s="25">
        <v>7.3578855854782452E-2</v>
      </c>
      <c r="P464" s="25">
        <v>1.5802739233706689E-2</v>
      </c>
      <c r="Q464" s="25">
        <v>5.7117863321860994E-2</v>
      </c>
      <c r="R464" s="25">
        <v>4.019907541600113E-2</v>
      </c>
      <c r="S464" s="25">
        <v>6.7940729738079436E-2</v>
      </c>
      <c r="T464" s="25">
        <v>6.6273646107637474E-2</v>
      </c>
      <c r="U464" s="25">
        <v>0.14172370534324721</v>
      </c>
      <c r="V464" s="25">
        <v>9.0626604156184176E-2</v>
      </c>
      <c r="W464" s="25">
        <v>0.52051300536578082</v>
      </c>
      <c r="X464" s="25">
        <v>7.6808511840877614E-2</v>
      </c>
      <c r="Y464" s="25">
        <v>7.5987149102728514E-3</v>
      </c>
      <c r="Z464" s="25">
        <v>1.8799636200214281E-2</v>
      </c>
      <c r="AA464" s="25">
        <v>0</v>
      </c>
      <c r="AB464" s="25">
        <v>5.4339174233801205E-2</v>
      </c>
      <c r="AC464" s="25">
        <v>2.4369714157607973E-3</v>
      </c>
      <c r="AD464" s="25">
        <v>0</v>
      </c>
      <c r="AE464" s="25">
        <v>0.51117821345649284</v>
      </c>
      <c r="AF464" s="25">
        <v>3.9401027658642229E-2</v>
      </c>
      <c r="AG464" s="25">
        <v>0.25752456943549862</v>
      </c>
      <c r="AH464" s="25">
        <v>0.14693652830229276</v>
      </c>
      <c r="AI464" s="25">
        <v>0.18304067390996592</v>
      </c>
      <c r="AJ464" s="25">
        <v>0.10035331095294214</v>
      </c>
      <c r="AK464" s="25">
        <v>3.3447339325228906E-2</v>
      </c>
      <c r="AL464" s="25">
        <v>2.7141399202460479E-2</v>
      </c>
      <c r="AM464" s="25">
        <v>4.1854848956126634E-4</v>
      </c>
      <c r="AN464" s="25">
        <v>5.2656333010723283E-2</v>
      </c>
      <c r="AO464" s="25">
        <v>2.5916634426114008E-3</v>
      </c>
      <c r="AP464" s="25">
        <v>4.9525029064553458E-3</v>
      </c>
      <c r="AQ464" s="25">
        <v>1.9706344001495991E-2</v>
      </c>
      <c r="AR464" s="25">
        <v>1.5773262347115111E-2</v>
      </c>
      <c r="AS464" s="25">
        <v>9.8228248409229418E-2</v>
      </c>
      <c r="AT464" s="25">
        <v>1.4951201530950017E-2</v>
      </c>
      <c r="AU464" s="25">
        <v>0</v>
      </c>
      <c r="AV464" s="25">
        <v>0.17996445201900235</v>
      </c>
      <c r="AW464" s="25">
        <v>7.4930170443258448E-2</v>
      </c>
      <c r="AX464" s="25">
        <v>0</v>
      </c>
      <c r="AY464" s="25">
        <v>0</v>
      </c>
      <c r="AZ464" s="25">
        <v>0</v>
      </c>
      <c r="BA464" s="25">
        <v>0</v>
      </c>
      <c r="BB464" s="25">
        <v>8.5499311726129679E-2</v>
      </c>
      <c r="BC464" s="25">
        <v>0.20052877642051622</v>
      </c>
      <c r="BD464" s="25">
        <v>6.9210221868694632E-2</v>
      </c>
      <c r="BE464" s="25">
        <v>1.2358945073303939E-2</v>
      </c>
      <c r="BF464" s="25">
        <v>2.3749585885520567E-2</v>
      </c>
      <c r="BG464" s="25">
        <v>0</v>
      </c>
      <c r="BH464" s="25">
        <v>0</v>
      </c>
      <c r="BI464" s="25">
        <v>0.77380132328031215</v>
      </c>
      <c r="BJ464" s="25">
        <v>0</v>
      </c>
      <c r="BK464" s="25">
        <v>0.16536073892896075</v>
      </c>
      <c r="BL464" s="25">
        <v>1.4048539423972952</v>
      </c>
      <c r="BM464" s="25">
        <v>0.23574997699537575</v>
      </c>
      <c r="BN464" s="25">
        <v>0</v>
      </c>
      <c r="BO464" s="25">
        <v>0</v>
      </c>
    </row>
    <row r="465" spans="1:67">
      <c r="A465">
        <v>2003</v>
      </c>
      <c r="B465" s="57" t="s">
        <v>213</v>
      </c>
      <c r="C465" s="61" t="s">
        <v>277</v>
      </c>
      <c r="D465" s="57" t="s">
        <v>134</v>
      </c>
      <c r="E465" s="25">
        <v>8.1680679546259793E-2</v>
      </c>
      <c r="F465" s="25">
        <v>1.5955369965434091E-2</v>
      </c>
      <c r="G465" s="25">
        <v>4.4728067595925262E-3</v>
      </c>
      <c r="H465" s="25">
        <v>8.4991967769429022E-2</v>
      </c>
      <c r="I465" s="25">
        <v>7.1271054087506669E-2</v>
      </c>
      <c r="J465" s="25">
        <v>0.12658903414550238</v>
      </c>
      <c r="K465" s="25">
        <v>3.7779233463849857E-2</v>
      </c>
      <c r="L465" s="25">
        <v>0.11738570114747056</v>
      </c>
      <c r="M465" s="25">
        <v>3.9620139584658366E-3</v>
      </c>
      <c r="N465" s="25">
        <v>2.2290811999452386E-2</v>
      </c>
      <c r="O465" s="25">
        <v>0.12268000166751516</v>
      </c>
      <c r="P465" s="25">
        <v>5.4170870904726748E-2</v>
      </c>
      <c r="Q465" s="25">
        <v>0.10490849385658628</v>
      </c>
      <c r="R465" s="25">
        <v>3.6376161693346412E-2</v>
      </c>
      <c r="S465" s="25">
        <v>6.1019578095540913E-2</v>
      </c>
      <c r="T465" s="25">
        <v>5.7664271227605556E-2</v>
      </c>
      <c r="U465" s="25">
        <v>8.6512813197228935E-2</v>
      </c>
      <c r="V465" s="25">
        <v>6.3466393543924471E-2</v>
      </c>
      <c r="W465" s="25">
        <v>0.23099307960528712</v>
      </c>
      <c r="X465" s="25">
        <v>3.7757120800669564E-2</v>
      </c>
      <c r="Y465" s="25">
        <v>3.2393185267262344E-3</v>
      </c>
      <c r="Z465" s="25">
        <v>1.5105069922303014E-2</v>
      </c>
      <c r="AA465" s="25">
        <v>0</v>
      </c>
      <c r="AB465" s="25">
        <v>4.7837357579261344E-2</v>
      </c>
      <c r="AC465" s="25">
        <v>3.2593213725032695E-3</v>
      </c>
      <c r="AD465" s="25">
        <v>0</v>
      </c>
      <c r="AE465" s="25">
        <v>0.27438781738890489</v>
      </c>
      <c r="AF465" s="25">
        <v>4.8009898016529731E-2</v>
      </c>
      <c r="AG465" s="25">
        <v>0.25375237746681989</v>
      </c>
      <c r="AH465" s="25">
        <v>0.14260263857785954</v>
      </c>
      <c r="AI465" s="25">
        <v>0.16721130304551338</v>
      </c>
      <c r="AJ465" s="25">
        <v>9.2232114642289045E-2</v>
      </c>
      <c r="AK465" s="25">
        <v>4.0198230655439218E-2</v>
      </c>
      <c r="AL465" s="25">
        <v>2.5142483463917949E-2</v>
      </c>
      <c r="AM465" s="25">
        <v>4.527794380317303E-4</v>
      </c>
      <c r="AN465" s="25">
        <v>5.7444805411747311E-2</v>
      </c>
      <c r="AO465" s="25">
        <v>2.2285144804364519E-3</v>
      </c>
      <c r="AP465" s="25">
        <v>4.7395374759625422E-3</v>
      </c>
      <c r="AQ465" s="25">
        <v>2.1343257893574313E-2</v>
      </c>
      <c r="AR465" s="25">
        <v>1.1289530331865284E-2</v>
      </c>
      <c r="AS465" s="25">
        <v>0.11160917321580888</v>
      </c>
      <c r="AT465" s="25">
        <v>1.9497716617817292E-2</v>
      </c>
      <c r="AU465" s="25">
        <v>0</v>
      </c>
      <c r="AV465" s="25">
        <v>0.13299375872450975</v>
      </c>
      <c r="AW465" s="25">
        <v>5.8954489007497862E-2</v>
      </c>
      <c r="AX465" s="25">
        <v>0</v>
      </c>
      <c r="AY465" s="25">
        <v>0</v>
      </c>
      <c r="AZ465" s="25">
        <v>0</v>
      </c>
      <c r="BA465" s="25">
        <v>0</v>
      </c>
      <c r="BB465" s="25">
        <v>7.362242891397211E-2</v>
      </c>
      <c r="BC465" s="25">
        <v>0.16419547077762947</v>
      </c>
      <c r="BD465" s="25">
        <v>0.1011480926016739</v>
      </c>
      <c r="BE465" s="25">
        <v>1.979586840845219E-2</v>
      </c>
      <c r="BF465" s="25">
        <v>3.6785505598954604E-2</v>
      </c>
      <c r="BG465" s="25">
        <v>0</v>
      </c>
      <c r="BH465" s="25">
        <v>0</v>
      </c>
      <c r="BI465" s="25">
        <v>0.78468905673660549</v>
      </c>
      <c r="BJ465" s="25">
        <v>0</v>
      </c>
      <c r="BK465" s="25">
        <v>0.26446305954609384</v>
      </c>
      <c r="BL465" s="25">
        <v>0.65665039926895341</v>
      </c>
      <c r="BM465" s="25">
        <v>0.1063679724009296</v>
      </c>
      <c r="BN465" s="25">
        <v>0</v>
      </c>
      <c r="BO465" s="25">
        <v>0</v>
      </c>
    </row>
    <row r="466" spans="1:67">
      <c r="A466">
        <v>2003</v>
      </c>
      <c r="B466" s="57" t="s">
        <v>214</v>
      </c>
      <c r="C466" s="61" t="s">
        <v>278</v>
      </c>
      <c r="D466" s="57" t="s">
        <v>134</v>
      </c>
      <c r="E466" s="25">
        <v>5.4550700075534392E-2</v>
      </c>
      <c r="F466" s="25">
        <v>7.7934664477836415E-3</v>
      </c>
      <c r="G466" s="25">
        <v>2.5824622093525863E-3</v>
      </c>
      <c r="H466" s="25">
        <v>4.4824882534425028E-2</v>
      </c>
      <c r="I466" s="25">
        <v>0.13816274281551943</v>
      </c>
      <c r="J466" s="25">
        <v>7.0735184712709592E-2</v>
      </c>
      <c r="K466" s="25">
        <v>2.153104642106015E-2</v>
      </c>
      <c r="L466" s="25">
        <v>4.1991414836395777E-2</v>
      </c>
      <c r="M466" s="25">
        <v>2.2563411069930371E-3</v>
      </c>
      <c r="N466" s="25">
        <v>2.6011634779835688E-2</v>
      </c>
      <c r="O466" s="25">
        <v>5.3764169943541953E-2</v>
      </c>
      <c r="P466" s="25">
        <v>6.045946139331821E-2</v>
      </c>
      <c r="Q466" s="25">
        <v>3.7969745312097104E-2</v>
      </c>
      <c r="R466" s="25">
        <v>2.1551427653338201E-2</v>
      </c>
      <c r="S466" s="25">
        <v>2.2758205950988319E-2</v>
      </c>
      <c r="T466" s="25">
        <v>3.7579076549074122E-2</v>
      </c>
      <c r="U466" s="25">
        <v>5.7142506001634952E-2</v>
      </c>
      <c r="V466" s="25">
        <v>3.8646660436699683E-2</v>
      </c>
      <c r="W466" s="25">
        <v>1.679257155223322E-2</v>
      </c>
      <c r="X466" s="25">
        <v>3.3916424743816578E-2</v>
      </c>
      <c r="Y466" s="25">
        <v>1.8146880878381448E-3</v>
      </c>
      <c r="Z466" s="25">
        <v>2.5509934873975605E-2</v>
      </c>
      <c r="AA466" s="25">
        <v>0</v>
      </c>
      <c r="AB466" s="25">
        <v>4.8788988439538751E-2</v>
      </c>
      <c r="AC466" s="25">
        <v>1.058594366675865E-3</v>
      </c>
      <c r="AD466" s="25">
        <v>0</v>
      </c>
      <c r="AE466" s="25">
        <v>0.20693933284132054</v>
      </c>
      <c r="AF466" s="25">
        <v>4.3753094591180916E-2</v>
      </c>
      <c r="AG466" s="25">
        <v>0.27977228366958429</v>
      </c>
      <c r="AH466" s="25">
        <v>0.15595934579552695</v>
      </c>
      <c r="AI466" s="25">
        <v>5.3285014813531331E-2</v>
      </c>
      <c r="AJ466" s="25">
        <v>4.1378164316324705E-2</v>
      </c>
      <c r="AK466" s="25">
        <v>6.0728621090420223E-2</v>
      </c>
      <c r="AL466" s="25">
        <v>2.7368311350494275E-2</v>
      </c>
      <c r="AM466" s="25">
        <v>5.5164628340740934E-4</v>
      </c>
      <c r="AN466" s="25">
        <v>4.7207686132379786E-2</v>
      </c>
      <c r="AO466" s="25">
        <v>0.10539931782919353</v>
      </c>
      <c r="AP466" s="25">
        <v>5.884202272555758E-2</v>
      </c>
      <c r="AQ466" s="25">
        <v>2.4544259428914136E-2</v>
      </c>
      <c r="AR466" s="25">
        <v>8.2155860384993118E-3</v>
      </c>
      <c r="AS466" s="25">
        <v>0.14360392890165258</v>
      </c>
      <c r="AT466" s="25">
        <v>3.7687392894675625E-2</v>
      </c>
      <c r="AU466" s="25">
        <v>0</v>
      </c>
      <c r="AV466" s="25">
        <v>0.1090842113816454</v>
      </c>
      <c r="AW466" s="25">
        <v>2.3792382515518871E-2</v>
      </c>
      <c r="AX466" s="25">
        <v>0</v>
      </c>
      <c r="AY466" s="25">
        <v>0</v>
      </c>
      <c r="AZ466" s="25">
        <v>0</v>
      </c>
      <c r="BA466" s="25">
        <v>0</v>
      </c>
      <c r="BB466" s="25">
        <v>1.6400895393265821E-2</v>
      </c>
      <c r="BC466" s="25">
        <v>6.5223475740273151E-2</v>
      </c>
      <c r="BD466" s="25">
        <v>7.8982714881768959E-2</v>
      </c>
      <c r="BE466" s="25">
        <v>9.8516049511351202E-3</v>
      </c>
      <c r="BF466" s="25">
        <v>3.2611548064376342E-2</v>
      </c>
      <c r="BG466" s="25">
        <v>0</v>
      </c>
      <c r="BH466" s="25">
        <v>0</v>
      </c>
      <c r="BI466" s="25">
        <v>1.1060910204263033</v>
      </c>
      <c r="BJ466" s="25">
        <v>0</v>
      </c>
      <c r="BK466" s="25">
        <v>0.39093288784385971</v>
      </c>
      <c r="BL466" s="25">
        <v>5.3639577454780096E-2</v>
      </c>
      <c r="BM466" s="25">
        <v>1.1493695141308687E-2</v>
      </c>
      <c r="BN466" s="25">
        <v>0</v>
      </c>
      <c r="BO466" s="25">
        <v>0</v>
      </c>
    </row>
    <row r="467" spans="1:67">
      <c r="A467">
        <v>2003</v>
      </c>
      <c r="B467" s="57" t="s">
        <v>215</v>
      </c>
      <c r="C467" s="61" t="s">
        <v>279</v>
      </c>
      <c r="D467" s="57" t="s">
        <v>134</v>
      </c>
      <c r="E467" s="25">
        <v>0.12962761703965914</v>
      </c>
      <c r="F467" s="25">
        <v>1.7755501939234742E-2</v>
      </c>
      <c r="G467" s="25">
        <v>4.5804479617763127E-3</v>
      </c>
      <c r="H467" s="25">
        <v>0.164152513799423</v>
      </c>
      <c r="I467" s="25">
        <v>0.20043419110877481</v>
      </c>
      <c r="J467" s="25">
        <v>0.11909724324110615</v>
      </c>
      <c r="K467" s="25">
        <v>4.6041225909145202E-2</v>
      </c>
      <c r="L467" s="25">
        <v>4.7904938089832094E-2</v>
      </c>
      <c r="M467" s="25">
        <v>2.6345162000120472E-3</v>
      </c>
      <c r="N467" s="25">
        <v>3.5928199628179724E-2</v>
      </c>
      <c r="O467" s="25">
        <v>0.10452614442582722</v>
      </c>
      <c r="P467" s="25">
        <v>7.1857967999668204E-2</v>
      </c>
      <c r="Q467" s="25">
        <v>7.2086011083553503E-2</v>
      </c>
      <c r="R467" s="25">
        <v>4.1534531280083123E-2</v>
      </c>
      <c r="S467" s="25">
        <v>9.1106868828087217E-2</v>
      </c>
      <c r="T467" s="25">
        <v>5.2341245188596452E-2</v>
      </c>
      <c r="U467" s="25">
        <v>0.11291195578190058</v>
      </c>
      <c r="V467" s="25">
        <v>7.7508458001880984E-2</v>
      </c>
      <c r="W467" s="25">
        <v>0.16887560827512685</v>
      </c>
      <c r="X467" s="25">
        <v>3.1301298538975467E-2</v>
      </c>
      <c r="Y467" s="25">
        <v>3.1023070562601605E-3</v>
      </c>
      <c r="Z467" s="25">
        <v>2.3421043472758123E-2</v>
      </c>
      <c r="AA467" s="25">
        <v>0</v>
      </c>
      <c r="AB467" s="25">
        <v>3.8379096699412286E-2</v>
      </c>
      <c r="AC467" s="25">
        <v>2.0652657122804084E-3</v>
      </c>
      <c r="AD467" s="25">
        <v>0</v>
      </c>
      <c r="AE467" s="25">
        <v>0.20449325335057567</v>
      </c>
      <c r="AF467" s="25">
        <v>6.9975649377066712E-2</v>
      </c>
      <c r="AG467" s="25">
        <v>0.33867092968216184</v>
      </c>
      <c r="AH467" s="25">
        <v>0.1985397862527149</v>
      </c>
      <c r="AI467" s="25">
        <v>1.0282169829285652</v>
      </c>
      <c r="AJ467" s="25">
        <v>6.8813581551969719E-2</v>
      </c>
      <c r="AK467" s="25">
        <v>0.10682496442105913</v>
      </c>
      <c r="AL467" s="25">
        <v>6.1876988723781307E-2</v>
      </c>
      <c r="AM467" s="25">
        <v>8.6761848268167969E-4</v>
      </c>
      <c r="AN467" s="25">
        <v>8.9428367385788854E-2</v>
      </c>
      <c r="AO467" s="25">
        <v>5.900741764593995E-3</v>
      </c>
      <c r="AP467" s="25">
        <v>5.1908235126651152E-2</v>
      </c>
      <c r="AQ467" s="25">
        <v>3.8753487373691123E-2</v>
      </c>
      <c r="AR467" s="25">
        <v>1.0920738494302605E-2</v>
      </c>
      <c r="AS467" s="25">
        <v>0.10175396666610853</v>
      </c>
      <c r="AT467" s="25">
        <v>3.2734677928380862E-2</v>
      </c>
      <c r="AU467" s="25">
        <v>0</v>
      </c>
      <c r="AV467" s="25">
        <v>0.25125393815757829</v>
      </c>
      <c r="AW467" s="25">
        <v>7.5148643839573509E-2</v>
      </c>
      <c r="AX467" s="25">
        <v>0</v>
      </c>
      <c r="AY467" s="25">
        <v>0</v>
      </c>
      <c r="AZ467" s="25">
        <v>0</v>
      </c>
      <c r="BA467" s="25">
        <v>0</v>
      </c>
      <c r="BB467" s="25">
        <v>9.2583480308771518E-2</v>
      </c>
      <c r="BC467" s="25">
        <v>0.12996329498184706</v>
      </c>
      <c r="BD467" s="25">
        <v>0.10393687349117464</v>
      </c>
      <c r="BE467" s="25">
        <v>1.9443376352466728E-2</v>
      </c>
      <c r="BF467" s="25">
        <v>4.6701927091005568E-2</v>
      </c>
      <c r="BG467" s="25">
        <v>0</v>
      </c>
      <c r="BH467" s="25">
        <v>0</v>
      </c>
      <c r="BI467" s="25">
        <v>1.9102429042634981</v>
      </c>
      <c r="BJ467" s="25">
        <v>0</v>
      </c>
      <c r="BK467" s="25">
        <v>0.25685192600758472</v>
      </c>
      <c r="BL467" s="25">
        <v>0.22148695026573911</v>
      </c>
      <c r="BM467" s="25">
        <v>4.0853249798481706E-2</v>
      </c>
      <c r="BN467" s="25">
        <v>0</v>
      </c>
      <c r="BO467" s="25">
        <v>0</v>
      </c>
    </row>
    <row r="468" spans="1:67">
      <c r="A468">
        <v>2003</v>
      </c>
      <c r="B468" s="57" t="s">
        <v>216</v>
      </c>
      <c r="C468" s="61" t="s">
        <v>280</v>
      </c>
      <c r="D468" s="57" t="s">
        <v>134</v>
      </c>
      <c r="E468" s="25">
        <v>1.4670678364056358</v>
      </c>
      <c r="F468" s="25">
        <v>1.1699897294334107</v>
      </c>
      <c r="G468" s="25">
        <v>8.6670724714096856E-2</v>
      </c>
      <c r="H468" s="25">
        <v>5.9193224314208397</v>
      </c>
      <c r="I468" s="25">
        <v>2.4849111034803348</v>
      </c>
      <c r="J468" s="25">
        <v>4.0737582411159021</v>
      </c>
      <c r="K468" s="25">
        <v>1.2079140521747989</v>
      </c>
      <c r="L468" s="25">
        <v>1.1449213494539137</v>
      </c>
      <c r="M468" s="25">
        <v>3.4591070964901591E-2</v>
      </c>
      <c r="N468" s="25">
        <v>0.76133638617767319</v>
      </c>
      <c r="O468" s="25">
        <v>2.4524242463177579</v>
      </c>
      <c r="P468" s="25">
        <v>0.4859406841676176</v>
      </c>
      <c r="Q468" s="25">
        <v>1.726436243225614</v>
      </c>
      <c r="R468" s="25">
        <v>1.2195750763106279</v>
      </c>
      <c r="S468" s="25">
        <v>1.7128537429477781</v>
      </c>
      <c r="T468" s="25">
        <v>3.7107598721330044</v>
      </c>
      <c r="U468" s="25">
        <v>7.0871270561295088</v>
      </c>
      <c r="V468" s="25">
        <v>5.1859719008102569</v>
      </c>
      <c r="W468" s="25">
        <v>0.29823628282364223</v>
      </c>
      <c r="X468" s="25">
        <v>3.8685109447169834</v>
      </c>
      <c r="Y468" s="25">
        <v>8.7002823056691686E-2</v>
      </c>
      <c r="Z468" s="25">
        <v>0.9212609961753907</v>
      </c>
      <c r="AA468" s="25">
        <v>0</v>
      </c>
      <c r="AB468" s="25">
        <v>5.584306912560244</v>
      </c>
      <c r="AC468" s="25">
        <v>0.16220678702070535</v>
      </c>
      <c r="AD468" s="25">
        <v>0</v>
      </c>
      <c r="AE468" s="25">
        <v>30.458689124062982</v>
      </c>
      <c r="AF468" s="25">
        <v>5.7344685888490803</v>
      </c>
      <c r="AG468" s="25">
        <v>27.853705956848838</v>
      </c>
      <c r="AH468" s="25">
        <v>14.26992628328088</v>
      </c>
      <c r="AI468" s="25">
        <v>7.0788764688471169</v>
      </c>
      <c r="AJ468" s="25">
        <v>4.1736966527332413</v>
      </c>
      <c r="AK468" s="25">
        <v>10.668499013848489</v>
      </c>
      <c r="AL468" s="25">
        <v>2.0172958190308816</v>
      </c>
      <c r="AM468" s="25">
        <v>8.7598659083430286E-2</v>
      </c>
      <c r="AN468" s="25">
        <v>6.3583739634306147</v>
      </c>
      <c r="AO468" s="25">
        <v>0.40488303055868752</v>
      </c>
      <c r="AP468" s="25">
        <v>0.39601076451741296</v>
      </c>
      <c r="AQ468" s="25">
        <v>4.1292626549471416</v>
      </c>
      <c r="AR468" s="25">
        <v>0.36781202152909709</v>
      </c>
      <c r="AS468" s="25">
        <v>19.792786237790022</v>
      </c>
      <c r="AT468" s="25">
        <v>4.9417437309709671</v>
      </c>
      <c r="AU468" s="25">
        <v>0</v>
      </c>
      <c r="AV468" s="25">
        <v>10.088469276500625</v>
      </c>
      <c r="AW468" s="25">
        <v>6.5206751523671724E-2</v>
      </c>
      <c r="AX468" s="25">
        <v>0</v>
      </c>
      <c r="AY468" s="25">
        <v>0</v>
      </c>
      <c r="AZ468" s="25">
        <v>0</v>
      </c>
      <c r="BA468" s="25">
        <v>0</v>
      </c>
      <c r="BB468" s="25">
        <v>2.748265360056545</v>
      </c>
      <c r="BC468" s="25">
        <v>6.8470210377626941</v>
      </c>
      <c r="BD468" s="25">
        <v>11.674256371264262</v>
      </c>
      <c r="BE468" s="25">
        <v>0.4279314440776581</v>
      </c>
      <c r="BF468" s="25">
        <v>4.9988151621278165</v>
      </c>
      <c r="BG468" s="25">
        <v>0</v>
      </c>
      <c r="BH468" s="25">
        <v>0</v>
      </c>
      <c r="BI468" s="25">
        <v>13.606384721298479</v>
      </c>
      <c r="BJ468" s="25">
        <v>0</v>
      </c>
      <c r="BK468" s="25">
        <v>81.85193034125831</v>
      </c>
      <c r="BL468" s="25">
        <v>1.1435915281157709</v>
      </c>
      <c r="BM468" s="25">
        <v>0.11219609522028737</v>
      </c>
      <c r="BN468" s="25">
        <v>0</v>
      </c>
      <c r="BO468" s="25">
        <v>0</v>
      </c>
    </row>
    <row r="469" spans="1:67">
      <c r="A469">
        <v>2003</v>
      </c>
      <c r="B469" s="57" t="s">
        <v>217</v>
      </c>
      <c r="C469" s="61" t="s">
        <v>281</v>
      </c>
      <c r="D469" s="57" t="s">
        <v>134</v>
      </c>
      <c r="E469" s="25">
        <v>0.81687684778262759</v>
      </c>
      <c r="F469" s="25">
        <v>0.1312765137319819</v>
      </c>
      <c r="G469" s="25">
        <v>0.10937337266723428</v>
      </c>
      <c r="H469" s="25">
        <v>1.0121171392212296</v>
      </c>
      <c r="I469" s="25">
        <v>3.2609628218993829</v>
      </c>
      <c r="J469" s="25">
        <v>2.6215839336105091</v>
      </c>
      <c r="K469" s="25">
        <v>0.82515789893879787</v>
      </c>
      <c r="L469" s="25">
        <v>6.7181579544076753</v>
      </c>
      <c r="M469" s="25">
        <v>0.1196704406251152</v>
      </c>
      <c r="N469" s="25">
        <v>1.2008305312582914</v>
      </c>
      <c r="O469" s="25">
        <v>3.8734116475423992</v>
      </c>
      <c r="P469" s="25">
        <v>0.50366722667292396</v>
      </c>
      <c r="Q469" s="25">
        <v>0.94306685033651672</v>
      </c>
      <c r="R469" s="25">
        <v>2.9359824410189033</v>
      </c>
      <c r="S469" s="25">
        <v>2.5597933881028676</v>
      </c>
      <c r="T469" s="25">
        <v>0.52321032441647319</v>
      </c>
      <c r="U469" s="25">
        <v>1.0082395613813098</v>
      </c>
      <c r="V469" s="25">
        <v>0.56010642724171067</v>
      </c>
      <c r="W469" s="25">
        <v>1.3074771175290125</v>
      </c>
      <c r="X469" s="25">
        <v>0.8064320595061496</v>
      </c>
      <c r="Y469" s="25">
        <v>0.17147916551103098</v>
      </c>
      <c r="Z469" s="25">
        <v>0.60003084439347187</v>
      </c>
      <c r="AA469" s="25">
        <v>0</v>
      </c>
      <c r="AB469" s="25">
        <v>1.8683101286379551</v>
      </c>
      <c r="AC469" s="25">
        <v>2.2719703204842193E-2</v>
      </c>
      <c r="AD469" s="25">
        <v>0</v>
      </c>
      <c r="AE469" s="25">
        <v>3.6849804258895462</v>
      </c>
      <c r="AF469" s="25">
        <v>2.6553436736348921</v>
      </c>
      <c r="AG469" s="25">
        <v>5.6321895122131478</v>
      </c>
      <c r="AH469" s="25">
        <v>3.2679000331051045</v>
      </c>
      <c r="AI469" s="25">
        <v>15.584117890216442</v>
      </c>
      <c r="AJ469" s="25">
        <v>4.1893952116958424</v>
      </c>
      <c r="AK469" s="25">
        <v>4.7239929387712607</v>
      </c>
      <c r="AL469" s="25">
        <v>2.1111446840125407</v>
      </c>
      <c r="AM469" s="25">
        <v>0.18047549929459386</v>
      </c>
      <c r="AN469" s="25">
        <v>20.376632479619843</v>
      </c>
      <c r="AO469" s="25">
        <v>0.79472175187371885</v>
      </c>
      <c r="AP469" s="25">
        <v>1.8131065149697232</v>
      </c>
      <c r="AQ469" s="25">
        <v>8.0168255104433044</v>
      </c>
      <c r="AR469" s="25">
        <v>0.71812847292907722</v>
      </c>
      <c r="AS469" s="25">
        <v>34.272852781025328</v>
      </c>
      <c r="AT469" s="25">
        <v>0.76757163975768716</v>
      </c>
      <c r="AU469" s="25">
        <v>0</v>
      </c>
      <c r="AV469" s="25">
        <v>45.904867871019832</v>
      </c>
      <c r="AW469" s="25">
        <v>13.761683817908452</v>
      </c>
      <c r="AX469" s="25">
        <v>0</v>
      </c>
      <c r="AY469" s="25">
        <v>0</v>
      </c>
      <c r="AZ469" s="25">
        <v>0</v>
      </c>
      <c r="BA469" s="25">
        <v>0</v>
      </c>
      <c r="BB469" s="25">
        <v>15.715463101925067</v>
      </c>
      <c r="BC469" s="25">
        <v>67.399383703267674</v>
      </c>
      <c r="BD469" s="25">
        <v>16.426973810906517</v>
      </c>
      <c r="BE469" s="25">
        <v>4.4964225426983573</v>
      </c>
      <c r="BF469" s="25">
        <v>1.7586026425643697</v>
      </c>
      <c r="BG469" s="25">
        <v>0</v>
      </c>
      <c r="BH469" s="25">
        <v>0</v>
      </c>
      <c r="BI469" s="25">
        <v>40.834155863921396</v>
      </c>
      <c r="BJ469" s="25">
        <v>0</v>
      </c>
      <c r="BK469" s="25">
        <v>93.325382619537393</v>
      </c>
      <c r="BL469" s="25">
        <v>1.1912041937261622</v>
      </c>
      <c r="BM469" s="25">
        <v>7.527729498778829E-2</v>
      </c>
      <c r="BN469" s="25">
        <v>0</v>
      </c>
      <c r="BO469" s="25">
        <v>0</v>
      </c>
    </row>
    <row r="470" spans="1:67">
      <c r="A470">
        <v>2003</v>
      </c>
      <c r="B470" s="57" t="s">
        <v>218</v>
      </c>
      <c r="C470" s="61" t="s">
        <v>282</v>
      </c>
      <c r="D470" s="57" t="s">
        <v>134</v>
      </c>
      <c r="E470" s="25">
        <v>0.36502651244105372</v>
      </c>
      <c r="F470" s="25">
        <v>5.1017001249036679E-2</v>
      </c>
      <c r="G470" s="25">
        <v>3.1693795599431404E-2</v>
      </c>
      <c r="H470" s="25">
        <v>2.5706261334778153</v>
      </c>
      <c r="I470" s="25">
        <v>3.9179677352897526</v>
      </c>
      <c r="J470" s="25">
        <v>4.7039862924327416</v>
      </c>
      <c r="K470" s="25">
        <v>0.37172389918583154</v>
      </c>
      <c r="L470" s="25">
        <v>6.8015028640680946</v>
      </c>
      <c r="M470" s="25">
        <v>0.22177912646324849</v>
      </c>
      <c r="N470" s="25">
        <v>0.14881109147947202</v>
      </c>
      <c r="O470" s="25">
        <v>12.533729578070067</v>
      </c>
      <c r="P470" s="25">
        <v>3.2202062970368996</v>
      </c>
      <c r="Q470" s="25">
        <v>1.3700545607934229</v>
      </c>
      <c r="R470" s="25">
        <v>2.1083741699052569</v>
      </c>
      <c r="S470" s="25">
        <v>37.366958598037932</v>
      </c>
      <c r="T470" s="25">
        <v>0.64096206385925858</v>
      </c>
      <c r="U470" s="25">
        <v>0.99842989906368662</v>
      </c>
      <c r="V470" s="25">
        <v>0.46315168527397366</v>
      </c>
      <c r="W470" s="25">
        <v>0.82677551562218055</v>
      </c>
      <c r="X470" s="25">
        <v>3.1176023353935625</v>
      </c>
      <c r="Y470" s="25">
        <v>0.61007425694895945</v>
      </c>
      <c r="Z470" s="25">
        <v>0.57684815033054715</v>
      </c>
      <c r="AA470" s="25">
        <v>0</v>
      </c>
      <c r="AB470" s="25">
        <v>2.4402714765238489</v>
      </c>
      <c r="AC470" s="25">
        <v>0.17091467534167437</v>
      </c>
      <c r="AD470" s="25">
        <v>0</v>
      </c>
      <c r="AE470" s="25">
        <v>27.204750481480829</v>
      </c>
      <c r="AF470" s="25">
        <v>0.57936326950800021</v>
      </c>
      <c r="AG470" s="25">
        <v>7.7783291301986708</v>
      </c>
      <c r="AH470" s="25">
        <v>4.5472710470813649</v>
      </c>
      <c r="AI470" s="25">
        <v>2.1863316611932904</v>
      </c>
      <c r="AJ470" s="25">
        <v>1.327054784404136</v>
      </c>
      <c r="AK470" s="25">
        <v>3.6992786142154799</v>
      </c>
      <c r="AL470" s="25">
        <v>1.3874436450102321</v>
      </c>
      <c r="AM470" s="25">
        <v>2.8140549730034339E-2</v>
      </c>
      <c r="AN470" s="25">
        <v>5.8858983906731215</v>
      </c>
      <c r="AO470" s="25">
        <v>0.13245199278150688</v>
      </c>
      <c r="AP470" s="25">
        <v>0.58523867430718035</v>
      </c>
      <c r="AQ470" s="25">
        <v>1.326574389798943</v>
      </c>
      <c r="AR470" s="25">
        <v>0.12255229109618579</v>
      </c>
      <c r="AS470" s="25">
        <v>6.5013212530146696</v>
      </c>
      <c r="AT470" s="25">
        <v>1.7064853942470413</v>
      </c>
      <c r="AU470" s="25">
        <v>0</v>
      </c>
      <c r="AV470" s="25">
        <v>16.978385599394599</v>
      </c>
      <c r="AW470" s="25">
        <v>2.3683419830961809</v>
      </c>
      <c r="AX470" s="25">
        <v>0</v>
      </c>
      <c r="AY470" s="25">
        <v>0</v>
      </c>
      <c r="AZ470" s="25">
        <v>0</v>
      </c>
      <c r="BA470" s="25">
        <v>0</v>
      </c>
      <c r="BB470" s="25">
        <v>2.7000027468823435</v>
      </c>
      <c r="BC470" s="25">
        <v>6.1631473021676051</v>
      </c>
      <c r="BD470" s="25">
        <v>42.684189782550398</v>
      </c>
      <c r="BE470" s="25">
        <v>3.3651491416691459</v>
      </c>
      <c r="BF470" s="25">
        <v>7.4830551045088534</v>
      </c>
      <c r="BG470" s="25">
        <v>0</v>
      </c>
      <c r="BH470" s="25">
        <v>0</v>
      </c>
      <c r="BI470" s="25">
        <v>80.203344129353468</v>
      </c>
      <c r="BJ470" s="25">
        <v>0</v>
      </c>
      <c r="BK470" s="25">
        <v>18.463610623956363</v>
      </c>
      <c r="BL470" s="25">
        <v>1.1545631399405976</v>
      </c>
      <c r="BM470" s="25">
        <v>0.15985807269042668</v>
      </c>
      <c r="BN470" s="25">
        <v>0</v>
      </c>
      <c r="BO470" s="25">
        <v>0</v>
      </c>
    </row>
    <row r="471" spans="1:67">
      <c r="A471">
        <v>2003</v>
      </c>
      <c r="B471" s="57" t="s">
        <v>219</v>
      </c>
      <c r="C471" s="61" t="s">
        <v>283</v>
      </c>
      <c r="D471" s="57" t="s">
        <v>134</v>
      </c>
      <c r="E471" s="25">
        <v>0.38759561402981074</v>
      </c>
      <c r="F471" s="25">
        <v>1.9186736490041191E-2</v>
      </c>
      <c r="G471" s="25">
        <v>0.24708647330536859</v>
      </c>
      <c r="H471" s="25">
        <v>0.36001994139703825</v>
      </c>
      <c r="I471" s="25">
        <v>1.190810408583213</v>
      </c>
      <c r="J471" s="25">
        <v>1.4243051438253367</v>
      </c>
      <c r="K471" s="25">
        <v>0.25785135441522217</v>
      </c>
      <c r="L471" s="25">
        <v>1.3736310737626458</v>
      </c>
      <c r="M471" s="25">
        <v>7.0330214654482956E-2</v>
      </c>
      <c r="N471" s="25">
        <v>4.2670854175849197E-2</v>
      </c>
      <c r="O471" s="25">
        <v>1.2721209271532441</v>
      </c>
      <c r="P471" s="25">
        <v>0.32261579610755403</v>
      </c>
      <c r="Q471" s="25">
        <v>0.38309384737124991</v>
      </c>
      <c r="R471" s="25">
        <v>0.62814824419008952</v>
      </c>
      <c r="S471" s="25">
        <v>0.26267630332868064</v>
      </c>
      <c r="T471" s="25">
        <v>0.13627426378483315</v>
      </c>
      <c r="U471" s="25">
        <v>0.47116589240203754</v>
      </c>
      <c r="V471" s="25">
        <v>0.39297906667833415</v>
      </c>
      <c r="W471" s="25">
        <v>0.27127653360975951</v>
      </c>
      <c r="X471" s="25">
        <v>0.53071944072651456</v>
      </c>
      <c r="Y471" s="25">
        <v>0.1005549480598931</v>
      </c>
      <c r="Z471" s="25">
        <v>0.23623916926912511</v>
      </c>
      <c r="AA471" s="25">
        <v>0</v>
      </c>
      <c r="AB471" s="25">
        <v>0.45683847146437107</v>
      </c>
      <c r="AC471" s="25">
        <v>1.4467942519175301E-2</v>
      </c>
      <c r="AD471" s="25">
        <v>0</v>
      </c>
      <c r="AE471" s="25">
        <v>3.4920468835739156</v>
      </c>
      <c r="AF471" s="25">
        <v>0.94492843079304822</v>
      </c>
      <c r="AG471" s="25">
        <v>2.9214162066616307</v>
      </c>
      <c r="AH471" s="25">
        <v>1.6172521677234457</v>
      </c>
      <c r="AI471" s="25">
        <v>2.1413661281905627</v>
      </c>
      <c r="AJ471" s="25">
        <v>0.70572844350426822</v>
      </c>
      <c r="AK471" s="25">
        <v>1.195644979935512</v>
      </c>
      <c r="AL471" s="25">
        <v>1.2684606515217924</v>
      </c>
      <c r="AM471" s="25">
        <v>2.3853556819051575E-2</v>
      </c>
      <c r="AN471" s="25">
        <v>1.4622364149878662</v>
      </c>
      <c r="AO471" s="25">
        <v>0.11164197291236254</v>
      </c>
      <c r="AP471" s="25">
        <v>4.0985245500735363</v>
      </c>
      <c r="AQ471" s="25">
        <v>1.1238386229595476</v>
      </c>
      <c r="AR471" s="25">
        <v>0.10114189962098144</v>
      </c>
      <c r="AS471" s="25">
        <v>0.93326779680217165</v>
      </c>
      <c r="AT471" s="25">
        <v>0.67305859773133592</v>
      </c>
      <c r="AU471" s="25">
        <v>0</v>
      </c>
      <c r="AV471" s="25">
        <v>7.1657475770711727</v>
      </c>
      <c r="AW471" s="25">
        <v>0.70201370152780895</v>
      </c>
      <c r="AX471" s="25">
        <v>0</v>
      </c>
      <c r="AY471" s="25">
        <v>0</v>
      </c>
      <c r="AZ471" s="25">
        <v>0</v>
      </c>
      <c r="BA471" s="25">
        <v>0</v>
      </c>
      <c r="BB471" s="25">
        <v>0.80623524536540825</v>
      </c>
      <c r="BC471" s="25">
        <v>6.959853528887189</v>
      </c>
      <c r="BD471" s="25">
        <v>3.6078101831520719</v>
      </c>
      <c r="BE471" s="25">
        <v>5.2124391535765282</v>
      </c>
      <c r="BF471" s="25">
        <v>1.2039927390071463</v>
      </c>
      <c r="BG471" s="25">
        <v>0</v>
      </c>
      <c r="BH471" s="25">
        <v>0</v>
      </c>
      <c r="BI471" s="25">
        <v>114.63669083533847</v>
      </c>
      <c r="BJ471" s="25">
        <v>0</v>
      </c>
      <c r="BK471" s="25">
        <v>8.289508578528503</v>
      </c>
      <c r="BL471" s="25">
        <v>15.903231610839837</v>
      </c>
      <c r="BM471" s="25">
        <v>0.41004116048492995</v>
      </c>
      <c r="BN471" s="25">
        <v>0</v>
      </c>
      <c r="BO471" s="25">
        <v>0</v>
      </c>
    </row>
    <row r="472" spans="1:67">
      <c r="A472">
        <v>2003</v>
      </c>
      <c r="B472" s="57" t="s">
        <v>220</v>
      </c>
      <c r="C472" s="61" t="s">
        <v>284</v>
      </c>
      <c r="D472" s="57" t="s">
        <v>134</v>
      </c>
      <c r="E472" s="25">
        <v>11.024238465415266</v>
      </c>
      <c r="F472" s="25">
        <v>1.8483313720879329</v>
      </c>
      <c r="G472" s="25">
        <v>7.5719031791068397E-2</v>
      </c>
      <c r="H472" s="25">
        <v>17.261199271637214</v>
      </c>
      <c r="I472" s="25">
        <v>11.746943589469311</v>
      </c>
      <c r="J472" s="25">
        <v>4.6714922643099932</v>
      </c>
      <c r="K472" s="25">
        <v>3.7001889043586824</v>
      </c>
      <c r="L472" s="25">
        <v>2.5397169921741622</v>
      </c>
      <c r="M472" s="25">
        <v>0.1307199122634724</v>
      </c>
      <c r="N472" s="25">
        <v>3.3512403668777146</v>
      </c>
      <c r="O472" s="25">
        <v>4.6123517834821559</v>
      </c>
      <c r="P472" s="25">
        <v>1.2317946528251871</v>
      </c>
      <c r="Q472" s="25">
        <v>5.7005487009756868</v>
      </c>
      <c r="R472" s="25">
        <v>3.3700905384985349</v>
      </c>
      <c r="S472" s="25">
        <v>26.979297956201361</v>
      </c>
      <c r="T472" s="25">
        <v>3.7893535484608702</v>
      </c>
      <c r="U472" s="25">
        <v>6.3632424722762817</v>
      </c>
      <c r="V472" s="25">
        <v>2.5901546817578698</v>
      </c>
      <c r="W472" s="25">
        <v>1.9420592433787327</v>
      </c>
      <c r="X472" s="25">
        <v>0.72910345337460236</v>
      </c>
      <c r="Y472" s="25">
        <v>6.4969491959009237E-2</v>
      </c>
      <c r="Z472" s="25">
        <v>1.3734395756856463</v>
      </c>
      <c r="AA472" s="25">
        <v>0</v>
      </c>
      <c r="AB472" s="25">
        <v>0.91511767193539417</v>
      </c>
      <c r="AC472" s="25">
        <v>4.4406180173561717E-2</v>
      </c>
      <c r="AD472" s="25">
        <v>0</v>
      </c>
      <c r="AE472" s="25">
        <v>11.457054056669318</v>
      </c>
      <c r="AF472" s="25">
        <v>1.3362697227764426</v>
      </c>
      <c r="AG472" s="25">
        <v>35.466848643967161</v>
      </c>
      <c r="AH472" s="25">
        <v>21.584208403008809</v>
      </c>
      <c r="AI472" s="25">
        <v>147.71995562044893</v>
      </c>
      <c r="AJ472" s="25">
        <v>2.075971264567301</v>
      </c>
      <c r="AK472" s="25">
        <v>6.4080127901176001</v>
      </c>
      <c r="AL472" s="25">
        <v>3.095303969117976</v>
      </c>
      <c r="AM472" s="25">
        <v>4.4996557291539764E-2</v>
      </c>
      <c r="AN472" s="25">
        <v>2.1551102536379481</v>
      </c>
      <c r="AO472" s="25">
        <v>0.21047410624760313</v>
      </c>
      <c r="AP472" s="25">
        <v>1.2610861716208981</v>
      </c>
      <c r="AQ472" s="25">
        <v>2.1202353852054912</v>
      </c>
      <c r="AR472" s="25">
        <v>0.19702564508821371</v>
      </c>
      <c r="AS472" s="25">
        <v>4.0817615885695462</v>
      </c>
      <c r="AT472" s="25">
        <v>1.7123551042727361</v>
      </c>
      <c r="AU472" s="25">
        <v>0</v>
      </c>
      <c r="AV472" s="25">
        <v>36.346017777408171</v>
      </c>
      <c r="AW472" s="25">
        <v>10.445649775093081</v>
      </c>
      <c r="AX472" s="25">
        <v>0</v>
      </c>
      <c r="AY472" s="25">
        <v>0</v>
      </c>
      <c r="AZ472" s="25">
        <v>0</v>
      </c>
      <c r="BA472" s="25">
        <v>0</v>
      </c>
      <c r="BB472" s="25">
        <v>11.942251070848984</v>
      </c>
      <c r="BC472" s="25">
        <v>10.803894127521204</v>
      </c>
      <c r="BD472" s="25">
        <v>4.8076634718752835</v>
      </c>
      <c r="BE472" s="25">
        <v>1.2030836159319531</v>
      </c>
      <c r="BF472" s="25">
        <v>2.822089950499107</v>
      </c>
      <c r="BG472" s="25">
        <v>0</v>
      </c>
      <c r="BH472" s="25">
        <v>0</v>
      </c>
      <c r="BI472" s="25">
        <v>148.08344163416692</v>
      </c>
      <c r="BJ472" s="25">
        <v>0</v>
      </c>
      <c r="BK472" s="25">
        <v>0.55362006729427815</v>
      </c>
      <c r="BL472" s="25">
        <v>0.78109449420691579</v>
      </c>
      <c r="BM472" s="25">
        <v>0.21622909045684793</v>
      </c>
      <c r="BN472" s="25">
        <v>0</v>
      </c>
      <c r="BO472" s="25">
        <v>0</v>
      </c>
    </row>
    <row r="473" spans="1:67">
      <c r="A473">
        <v>2003</v>
      </c>
      <c r="B473" s="57" t="s">
        <v>221</v>
      </c>
      <c r="C473" s="61" t="s">
        <v>285</v>
      </c>
      <c r="D473" s="57" t="s">
        <v>134</v>
      </c>
      <c r="E473" s="25">
        <v>0.1247153966058419</v>
      </c>
      <c r="F473" s="25">
        <v>1.7783569331050297E-2</v>
      </c>
      <c r="G473" s="25">
        <v>5.5863072301367916E-4</v>
      </c>
      <c r="H473" s="25">
        <v>0.19684386387343192</v>
      </c>
      <c r="I473" s="25">
        <v>8.5473978182129151E-2</v>
      </c>
      <c r="J473" s="25">
        <v>4.4987624424796535E-2</v>
      </c>
      <c r="K473" s="25">
        <v>4.1257285642121194E-2</v>
      </c>
      <c r="L473" s="25">
        <v>1.1064413986542532E-2</v>
      </c>
      <c r="M473" s="25">
        <v>6.388470228741055E-4</v>
      </c>
      <c r="N473" s="25">
        <v>3.8896455576799674E-2</v>
      </c>
      <c r="O473" s="25">
        <v>4.5036426208603424E-2</v>
      </c>
      <c r="P473" s="25">
        <v>1.0942837736558002E-2</v>
      </c>
      <c r="Q473" s="25">
        <v>1.5069612408328114E-2</v>
      </c>
      <c r="R473" s="25">
        <v>3.5103584367536481E-2</v>
      </c>
      <c r="S473" s="25">
        <v>9.8683799794312743E-2</v>
      </c>
      <c r="T473" s="25">
        <v>3.2525283444646148E-2</v>
      </c>
      <c r="U473" s="25">
        <v>7.0911368080183626E-2</v>
      </c>
      <c r="V473" s="25">
        <v>2.702255704833828E-2</v>
      </c>
      <c r="W473" s="25">
        <v>1.8554345621458804E-2</v>
      </c>
      <c r="X473" s="25">
        <v>5.7194983448313917E-3</v>
      </c>
      <c r="Y473" s="25">
        <v>4.4997076594178119E-4</v>
      </c>
      <c r="Z473" s="25">
        <v>5.7970070095405852E-3</v>
      </c>
      <c r="AA473" s="25">
        <v>0</v>
      </c>
      <c r="AB473" s="25">
        <v>1.0395599365776984E-2</v>
      </c>
      <c r="AC473" s="25">
        <v>4.7355889928781995E-4</v>
      </c>
      <c r="AD473" s="25">
        <v>0</v>
      </c>
      <c r="AE473" s="25">
        <v>1.326816128295708E-2</v>
      </c>
      <c r="AF473" s="25">
        <v>1.2083624736733254E-2</v>
      </c>
      <c r="AG473" s="25">
        <v>0.29571194747109003</v>
      </c>
      <c r="AH473" s="25">
        <v>0.1824725793773993</v>
      </c>
      <c r="AI473" s="25">
        <v>1.7533401321511668</v>
      </c>
      <c r="AJ473" s="25">
        <v>2.2211393288862964E-2</v>
      </c>
      <c r="AK473" s="25">
        <v>6.0631451932011533E-2</v>
      </c>
      <c r="AL473" s="25">
        <v>3.2908361466057932E-2</v>
      </c>
      <c r="AM473" s="25">
        <v>4.7698464186545967E-4</v>
      </c>
      <c r="AN473" s="25">
        <v>1.7786390080009668E-2</v>
      </c>
      <c r="AO473" s="25">
        <v>2.1985298343138917E-3</v>
      </c>
      <c r="AP473" s="25">
        <v>8.1130531667867253E-3</v>
      </c>
      <c r="AQ473" s="25">
        <v>2.2478012088765358E-2</v>
      </c>
      <c r="AR473" s="25">
        <v>1.9669818299061178E-3</v>
      </c>
      <c r="AS473" s="25">
        <v>4.1906120177898409E-2</v>
      </c>
      <c r="AT473" s="25">
        <v>1.9848649766673793E-2</v>
      </c>
      <c r="AU473" s="25">
        <v>0</v>
      </c>
      <c r="AV473" s="25">
        <v>0.25899768234346054</v>
      </c>
      <c r="AW473" s="25">
        <v>0.11132094213982027</v>
      </c>
      <c r="AX473" s="25">
        <v>0</v>
      </c>
      <c r="AY473" s="25">
        <v>0</v>
      </c>
      <c r="AZ473" s="25">
        <v>0</v>
      </c>
      <c r="BA473" s="25">
        <v>0</v>
      </c>
      <c r="BB473" s="25">
        <v>0.12712953905935204</v>
      </c>
      <c r="BC473" s="25">
        <v>0.10140264482443954</v>
      </c>
      <c r="BD473" s="25">
        <v>2.7493022410960636E-2</v>
      </c>
      <c r="BE473" s="25">
        <v>6.1567819823138753E-3</v>
      </c>
      <c r="BF473" s="25">
        <v>2.5182976676793579E-2</v>
      </c>
      <c r="BG473" s="25">
        <v>0</v>
      </c>
      <c r="BH473" s="25">
        <v>0</v>
      </c>
      <c r="BI473" s="25">
        <v>1.7352147790357044</v>
      </c>
      <c r="BJ473" s="25">
        <v>0</v>
      </c>
      <c r="BK473" s="25">
        <v>3.2260577712903173E-3</v>
      </c>
      <c r="BL473" s="25">
        <v>9.6093536808209693E-6</v>
      </c>
      <c r="BM473" s="25">
        <v>1.6343530576339691E-6</v>
      </c>
      <c r="BN473" s="25">
        <v>0</v>
      </c>
      <c r="BO473" s="25">
        <v>0</v>
      </c>
    </row>
    <row r="474" spans="1:67">
      <c r="A474">
        <v>2003</v>
      </c>
      <c r="B474" s="57" t="s">
        <v>222</v>
      </c>
      <c r="C474" s="61" t="s">
        <v>286</v>
      </c>
      <c r="D474" s="57" t="s">
        <v>134</v>
      </c>
      <c r="E474" s="25">
        <v>0</v>
      </c>
      <c r="F474" s="25">
        <v>0</v>
      </c>
      <c r="G474" s="25">
        <v>0</v>
      </c>
      <c r="H474" s="25">
        <v>0</v>
      </c>
      <c r="I474" s="25">
        <v>0</v>
      </c>
      <c r="J474" s="25">
        <v>0</v>
      </c>
      <c r="K474" s="25">
        <v>0</v>
      </c>
      <c r="L474" s="25">
        <v>0</v>
      </c>
      <c r="M474" s="25">
        <v>0</v>
      </c>
      <c r="N474" s="25">
        <v>0</v>
      </c>
      <c r="O474" s="25">
        <v>0</v>
      </c>
      <c r="P474" s="25">
        <v>0</v>
      </c>
      <c r="Q474" s="25">
        <v>0</v>
      </c>
      <c r="R474" s="25">
        <v>0</v>
      </c>
      <c r="S474" s="25">
        <v>0</v>
      </c>
      <c r="T474" s="25">
        <v>0</v>
      </c>
      <c r="U474" s="25">
        <v>0</v>
      </c>
      <c r="V474" s="25">
        <v>0</v>
      </c>
      <c r="W474" s="25">
        <v>0</v>
      </c>
      <c r="X474" s="25">
        <v>0</v>
      </c>
      <c r="Y474" s="25">
        <v>0</v>
      </c>
      <c r="Z474" s="25">
        <v>0</v>
      </c>
      <c r="AA474" s="25">
        <v>0</v>
      </c>
      <c r="AB474" s="25">
        <v>0</v>
      </c>
      <c r="AC474" s="25">
        <v>0</v>
      </c>
      <c r="AD474" s="25">
        <v>0</v>
      </c>
      <c r="AE474" s="25">
        <v>0</v>
      </c>
      <c r="AF474" s="25">
        <v>0</v>
      </c>
      <c r="AG474" s="25">
        <v>0</v>
      </c>
      <c r="AH474" s="25">
        <v>0</v>
      </c>
      <c r="AI474" s="25">
        <v>0</v>
      </c>
      <c r="AJ474" s="25">
        <v>0</v>
      </c>
      <c r="AK474" s="25">
        <v>0</v>
      </c>
      <c r="AL474" s="25">
        <v>0</v>
      </c>
      <c r="AM474" s="25">
        <v>0</v>
      </c>
      <c r="AN474" s="25">
        <v>0</v>
      </c>
      <c r="AO474" s="25">
        <v>0</v>
      </c>
      <c r="AP474" s="25">
        <v>0</v>
      </c>
      <c r="AQ474" s="25">
        <v>0</v>
      </c>
      <c r="AR474" s="25">
        <v>0</v>
      </c>
      <c r="AS474" s="25">
        <v>0</v>
      </c>
      <c r="AT474" s="25">
        <v>0</v>
      </c>
      <c r="AU474" s="25">
        <v>0</v>
      </c>
      <c r="AV474" s="25">
        <v>0</v>
      </c>
      <c r="AW474" s="25">
        <v>0</v>
      </c>
      <c r="AX474" s="25">
        <v>0</v>
      </c>
      <c r="AY474" s="25">
        <v>0</v>
      </c>
      <c r="AZ474" s="25">
        <v>0</v>
      </c>
      <c r="BA474" s="25">
        <v>0</v>
      </c>
      <c r="BB474" s="25">
        <v>0</v>
      </c>
      <c r="BC474" s="25">
        <v>0</v>
      </c>
      <c r="BD474" s="25">
        <v>0</v>
      </c>
      <c r="BE474" s="25">
        <v>0</v>
      </c>
      <c r="BF474" s="25">
        <v>0</v>
      </c>
      <c r="BG474" s="25">
        <v>0</v>
      </c>
      <c r="BH474" s="25">
        <v>0</v>
      </c>
      <c r="BI474" s="25">
        <v>0</v>
      </c>
      <c r="BJ474" s="25">
        <v>0</v>
      </c>
      <c r="BK474" s="25">
        <v>0</v>
      </c>
      <c r="BL474" s="25">
        <v>0</v>
      </c>
      <c r="BM474" s="25">
        <v>0</v>
      </c>
      <c r="BN474" s="25">
        <v>0</v>
      </c>
      <c r="BO474" s="25">
        <v>0</v>
      </c>
    </row>
    <row r="475" spans="1:67">
      <c r="A475">
        <v>2003</v>
      </c>
      <c r="B475" s="62" t="s">
        <v>287</v>
      </c>
      <c r="C475" s="62" t="s">
        <v>288</v>
      </c>
      <c r="D475" s="57" t="s">
        <v>289</v>
      </c>
      <c r="E475" s="25">
        <v>9051.5417266330551</v>
      </c>
      <c r="F475" s="25">
        <v>572.53605736440534</v>
      </c>
      <c r="G475" s="25">
        <v>978.20084298530082</v>
      </c>
      <c r="H475" s="25">
        <v>3883.5043856356297</v>
      </c>
      <c r="I475" s="25">
        <v>30919.367082696448</v>
      </c>
      <c r="J475" s="25">
        <v>13201.002897444079</v>
      </c>
      <c r="K475" s="25">
        <v>3648.3945585102942</v>
      </c>
      <c r="L475" s="25">
        <v>6041.5419208998901</v>
      </c>
      <c r="M475" s="25">
        <v>200.8635398117041</v>
      </c>
      <c r="N475" s="25">
        <v>8178.0797692644555</v>
      </c>
      <c r="O475" s="25">
        <v>6733.5883474018683</v>
      </c>
      <c r="P475" s="25">
        <v>2673.6262417032008</v>
      </c>
      <c r="Q475" s="25">
        <v>6196.4568689506341</v>
      </c>
      <c r="R475" s="25">
        <v>3103.7927229781071</v>
      </c>
      <c r="S475" s="25">
        <v>9087.5097732129179</v>
      </c>
      <c r="T475" s="25">
        <v>5569.0946305381331</v>
      </c>
      <c r="U475" s="25">
        <v>5107.4441546884973</v>
      </c>
      <c r="V475" s="25">
        <v>3599.803599396872</v>
      </c>
      <c r="W475" s="25">
        <v>3601.1011067205027</v>
      </c>
      <c r="X475" s="25">
        <v>5834.1326030944883</v>
      </c>
      <c r="Y475" s="25">
        <v>571.6993913735497</v>
      </c>
      <c r="Z475" s="25">
        <v>3203.6327686395998</v>
      </c>
      <c r="AA475" s="25">
        <v>0</v>
      </c>
      <c r="AB475" s="25">
        <v>8469.6436305084426</v>
      </c>
      <c r="AC475" s="25">
        <v>341.1755913111167</v>
      </c>
      <c r="AD475" s="25">
        <v>0</v>
      </c>
      <c r="AE475" s="25">
        <v>25654.18480593913</v>
      </c>
      <c r="AF475" s="25">
        <v>9924.8325591733355</v>
      </c>
      <c r="AG475" s="25">
        <v>10613.531252130673</v>
      </c>
      <c r="AH475" s="25">
        <v>6230.5435330694208</v>
      </c>
      <c r="AI475" s="25">
        <v>7614.8353083225547</v>
      </c>
      <c r="AJ475" s="25">
        <v>4822.5032987663062</v>
      </c>
      <c r="AK475" s="25">
        <v>2235.3621754636483</v>
      </c>
      <c r="AL475" s="25">
        <v>1076.3161982764605</v>
      </c>
      <c r="AM475" s="25">
        <v>70.183149909169543</v>
      </c>
      <c r="AN475" s="25">
        <v>10181.270974901363</v>
      </c>
      <c r="AO475" s="25">
        <v>195.16184034905086</v>
      </c>
      <c r="AP475" s="25">
        <v>1088.6478260021313</v>
      </c>
      <c r="AQ475" s="25">
        <v>1876.8463679689828</v>
      </c>
      <c r="AR475" s="25">
        <v>191.24859057487629</v>
      </c>
      <c r="AS475" s="25">
        <v>3827.723305755077</v>
      </c>
      <c r="AT475" s="25">
        <v>738.7192269552371</v>
      </c>
      <c r="AU475" s="25">
        <v>0</v>
      </c>
      <c r="AV475" s="25">
        <v>4451.8909530251221</v>
      </c>
      <c r="AW475" s="25">
        <v>1408.1758340364388</v>
      </c>
      <c r="AX475" s="25">
        <v>0</v>
      </c>
      <c r="AY475" s="25">
        <v>0</v>
      </c>
      <c r="AZ475" s="25">
        <v>0</v>
      </c>
      <c r="BA475" s="25">
        <v>0</v>
      </c>
      <c r="BB475" s="25">
        <v>1609.8039158413249</v>
      </c>
      <c r="BC475" s="25">
        <v>6056.0115470112887</v>
      </c>
      <c r="BD475" s="25">
        <v>6287.6768435736567</v>
      </c>
      <c r="BE475" s="25">
        <v>2099.6504028877866</v>
      </c>
      <c r="BF475" s="25">
        <v>1789.3798018541665</v>
      </c>
      <c r="BG475" s="25">
        <v>0</v>
      </c>
      <c r="BH475" s="25">
        <v>0</v>
      </c>
      <c r="BI475" s="25">
        <v>140092.02332311109</v>
      </c>
      <c r="BJ475" s="25">
        <v>0</v>
      </c>
      <c r="BK475" s="25">
        <v>18465.691866886948</v>
      </c>
      <c r="BL475" s="25">
        <v>56482.41823107253</v>
      </c>
      <c r="BM475" s="25">
        <v>17701.451076777186</v>
      </c>
      <c r="BN475" s="25">
        <v>0</v>
      </c>
      <c r="BO475" s="25">
        <v>0</v>
      </c>
    </row>
    <row r="476" spans="1:67">
      <c r="A476">
        <v>2003</v>
      </c>
      <c r="B476" s="22" t="s">
        <v>290</v>
      </c>
      <c r="C476" s="22" t="s">
        <v>291</v>
      </c>
      <c r="D476" s="57" t="s">
        <v>289</v>
      </c>
      <c r="E476" s="25">
        <v>0</v>
      </c>
      <c r="F476" s="25">
        <v>0</v>
      </c>
      <c r="G476" s="25">
        <v>0</v>
      </c>
      <c r="H476" s="25">
        <v>0</v>
      </c>
      <c r="I476" s="25">
        <v>0</v>
      </c>
      <c r="J476" s="25">
        <v>0</v>
      </c>
      <c r="K476" s="25">
        <v>0</v>
      </c>
      <c r="L476" s="25">
        <v>0</v>
      </c>
      <c r="M476" s="25">
        <v>0</v>
      </c>
      <c r="N476" s="25">
        <v>0</v>
      </c>
      <c r="O476" s="25">
        <v>0</v>
      </c>
      <c r="P476" s="25">
        <v>0</v>
      </c>
      <c r="Q476" s="25">
        <v>0</v>
      </c>
      <c r="R476" s="25">
        <v>0</v>
      </c>
      <c r="S476" s="25">
        <v>0</v>
      </c>
      <c r="T476" s="25">
        <v>0</v>
      </c>
      <c r="U476" s="25">
        <v>0</v>
      </c>
      <c r="V476" s="25">
        <v>0</v>
      </c>
      <c r="W476" s="25">
        <v>0</v>
      </c>
      <c r="X476" s="25">
        <v>0</v>
      </c>
      <c r="Y476" s="25">
        <v>0</v>
      </c>
      <c r="Z476" s="25">
        <v>0</v>
      </c>
      <c r="AA476" s="25">
        <v>0</v>
      </c>
      <c r="AB476" s="25">
        <v>0</v>
      </c>
      <c r="AC476" s="25">
        <v>0</v>
      </c>
      <c r="AD476" s="25">
        <v>0</v>
      </c>
      <c r="AE476" s="25">
        <v>0</v>
      </c>
      <c r="AF476" s="25">
        <v>0</v>
      </c>
      <c r="AG476" s="25">
        <v>0</v>
      </c>
      <c r="AH476" s="25">
        <v>0</v>
      </c>
      <c r="AI476" s="25">
        <v>0</v>
      </c>
      <c r="AJ476" s="25">
        <v>0</v>
      </c>
      <c r="AK476" s="25">
        <v>0</v>
      </c>
      <c r="AL476" s="25">
        <v>0</v>
      </c>
      <c r="AM476" s="25">
        <v>0</v>
      </c>
      <c r="AN476" s="25">
        <v>0</v>
      </c>
      <c r="AO476" s="25">
        <v>0</v>
      </c>
      <c r="AP476" s="25">
        <v>0</v>
      </c>
      <c r="AQ476" s="25">
        <v>0</v>
      </c>
      <c r="AR476" s="25">
        <v>0</v>
      </c>
      <c r="AS476" s="25">
        <v>0</v>
      </c>
      <c r="AT476" s="25">
        <v>0</v>
      </c>
      <c r="AU476" s="25">
        <v>0</v>
      </c>
      <c r="AV476" s="25">
        <v>0</v>
      </c>
      <c r="AW476" s="25">
        <v>0</v>
      </c>
      <c r="AX476" s="25">
        <v>0</v>
      </c>
      <c r="AY476" s="25">
        <v>0</v>
      </c>
      <c r="AZ476" s="25">
        <v>0</v>
      </c>
      <c r="BA476" s="25">
        <v>0</v>
      </c>
      <c r="BB476" s="25">
        <v>0</v>
      </c>
      <c r="BC476" s="25">
        <v>0</v>
      </c>
      <c r="BD476" s="25">
        <v>0</v>
      </c>
      <c r="BE476" s="25">
        <v>0</v>
      </c>
      <c r="BF476" s="25">
        <v>0</v>
      </c>
      <c r="BG476" s="25">
        <v>0</v>
      </c>
      <c r="BH476" s="25">
        <v>0</v>
      </c>
      <c r="BI476" s="25">
        <v>0</v>
      </c>
      <c r="BJ476" s="25">
        <v>0</v>
      </c>
      <c r="BK476" s="25">
        <v>0</v>
      </c>
      <c r="BL476" s="25">
        <v>0</v>
      </c>
      <c r="BM476" s="25">
        <v>0</v>
      </c>
      <c r="BN476" s="25">
        <v>0</v>
      </c>
      <c r="BO476" s="25">
        <v>0</v>
      </c>
    </row>
    <row r="477" spans="1:67">
      <c r="A477">
        <v>2003</v>
      </c>
      <c r="B477" s="22" t="s">
        <v>292</v>
      </c>
      <c r="C477" s="22" t="s">
        <v>293</v>
      </c>
      <c r="D477" s="57" t="s">
        <v>289</v>
      </c>
      <c r="E477" s="25">
        <v>0</v>
      </c>
      <c r="F477" s="25">
        <v>0</v>
      </c>
      <c r="G477" s="25">
        <v>0</v>
      </c>
      <c r="H477" s="25">
        <v>0</v>
      </c>
      <c r="I477" s="25">
        <v>0</v>
      </c>
      <c r="J477" s="25">
        <v>0</v>
      </c>
      <c r="K477" s="25">
        <v>0</v>
      </c>
      <c r="L477" s="25">
        <v>0</v>
      </c>
      <c r="M477" s="25">
        <v>0</v>
      </c>
      <c r="N477" s="25">
        <v>0</v>
      </c>
      <c r="O477" s="25">
        <v>0</v>
      </c>
      <c r="P477" s="25">
        <v>0</v>
      </c>
      <c r="Q477" s="25">
        <v>0</v>
      </c>
      <c r="R477" s="25">
        <v>0</v>
      </c>
      <c r="S477" s="25">
        <v>0</v>
      </c>
      <c r="T477" s="25">
        <v>0</v>
      </c>
      <c r="U477" s="25">
        <v>0</v>
      </c>
      <c r="V477" s="25">
        <v>0</v>
      </c>
      <c r="W477" s="25">
        <v>0</v>
      </c>
      <c r="X477" s="25">
        <v>0</v>
      </c>
      <c r="Y477" s="25">
        <v>0</v>
      </c>
      <c r="Z477" s="25">
        <v>0</v>
      </c>
      <c r="AA477" s="25">
        <v>0</v>
      </c>
      <c r="AB477" s="25">
        <v>0</v>
      </c>
      <c r="AC477" s="25">
        <v>0</v>
      </c>
      <c r="AD477" s="25">
        <v>0</v>
      </c>
      <c r="AE477" s="25">
        <v>0</v>
      </c>
      <c r="AF477" s="25">
        <v>0</v>
      </c>
      <c r="AG477" s="25">
        <v>0</v>
      </c>
      <c r="AH477" s="25">
        <v>0</v>
      </c>
      <c r="AI477" s="25">
        <v>0</v>
      </c>
      <c r="AJ477" s="25">
        <v>0</v>
      </c>
      <c r="AK477" s="25">
        <v>0</v>
      </c>
      <c r="AL477" s="25">
        <v>0</v>
      </c>
      <c r="AM477" s="25">
        <v>0</v>
      </c>
      <c r="AN477" s="25">
        <v>0</v>
      </c>
      <c r="AO477" s="25">
        <v>0</v>
      </c>
      <c r="AP477" s="25">
        <v>0</v>
      </c>
      <c r="AQ477" s="25">
        <v>0</v>
      </c>
      <c r="AR477" s="25">
        <v>0</v>
      </c>
      <c r="AS477" s="25">
        <v>0</v>
      </c>
      <c r="AT477" s="25">
        <v>0</v>
      </c>
      <c r="AU477" s="25">
        <v>0</v>
      </c>
      <c r="AV477" s="25">
        <v>0</v>
      </c>
      <c r="AW477" s="25">
        <v>0</v>
      </c>
      <c r="AX477" s="25">
        <v>0</v>
      </c>
      <c r="AY477" s="25">
        <v>0</v>
      </c>
      <c r="AZ477" s="25">
        <v>0</v>
      </c>
      <c r="BA477" s="25">
        <v>0</v>
      </c>
      <c r="BB477" s="25">
        <v>0</v>
      </c>
      <c r="BC477" s="25">
        <v>0</v>
      </c>
      <c r="BD477" s="25">
        <v>0</v>
      </c>
      <c r="BE477" s="25">
        <v>0</v>
      </c>
      <c r="BF477" s="25">
        <v>0</v>
      </c>
      <c r="BG477" s="25">
        <v>0</v>
      </c>
      <c r="BH477" s="25">
        <v>0</v>
      </c>
      <c r="BI477" s="25">
        <v>0</v>
      </c>
      <c r="BJ477" s="25">
        <v>0</v>
      </c>
      <c r="BK477" s="25">
        <v>0</v>
      </c>
      <c r="BL477" s="25">
        <v>0</v>
      </c>
      <c r="BM477" s="25">
        <v>0</v>
      </c>
      <c r="BN477" s="25">
        <v>0</v>
      </c>
      <c r="BO477" s="25">
        <v>0</v>
      </c>
    </row>
    <row r="478" spans="1:67">
      <c r="A478">
        <v>2003</v>
      </c>
      <c r="B478" s="22" t="s">
        <v>294</v>
      </c>
      <c r="C478" s="22" t="s">
        <v>295</v>
      </c>
      <c r="D478" s="57" t="s">
        <v>289</v>
      </c>
      <c r="E478" s="25">
        <v>0</v>
      </c>
      <c r="F478" s="25">
        <v>0</v>
      </c>
      <c r="G478" s="25">
        <v>0</v>
      </c>
      <c r="H478" s="25">
        <v>0</v>
      </c>
      <c r="I478" s="25">
        <v>0</v>
      </c>
      <c r="J478" s="25">
        <v>0</v>
      </c>
      <c r="K478" s="25">
        <v>0</v>
      </c>
      <c r="L478" s="25">
        <v>0</v>
      </c>
      <c r="M478" s="25">
        <v>0</v>
      </c>
      <c r="N478" s="25">
        <v>0</v>
      </c>
      <c r="O478" s="25">
        <v>0</v>
      </c>
      <c r="P478" s="25">
        <v>0</v>
      </c>
      <c r="Q478" s="25">
        <v>0</v>
      </c>
      <c r="R478" s="25">
        <v>0</v>
      </c>
      <c r="S478" s="25">
        <v>0</v>
      </c>
      <c r="T478" s="25">
        <v>0</v>
      </c>
      <c r="U478" s="25">
        <v>0</v>
      </c>
      <c r="V478" s="25">
        <v>0</v>
      </c>
      <c r="W478" s="25">
        <v>0</v>
      </c>
      <c r="X478" s="25">
        <v>0</v>
      </c>
      <c r="Y478" s="25">
        <v>0</v>
      </c>
      <c r="Z478" s="25">
        <v>0</v>
      </c>
      <c r="AA478" s="25">
        <v>0</v>
      </c>
      <c r="AB478" s="25">
        <v>0</v>
      </c>
      <c r="AC478" s="25">
        <v>0</v>
      </c>
      <c r="AD478" s="25">
        <v>0</v>
      </c>
      <c r="AE478" s="25">
        <v>0</v>
      </c>
      <c r="AF478" s="25">
        <v>0</v>
      </c>
      <c r="AG478" s="25">
        <v>0</v>
      </c>
      <c r="AH478" s="25">
        <v>0</v>
      </c>
      <c r="AI478" s="25">
        <v>0</v>
      </c>
      <c r="AJ478" s="25">
        <v>0</v>
      </c>
      <c r="AK478" s="25">
        <v>0</v>
      </c>
      <c r="AL478" s="25">
        <v>0</v>
      </c>
      <c r="AM478" s="25">
        <v>0</v>
      </c>
      <c r="AN478" s="25">
        <v>0</v>
      </c>
      <c r="AO478" s="25">
        <v>0</v>
      </c>
      <c r="AP478" s="25">
        <v>0</v>
      </c>
      <c r="AQ478" s="25">
        <v>0</v>
      </c>
      <c r="AR478" s="25">
        <v>0</v>
      </c>
      <c r="AS478" s="25">
        <v>0</v>
      </c>
      <c r="AT478" s="25">
        <v>0</v>
      </c>
      <c r="AU478" s="25">
        <v>0</v>
      </c>
      <c r="AV478" s="25">
        <v>0</v>
      </c>
      <c r="AW478" s="25">
        <v>0</v>
      </c>
      <c r="AX478" s="25">
        <v>0</v>
      </c>
      <c r="AY478" s="25">
        <v>0</v>
      </c>
      <c r="AZ478" s="25">
        <v>0</v>
      </c>
      <c r="BA478" s="25">
        <v>0</v>
      </c>
      <c r="BB478" s="25">
        <v>0</v>
      </c>
      <c r="BC478" s="25">
        <v>0</v>
      </c>
      <c r="BD478" s="25">
        <v>0</v>
      </c>
      <c r="BE478" s="25">
        <v>0</v>
      </c>
      <c r="BF478" s="25">
        <v>0</v>
      </c>
      <c r="BG478" s="25">
        <v>0</v>
      </c>
      <c r="BH478" s="25">
        <v>0</v>
      </c>
      <c r="BI478" s="25">
        <v>0</v>
      </c>
      <c r="BJ478" s="25">
        <v>0</v>
      </c>
      <c r="BK478" s="25">
        <v>0</v>
      </c>
      <c r="BL478" s="25">
        <v>0</v>
      </c>
      <c r="BM478" s="25">
        <v>0</v>
      </c>
      <c r="BN478" s="25">
        <v>0</v>
      </c>
      <c r="BO478" s="25">
        <v>0</v>
      </c>
    </row>
    <row r="479" spans="1:67">
      <c r="A479">
        <v>2003</v>
      </c>
      <c r="B479" s="22" t="s">
        <v>296</v>
      </c>
      <c r="C479" s="22" t="s">
        <v>297</v>
      </c>
      <c r="D479" s="57" t="s">
        <v>289</v>
      </c>
      <c r="E479" s="25">
        <v>0</v>
      </c>
      <c r="F479" s="25">
        <v>0</v>
      </c>
      <c r="G479" s="25">
        <v>0</v>
      </c>
      <c r="H479" s="25">
        <v>0</v>
      </c>
      <c r="I479" s="25">
        <v>0</v>
      </c>
      <c r="J479" s="25">
        <v>0</v>
      </c>
      <c r="K479" s="25">
        <v>0</v>
      </c>
      <c r="L479" s="25">
        <v>0</v>
      </c>
      <c r="M479" s="25">
        <v>0</v>
      </c>
      <c r="N479" s="25">
        <v>0</v>
      </c>
      <c r="O479" s="25">
        <v>0</v>
      </c>
      <c r="P479" s="25">
        <v>0</v>
      </c>
      <c r="Q479" s="25">
        <v>0</v>
      </c>
      <c r="R479" s="25">
        <v>0</v>
      </c>
      <c r="S479" s="25">
        <v>0</v>
      </c>
      <c r="T479" s="25">
        <v>0</v>
      </c>
      <c r="U479" s="25">
        <v>0</v>
      </c>
      <c r="V479" s="25">
        <v>0</v>
      </c>
      <c r="W479" s="25">
        <v>0</v>
      </c>
      <c r="X479" s="25">
        <v>0</v>
      </c>
      <c r="Y479" s="25">
        <v>0</v>
      </c>
      <c r="Z479" s="25">
        <v>0</v>
      </c>
      <c r="AA479" s="25">
        <v>0</v>
      </c>
      <c r="AB479" s="25">
        <v>0</v>
      </c>
      <c r="AC479" s="25">
        <v>0</v>
      </c>
      <c r="AD479" s="25">
        <v>0</v>
      </c>
      <c r="AE479" s="25">
        <v>0</v>
      </c>
      <c r="AF479" s="25">
        <v>0</v>
      </c>
      <c r="AG479" s="25">
        <v>0</v>
      </c>
      <c r="AH479" s="25">
        <v>0</v>
      </c>
      <c r="AI479" s="25">
        <v>0</v>
      </c>
      <c r="AJ479" s="25">
        <v>0</v>
      </c>
      <c r="AK479" s="25">
        <v>0</v>
      </c>
      <c r="AL479" s="25">
        <v>0</v>
      </c>
      <c r="AM479" s="25">
        <v>0</v>
      </c>
      <c r="AN479" s="25">
        <v>0</v>
      </c>
      <c r="AO479" s="25">
        <v>0</v>
      </c>
      <c r="AP479" s="25">
        <v>0</v>
      </c>
      <c r="AQ479" s="25">
        <v>0</v>
      </c>
      <c r="AR479" s="25">
        <v>0</v>
      </c>
      <c r="AS479" s="25">
        <v>0</v>
      </c>
      <c r="AT479" s="25">
        <v>0</v>
      </c>
      <c r="AU479" s="25">
        <v>0</v>
      </c>
      <c r="AV479" s="25">
        <v>0</v>
      </c>
      <c r="AW479" s="25">
        <v>0</v>
      </c>
      <c r="AX479" s="25">
        <v>0</v>
      </c>
      <c r="AY479" s="25">
        <v>0</v>
      </c>
      <c r="AZ479" s="25">
        <v>0</v>
      </c>
      <c r="BA479" s="25">
        <v>0</v>
      </c>
      <c r="BB479" s="25">
        <v>0</v>
      </c>
      <c r="BC479" s="25">
        <v>0</v>
      </c>
      <c r="BD479" s="25">
        <v>0</v>
      </c>
      <c r="BE479" s="25">
        <v>0</v>
      </c>
      <c r="BF479" s="25">
        <v>0</v>
      </c>
      <c r="BG479" s="25">
        <v>0</v>
      </c>
      <c r="BH479" s="25">
        <v>0</v>
      </c>
      <c r="BI479" s="25">
        <v>0</v>
      </c>
      <c r="BJ479" s="25">
        <v>0</v>
      </c>
      <c r="BK479" s="25">
        <v>0</v>
      </c>
      <c r="BL479" s="25">
        <v>0</v>
      </c>
      <c r="BM479" s="25">
        <v>0</v>
      </c>
      <c r="BN479" s="25">
        <v>0</v>
      </c>
      <c r="BO479" s="25">
        <v>0</v>
      </c>
    </row>
    <row r="480" spans="1:67">
      <c r="A480">
        <v>2003</v>
      </c>
      <c r="B480" s="62" t="s">
        <v>298</v>
      </c>
      <c r="C480" s="62" t="s">
        <v>299</v>
      </c>
      <c r="D480" s="57" t="s">
        <v>289</v>
      </c>
      <c r="E480" s="25">
        <v>28809.412824415973</v>
      </c>
      <c r="F480" s="25">
        <v>2583.1394999779964</v>
      </c>
      <c r="G480" s="25">
        <v>3827.3131005432278</v>
      </c>
      <c r="H480" s="25">
        <v>19485.79564122844</v>
      </c>
      <c r="I480" s="25">
        <v>16510.626405052124</v>
      </c>
      <c r="J480" s="25">
        <v>7355.2093987495882</v>
      </c>
      <c r="K480" s="25">
        <v>2456.1613328727481</v>
      </c>
      <c r="L480" s="25">
        <v>3208.0122997767435</v>
      </c>
      <c r="M480" s="25">
        <v>137.30078589260671</v>
      </c>
      <c r="N480" s="25">
        <v>9869.7442889485046</v>
      </c>
      <c r="O480" s="25">
        <v>3112.4213763465864</v>
      </c>
      <c r="P480" s="25">
        <v>1179.4861237028886</v>
      </c>
      <c r="Q480" s="25">
        <v>2506.206643311984</v>
      </c>
      <c r="R480" s="25">
        <v>2506.7161446221698</v>
      </c>
      <c r="S480" s="25">
        <v>3172.691452975173</v>
      </c>
      <c r="T480" s="25">
        <v>3109.44750199703</v>
      </c>
      <c r="U480" s="25">
        <v>2546.5383053664505</v>
      </c>
      <c r="V480" s="25">
        <v>1959.5745099075766</v>
      </c>
      <c r="W480" s="25">
        <v>1384.3200995227151</v>
      </c>
      <c r="X480" s="25">
        <v>4475.8512360308705</v>
      </c>
      <c r="Y480" s="25">
        <v>269.99579196135932</v>
      </c>
      <c r="Z480" s="25">
        <v>1661.1109806351164</v>
      </c>
      <c r="AA480" s="25">
        <v>0</v>
      </c>
      <c r="AB480" s="25">
        <v>3143.0066924234875</v>
      </c>
      <c r="AC480" s="25">
        <v>366.80840790716843</v>
      </c>
      <c r="AD480" s="25">
        <v>0</v>
      </c>
      <c r="AE480" s="25">
        <v>13855.539179474086</v>
      </c>
      <c r="AF480" s="25">
        <v>7861.6101591611505</v>
      </c>
      <c r="AG480" s="25">
        <v>20174.00174158403</v>
      </c>
      <c r="AH480" s="25">
        <v>11843.101138753316</v>
      </c>
      <c r="AI480" s="25">
        <v>5244.1551262106987</v>
      </c>
      <c r="AJ480" s="25">
        <v>2176.3918472982868</v>
      </c>
      <c r="AK480" s="25">
        <v>960.39825953007141</v>
      </c>
      <c r="AL480" s="25">
        <v>2204.9611295021709</v>
      </c>
      <c r="AM480" s="25">
        <v>152.31858706591908</v>
      </c>
      <c r="AN480" s="25">
        <v>9721.538203451817</v>
      </c>
      <c r="AO480" s="25">
        <v>423.70307661610826</v>
      </c>
      <c r="AP480" s="25">
        <v>642.35040836824828</v>
      </c>
      <c r="AQ480" s="25">
        <v>4074.9171033114244</v>
      </c>
      <c r="AR480" s="25">
        <v>415.17080265435607</v>
      </c>
      <c r="AS480" s="25">
        <v>9402.2526469011445</v>
      </c>
      <c r="AT480" s="25">
        <v>2566.8006583734805</v>
      </c>
      <c r="AU480" s="25">
        <v>0</v>
      </c>
      <c r="AV480" s="25">
        <v>7768.8238763572435</v>
      </c>
      <c r="AW480" s="25">
        <v>1681.9204242651476</v>
      </c>
      <c r="AX480" s="25">
        <v>0</v>
      </c>
      <c r="AY480" s="25">
        <v>0</v>
      </c>
      <c r="AZ480" s="25">
        <v>0</v>
      </c>
      <c r="BA480" s="25">
        <v>0</v>
      </c>
      <c r="BB480" s="25">
        <v>1922.7391881270905</v>
      </c>
      <c r="BC480" s="25">
        <v>8670.3697819337722</v>
      </c>
      <c r="BD480" s="25">
        <v>6477.2269249913998</v>
      </c>
      <c r="BE480" s="25">
        <v>2127.5408308959968</v>
      </c>
      <c r="BF480" s="25">
        <v>4147.2211927527105</v>
      </c>
      <c r="BG480" s="25">
        <v>0</v>
      </c>
      <c r="BH480" s="25">
        <v>0</v>
      </c>
      <c r="BI480" s="25">
        <v>0</v>
      </c>
      <c r="BJ480" s="25">
        <v>0</v>
      </c>
      <c r="BK480" s="25">
        <v>0</v>
      </c>
      <c r="BL480" s="25">
        <v>0</v>
      </c>
      <c r="BM480" s="25">
        <v>0</v>
      </c>
      <c r="BN480" s="25">
        <v>0</v>
      </c>
      <c r="BO480" s="25">
        <v>0</v>
      </c>
    </row>
    <row r="481" spans="1:67">
      <c r="A481">
        <v>2003</v>
      </c>
      <c r="B481" s="22" t="s">
        <v>300</v>
      </c>
      <c r="C481" s="22" t="s">
        <v>301</v>
      </c>
      <c r="D481" s="57" t="s">
        <v>289</v>
      </c>
      <c r="E481" s="25">
        <v>96.16637962825439</v>
      </c>
      <c r="F481" s="25">
        <v>2.7642348252617714</v>
      </c>
      <c r="G481" s="25">
        <v>6.7255432542926643</v>
      </c>
      <c r="H481" s="25">
        <v>53.473997388815093</v>
      </c>
      <c r="I481" s="25">
        <v>181.68468571909222</v>
      </c>
      <c r="J481" s="25">
        <v>129.12772915014824</v>
      </c>
      <c r="K481" s="25">
        <v>16.649597876512271</v>
      </c>
      <c r="L481" s="25">
        <v>74.445692287201098</v>
      </c>
      <c r="M481" s="25">
        <v>2.4320753080508646</v>
      </c>
      <c r="N481" s="25">
        <v>163.21720310651747</v>
      </c>
      <c r="O481" s="25">
        <v>138.62869994192195</v>
      </c>
      <c r="P481" s="25">
        <v>38.679584735682347</v>
      </c>
      <c r="Q481" s="25">
        <v>108.8286529059915</v>
      </c>
      <c r="R481" s="25">
        <v>32.897703745854201</v>
      </c>
      <c r="S481" s="25">
        <v>113.33483836635992</v>
      </c>
      <c r="T481" s="25">
        <v>67.525790618823549</v>
      </c>
      <c r="U481" s="25">
        <v>44.757638537777666</v>
      </c>
      <c r="V481" s="25">
        <v>45.852622294443023</v>
      </c>
      <c r="W481" s="25">
        <v>70.245022135625447</v>
      </c>
      <c r="X481" s="25">
        <v>154.40313132010968</v>
      </c>
      <c r="Y481" s="25">
        <v>11.299153819985124</v>
      </c>
      <c r="Z481" s="25">
        <v>18.473607100167523</v>
      </c>
      <c r="AA481" s="25">
        <v>0</v>
      </c>
      <c r="AB481" s="25">
        <v>79.155520221017326</v>
      </c>
      <c r="AC481" s="25">
        <v>1.937078920702392</v>
      </c>
      <c r="AD481" s="25">
        <v>0</v>
      </c>
      <c r="AE481" s="25">
        <v>215.31474687684948</v>
      </c>
      <c r="AF481" s="25">
        <v>81.592613817267363</v>
      </c>
      <c r="AG481" s="25">
        <v>20.896861127210268</v>
      </c>
      <c r="AH481" s="25">
        <v>12.372917346292216</v>
      </c>
      <c r="AI481" s="25">
        <v>66.858955046485704</v>
      </c>
      <c r="AJ481" s="25">
        <v>52.159689997486566</v>
      </c>
      <c r="AK481" s="25">
        <v>9.121869899957904</v>
      </c>
      <c r="AL481" s="25">
        <v>1.8108113515605828</v>
      </c>
      <c r="AM481" s="25">
        <v>3.607038755857396E-2</v>
      </c>
      <c r="AN481" s="25">
        <v>55.867638746974862</v>
      </c>
      <c r="AO481" s="25">
        <v>0.16625637881865782</v>
      </c>
      <c r="AP481" s="25">
        <v>3.1795537103647704</v>
      </c>
      <c r="AQ481" s="25">
        <v>1.6998246885120361</v>
      </c>
      <c r="AR481" s="25">
        <v>0.14610814199165062</v>
      </c>
      <c r="AS481" s="25">
        <v>1.5922056960837641</v>
      </c>
      <c r="AT481" s="25">
        <v>0.54735980808817408</v>
      </c>
      <c r="AU481" s="25">
        <v>0</v>
      </c>
      <c r="AV481" s="25">
        <v>17.029288147171194</v>
      </c>
      <c r="AW481" s="25">
        <v>4.2362557862126238</v>
      </c>
      <c r="AX481" s="25">
        <v>0</v>
      </c>
      <c r="AY481" s="25">
        <v>0</v>
      </c>
      <c r="AZ481" s="25">
        <v>0</v>
      </c>
      <c r="BA481" s="25">
        <v>0</v>
      </c>
      <c r="BB481" s="25">
        <v>4.8385102759096874</v>
      </c>
      <c r="BC481" s="25">
        <v>28.628320531007201</v>
      </c>
      <c r="BD481" s="25">
        <v>53.890291507542116</v>
      </c>
      <c r="BE481" s="25">
        <v>15.624114752685488</v>
      </c>
      <c r="BF481" s="25">
        <v>12.630667499311514</v>
      </c>
      <c r="BG481" s="25">
        <v>0</v>
      </c>
      <c r="BH481" s="25">
        <v>0</v>
      </c>
      <c r="BI481" s="25">
        <v>342.19559969330447</v>
      </c>
      <c r="BJ481" s="25">
        <v>0</v>
      </c>
      <c r="BK481" s="25">
        <v>0</v>
      </c>
      <c r="BL481" s="25">
        <v>349.74996898827908</v>
      </c>
      <c r="BM481" s="25">
        <v>59.50606474359811</v>
      </c>
      <c r="BN481" s="25">
        <v>0</v>
      </c>
      <c r="BO481" s="25">
        <v>0</v>
      </c>
    </row>
    <row r="482" spans="1:67">
      <c r="A482">
        <v>2003</v>
      </c>
      <c r="B482" s="63" t="s">
        <v>229</v>
      </c>
      <c r="C482" s="64" t="s">
        <v>302</v>
      </c>
      <c r="D482" s="57" t="s">
        <v>289</v>
      </c>
      <c r="E482" s="25">
        <v>37957.120903854055</v>
      </c>
      <c r="F482" s="25">
        <v>3158.4397934182011</v>
      </c>
      <c r="G482" s="25">
        <v>4812.2394881590308</v>
      </c>
      <c r="H482" s="25">
        <v>23422.773990125901</v>
      </c>
      <c r="I482" s="25">
        <v>47611.678203455675</v>
      </c>
      <c r="J482" s="25">
        <v>20685.339926209024</v>
      </c>
      <c r="K482" s="25">
        <v>6121.2054802852235</v>
      </c>
      <c r="L482" s="25">
        <v>9323.9998639120058</v>
      </c>
      <c r="M482" s="25">
        <v>340.59640127516758</v>
      </c>
      <c r="N482" s="25">
        <v>18211.041202632809</v>
      </c>
      <c r="O482" s="25">
        <v>9984.6384577373865</v>
      </c>
      <c r="P482" s="25">
        <v>3891.7919470615402</v>
      </c>
      <c r="Q482" s="25">
        <v>8811.4920814542875</v>
      </c>
      <c r="R482" s="25">
        <v>5643.4065910076024</v>
      </c>
      <c r="S482" s="25">
        <v>12373.536062426148</v>
      </c>
      <c r="T482" s="25">
        <v>8746.067927778211</v>
      </c>
      <c r="U482" s="25">
        <v>7698.7400925639895</v>
      </c>
      <c r="V482" s="25">
        <v>5605.2307158284584</v>
      </c>
      <c r="W482" s="25">
        <v>5055.6662438207677</v>
      </c>
      <c r="X482" s="25">
        <v>10464.386853873379</v>
      </c>
      <c r="Y482" s="25">
        <v>852.99434386317887</v>
      </c>
      <c r="Z482" s="25">
        <v>4883.2173501250936</v>
      </c>
      <c r="AA482" s="25">
        <v>0</v>
      </c>
      <c r="AB482" s="25">
        <v>11691.805722214842</v>
      </c>
      <c r="AC482" s="25">
        <v>709.92107746054035</v>
      </c>
      <c r="AD482" s="25">
        <v>0</v>
      </c>
      <c r="AE482" s="25">
        <v>39725.038700086108</v>
      </c>
      <c r="AF482" s="25">
        <v>17868.035286352511</v>
      </c>
      <c r="AG482" s="25">
        <v>30808.429814782605</v>
      </c>
      <c r="AH482" s="25">
        <v>18086.017583242497</v>
      </c>
      <c r="AI482" s="25">
        <v>12925.849372676916</v>
      </c>
      <c r="AJ482" s="25">
        <v>7051.0548078544462</v>
      </c>
      <c r="AK482" s="25">
        <v>3204.8823004919982</v>
      </c>
      <c r="AL482" s="25">
        <v>3283.088134579194</v>
      </c>
      <c r="AM482" s="25">
        <v>222.53780735364066</v>
      </c>
      <c r="AN482" s="25">
        <v>19958.676806177478</v>
      </c>
      <c r="AO482" s="25">
        <v>619.0311731183167</v>
      </c>
      <c r="AP482" s="25">
        <v>1734.1777889208154</v>
      </c>
      <c r="AQ482" s="25">
        <v>5953.4632954960798</v>
      </c>
      <c r="AR482" s="25">
        <v>606.5655011621609</v>
      </c>
      <c r="AS482" s="25">
        <v>13231.568153701874</v>
      </c>
      <c r="AT482" s="25">
        <v>3306.0672452176818</v>
      </c>
      <c r="AU482" s="25">
        <v>0</v>
      </c>
      <c r="AV482" s="25">
        <v>12237.744089934542</v>
      </c>
      <c r="AW482" s="25">
        <v>3094.3325101221121</v>
      </c>
      <c r="AX482" s="25">
        <v>0</v>
      </c>
      <c r="AY482" s="25">
        <v>0</v>
      </c>
      <c r="AZ482" s="25">
        <v>0</v>
      </c>
      <c r="BA482" s="25">
        <v>0</v>
      </c>
      <c r="BB482" s="25">
        <v>3537.3816100169593</v>
      </c>
      <c r="BC482" s="25">
        <v>14755.00963681967</v>
      </c>
      <c r="BD482" s="25">
        <v>12818.794047987105</v>
      </c>
      <c r="BE482" s="25">
        <v>4242.8153393854645</v>
      </c>
      <c r="BF482" s="25">
        <v>5949.231655757525</v>
      </c>
      <c r="BG482" s="25">
        <v>0</v>
      </c>
      <c r="BH482" s="25">
        <v>0</v>
      </c>
      <c r="BI482" s="25">
        <v>0</v>
      </c>
      <c r="BJ482" s="25">
        <v>0</v>
      </c>
      <c r="BK482" s="25">
        <v>0</v>
      </c>
      <c r="BL482" s="25">
        <v>0</v>
      </c>
      <c r="BM482" s="25">
        <v>0</v>
      </c>
      <c r="BN482" s="25">
        <v>0</v>
      </c>
      <c r="BO482" s="25">
        <v>0</v>
      </c>
    </row>
    <row r="483" spans="1:67">
      <c r="A483">
        <v>2004</v>
      </c>
      <c r="B483" s="57" t="s">
        <v>167</v>
      </c>
      <c r="C483" s="61" t="s">
        <v>230</v>
      </c>
      <c r="D483" s="57" t="s">
        <v>231</v>
      </c>
      <c r="E483" s="25">
        <v>2567.2943450340586</v>
      </c>
      <c r="F483" s="25">
        <v>46.558293365841742</v>
      </c>
      <c r="G483" s="25">
        <v>28.319062016492008</v>
      </c>
      <c r="H483" s="25">
        <v>0</v>
      </c>
      <c r="I483" s="25">
        <v>13219.232758065802</v>
      </c>
      <c r="J483" s="25">
        <v>639.92700466181896</v>
      </c>
      <c r="K483" s="25">
        <v>36.143259732929138</v>
      </c>
      <c r="L483" s="25">
        <v>22.299936101942514</v>
      </c>
      <c r="M483" s="25">
        <v>4.0988905945083789E-4</v>
      </c>
      <c r="N483" s="25">
        <v>6.3140520027122355E-3</v>
      </c>
      <c r="O483" s="25">
        <v>178.35117418923906</v>
      </c>
      <c r="P483" s="25">
        <v>296.61122450503206</v>
      </c>
      <c r="Q483" s="25">
        <v>1155.0920389223995</v>
      </c>
      <c r="R483" s="25">
        <v>2.7392107314204606</v>
      </c>
      <c r="S483" s="25">
        <v>0</v>
      </c>
      <c r="T483" s="25">
        <v>4.7542234607665129E-2</v>
      </c>
      <c r="U483" s="25">
        <v>0.10811433564767847</v>
      </c>
      <c r="V483" s="25">
        <v>3.0177033633055751E-4</v>
      </c>
      <c r="W483" s="25">
        <v>1.9809255920322347E-2</v>
      </c>
      <c r="X483" s="25">
        <v>4.0295141004007142E-5</v>
      </c>
      <c r="Y483" s="25">
        <v>3.1379394718663881E-5</v>
      </c>
      <c r="Z483" s="25">
        <v>64.25860445528464</v>
      </c>
      <c r="AA483" s="25">
        <v>0</v>
      </c>
      <c r="AB483" s="25">
        <v>0</v>
      </c>
      <c r="AC483" s="25">
        <v>0</v>
      </c>
      <c r="AD483" s="25">
        <v>0</v>
      </c>
      <c r="AE483" s="25">
        <v>0</v>
      </c>
      <c r="AF483" s="25">
        <v>2339.9785395904696</v>
      </c>
      <c r="AG483" s="25">
        <v>3.5767341270066826</v>
      </c>
      <c r="AH483" s="25">
        <v>2.1075660799068689</v>
      </c>
      <c r="AI483" s="25">
        <v>3.7751913067378955</v>
      </c>
      <c r="AJ483" s="25">
        <v>8.6046635871298225</v>
      </c>
      <c r="AK483" s="25">
        <v>0</v>
      </c>
      <c r="AL483" s="25">
        <v>0</v>
      </c>
      <c r="AM483" s="25">
        <v>0</v>
      </c>
      <c r="AN483" s="25">
        <v>1623.8374359251895</v>
      </c>
      <c r="AO483" s="25">
        <v>0</v>
      </c>
      <c r="AP483" s="25">
        <v>50.183932097243783</v>
      </c>
      <c r="AQ483" s="25">
        <v>0</v>
      </c>
      <c r="AR483" s="25">
        <v>0</v>
      </c>
      <c r="AS483" s="25">
        <v>2.830660453088019E-3</v>
      </c>
      <c r="AT483" s="25">
        <v>1.1214807800144577E-4</v>
      </c>
      <c r="AU483" s="25">
        <v>0</v>
      </c>
      <c r="AV483" s="25">
        <v>4.2220590242351003E-2</v>
      </c>
      <c r="AW483" s="25">
        <v>0.27675447666386493</v>
      </c>
      <c r="AX483" s="25">
        <v>0</v>
      </c>
      <c r="AY483" s="25">
        <v>0</v>
      </c>
      <c r="AZ483" s="25">
        <v>0</v>
      </c>
      <c r="BA483" s="25">
        <v>0</v>
      </c>
      <c r="BB483" s="25">
        <v>0.31626650614843071</v>
      </c>
      <c r="BC483" s="25">
        <v>38.252431138248369</v>
      </c>
      <c r="BD483" s="25">
        <v>1509.9954966984296</v>
      </c>
      <c r="BE483" s="25">
        <v>325.74116838456843</v>
      </c>
      <c r="BF483" s="25">
        <v>44.044384977818197</v>
      </c>
      <c r="BG483" s="25">
        <v>0</v>
      </c>
      <c r="BH483" s="25">
        <v>0</v>
      </c>
      <c r="BI483" s="25">
        <v>13152.129696243186</v>
      </c>
      <c r="BJ483" s="25">
        <v>0</v>
      </c>
      <c r="BK483" s="25">
        <v>0</v>
      </c>
      <c r="BL483" s="25">
        <v>239.93057184782114</v>
      </c>
      <c r="BM483" s="25">
        <v>22.592913155907581</v>
      </c>
      <c r="BN483" s="25">
        <v>1192.2543721608997</v>
      </c>
      <c r="BO483" s="25">
        <v>38814.652756696494</v>
      </c>
    </row>
    <row r="484" spans="1:67">
      <c r="A484">
        <v>2004</v>
      </c>
      <c r="B484" s="57" t="s">
        <v>168</v>
      </c>
      <c r="C484" s="61" t="s">
        <v>232</v>
      </c>
      <c r="D484" s="57" t="s">
        <v>231</v>
      </c>
      <c r="E484" s="25">
        <v>8.4330881645641149</v>
      </c>
      <c r="F484" s="25">
        <v>52.104474319304707</v>
      </c>
      <c r="G484" s="25">
        <v>3.6741611642229359</v>
      </c>
      <c r="H484" s="25">
        <v>6.5128322523195035</v>
      </c>
      <c r="I484" s="25">
        <v>35.188009947319024</v>
      </c>
      <c r="J484" s="25">
        <v>6.2182539808418644</v>
      </c>
      <c r="K484" s="25">
        <v>1154.1283293011861</v>
      </c>
      <c r="L484" s="25">
        <v>144.4059680413456</v>
      </c>
      <c r="M484" s="25">
        <v>1.1091807754300955E-3</v>
      </c>
      <c r="N484" s="25">
        <v>0</v>
      </c>
      <c r="O484" s="25">
        <v>34.459654330848217</v>
      </c>
      <c r="P484" s="25">
        <v>7.4492465458415955</v>
      </c>
      <c r="Q484" s="25">
        <v>1.0612439361845732E-2</v>
      </c>
      <c r="R484" s="25">
        <v>6.3139952875548389</v>
      </c>
      <c r="S484" s="25">
        <v>0</v>
      </c>
      <c r="T484" s="25">
        <v>1.0518102517165455</v>
      </c>
      <c r="U484" s="25">
        <v>2.8794776139248017</v>
      </c>
      <c r="V484" s="25">
        <v>1.5495836301212111E-4</v>
      </c>
      <c r="W484" s="25">
        <v>0.26225457920183859</v>
      </c>
      <c r="X484" s="25">
        <v>0</v>
      </c>
      <c r="Y484" s="25">
        <v>1.9144991493930985</v>
      </c>
      <c r="Z484" s="25">
        <v>252.29530247182231</v>
      </c>
      <c r="AA484" s="25">
        <v>0</v>
      </c>
      <c r="AB484" s="25">
        <v>3.4263696750558188E-3</v>
      </c>
      <c r="AC484" s="25">
        <v>0</v>
      </c>
      <c r="AD484" s="25">
        <v>0</v>
      </c>
      <c r="AE484" s="25">
        <v>862.60227035075354</v>
      </c>
      <c r="AF484" s="25">
        <v>8.4716869575172176</v>
      </c>
      <c r="AG484" s="25">
        <v>0.60442177037039901</v>
      </c>
      <c r="AH484" s="25">
        <v>0.357582216726336</v>
      </c>
      <c r="AI484" s="25">
        <v>4.8887913312007251E-2</v>
      </c>
      <c r="AJ484" s="25">
        <v>0</v>
      </c>
      <c r="AK484" s="25">
        <v>0</v>
      </c>
      <c r="AL484" s="25">
        <v>0</v>
      </c>
      <c r="AM484" s="25">
        <v>0</v>
      </c>
      <c r="AN484" s="25">
        <v>8.6080057455711909</v>
      </c>
      <c r="AO484" s="25">
        <v>0</v>
      </c>
      <c r="AP484" s="25">
        <v>1.4107349847957612E-2</v>
      </c>
      <c r="AQ484" s="25">
        <v>0</v>
      </c>
      <c r="AR484" s="25">
        <v>0</v>
      </c>
      <c r="AS484" s="25">
        <v>0</v>
      </c>
      <c r="AT484" s="25">
        <v>0</v>
      </c>
      <c r="AU484" s="25">
        <v>0</v>
      </c>
      <c r="AV484" s="25">
        <v>1.6980995669714887</v>
      </c>
      <c r="AW484" s="25">
        <v>1.5250787412390775E-3</v>
      </c>
      <c r="AX484" s="25">
        <v>0</v>
      </c>
      <c r="AY484" s="25">
        <v>0</v>
      </c>
      <c r="AZ484" s="25">
        <v>0</v>
      </c>
      <c r="BA484" s="25">
        <v>0</v>
      </c>
      <c r="BB484" s="25">
        <v>1.7428130916153173E-3</v>
      </c>
      <c r="BC484" s="25">
        <v>0.85436446824128209</v>
      </c>
      <c r="BD484" s="25">
        <v>0.71019573351250487</v>
      </c>
      <c r="BE484" s="25">
        <v>6.0046791015791016E-2</v>
      </c>
      <c r="BF484" s="25">
        <v>21.773433397414756</v>
      </c>
      <c r="BG484" s="25">
        <v>0</v>
      </c>
      <c r="BH484" s="25">
        <v>0</v>
      </c>
      <c r="BI484" s="25">
        <v>283.65196769566484</v>
      </c>
      <c r="BJ484" s="25">
        <v>0</v>
      </c>
      <c r="BK484" s="25">
        <v>0</v>
      </c>
      <c r="BL484" s="25">
        <v>0</v>
      </c>
      <c r="BM484" s="25">
        <v>179.89617969410162</v>
      </c>
      <c r="BN484" s="25">
        <v>229.87319893810661</v>
      </c>
      <c r="BO484" s="25">
        <v>3316.5343768305443</v>
      </c>
    </row>
    <row r="485" spans="1:67">
      <c r="A485">
        <v>2004</v>
      </c>
      <c r="B485" s="57" t="s">
        <v>169</v>
      </c>
      <c r="C485" s="61" t="s">
        <v>233</v>
      </c>
      <c r="D485" s="57" t="s">
        <v>231</v>
      </c>
      <c r="E485" s="25">
        <v>0.17952647107402744</v>
      </c>
      <c r="F485" s="25">
        <v>0</v>
      </c>
      <c r="G485" s="25">
        <v>152.55074454218916</v>
      </c>
      <c r="H485" s="25">
        <v>0</v>
      </c>
      <c r="I485" s="25">
        <v>1142.0751653477498</v>
      </c>
      <c r="J485" s="25">
        <v>6.3034264581535951E-2</v>
      </c>
      <c r="K485" s="25">
        <v>5.4740253199030781E-2</v>
      </c>
      <c r="L485" s="25">
        <v>0</v>
      </c>
      <c r="M485" s="25">
        <v>0</v>
      </c>
      <c r="N485" s="25">
        <v>0</v>
      </c>
      <c r="O485" s="25">
        <v>0.50857992676979025</v>
      </c>
      <c r="P485" s="25">
        <v>0.33978602870584096</v>
      </c>
      <c r="Q485" s="25">
        <v>0</v>
      </c>
      <c r="R485" s="25">
        <v>0</v>
      </c>
      <c r="S485" s="25">
        <v>0</v>
      </c>
      <c r="T485" s="25">
        <v>0</v>
      </c>
      <c r="U485" s="25">
        <v>0</v>
      </c>
      <c r="V485" s="25">
        <v>0</v>
      </c>
      <c r="W485" s="25">
        <v>0</v>
      </c>
      <c r="X485" s="25">
        <v>0</v>
      </c>
      <c r="Y485" s="25">
        <v>0</v>
      </c>
      <c r="Z485" s="25">
        <v>16.461358122235239</v>
      </c>
      <c r="AA485" s="25">
        <v>0</v>
      </c>
      <c r="AB485" s="25">
        <v>0</v>
      </c>
      <c r="AC485" s="25">
        <v>0</v>
      </c>
      <c r="AD485" s="25">
        <v>0</v>
      </c>
      <c r="AE485" s="25">
        <v>0</v>
      </c>
      <c r="AF485" s="25">
        <v>345.25289097553622</v>
      </c>
      <c r="AG485" s="25">
        <v>0</v>
      </c>
      <c r="AH485" s="25">
        <v>0</v>
      </c>
      <c r="AI485" s="25">
        <v>0.94267876455795963</v>
      </c>
      <c r="AJ485" s="25">
        <v>1.3386939541994796</v>
      </c>
      <c r="AK485" s="25">
        <v>0</v>
      </c>
      <c r="AL485" s="25">
        <v>0</v>
      </c>
      <c r="AM485" s="25">
        <v>0</v>
      </c>
      <c r="AN485" s="25">
        <v>212.82183936345072</v>
      </c>
      <c r="AO485" s="25">
        <v>0</v>
      </c>
      <c r="AP485" s="25">
        <v>4.8803297530751076E-3</v>
      </c>
      <c r="AQ485" s="25">
        <v>0</v>
      </c>
      <c r="AR485" s="25">
        <v>0</v>
      </c>
      <c r="AS485" s="25">
        <v>0</v>
      </c>
      <c r="AT485" s="25">
        <v>0</v>
      </c>
      <c r="AU485" s="25">
        <v>0</v>
      </c>
      <c r="AV485" s="25">
        <v>6.3870362510859477</v>
      </c>
      <c r="AW485" s="25">
        <v>0.13053103141521613</v>
      </c>
      <c r="AX485" s="25">
        <v>0</v>
      </c>
      <c r="AY485" s="25">
        <v>0</v>
      </c>
      <c r="AZ485" s="25">
        <v>0</v>
      </c>
      <c r="BA485" s="25">
        <v>0</v>
      </c>
      <c r="BB485" s="25">
        <v>0.14916684906882882</v>
      </c>
      <c r="BC485" s="25">
        <v>0</v>
      </c>
      <c r="BD485" s="25">
        <v>112.0124373323859</v>
      </c>
      <c r="BE485" s="25">
        <v>26.18479598673693</v>
      </c>
      <c r="BF485" s="25">
        <v>2.6076219782076269E-5</v>
      </c>
      <c r="BG485" s="25">
        <v>0</v>
      </c>
      <c r="BH485" s="25">
        <v>0</v>
      </c>
      <c r="BI485" s="25">
        <v>2889.4970551971787</v>
      </c>
      <c r="BJ485" s="25">
        <v>0</v>
      </c>
      <c r="BK485" s="25">
        <v>0</v>
      </c>
      <c r="BL485" s="25">
        <v>0</v>
      </c>
      <c r="BM485" s="25">
        <v>-40.460607708146412</v>
      </c>
      <c r="BN485" s="25">
        <v>435.9415186194621</v>
      </c>
      <c r="BO485" s="25">
        <v>5302.4358779794075</v>
      </c>
    </row>
    <row r="486" spans="1:67">
      <c r="A486">
        <v>2004</v>
      </c>
      <c r="B486" s="57" t="s">
        <v>170</v>
      </c>
      <c r="C486" s="61" t="s">
        <v>234</v>
      </c>
      <c r="D486" s="57" t="s">
        <v>231</v>
      </c>
      <c r="E486" s="25">
        <v>1.471361746626808E-2</v>
      </c>
      <c r="F486" s="25">
        <v>0</v>
      </c>
      <c r="G486" s="25">
        <v>0</v>
      </c>
      <c r="H486" s="25">
        <v>1284.2353154994878</v>
      </c>
      <c r="I486" s="25">
        <v>15.34020127746337</v>
      </c>
      <c r="J486" s="25">
        <v>9.1683398216818102</v>
      </c>
      <c r="K486" s="25">
        <v>1.4025864169692674</v>
      </c>
      <c r="L486" s="25">
        <v>7.0464721860411288</v>
      </c>
      <c r="M486" s="25">
        <v>1.2779924243952782E-4</v>
      </c>
      <c r="N486" s="25">
        <v>4607.3775344652095</v>
      </c>
      <c r="O486" s="25">
        <v>1699.9233635128401</v>
      </c>
      <c r="P486" s="25">
        <v>15.445533852774956</v>
      </c>
      <c r="Q486" s="25">
        <v>130.38490883596896</v>
      </c>
      <c r="R486" s="25">
        <v>484.92490231914314</v>
      </c>
      <c r="S486" s="25">
        <v>2068.6163479051615</v>
      </c>
      <c r="T486" s="25">
        <v>42.076344347432695</v>
      </c>
      <c r="U486" s="25">
        <v>0.98863472488652027</v>
      </c>
      <c r="V486" s="25">
        <v>0.57149997767374161</v>
      </c>
      <c r="W486" s="25">
        <v>1.0956985148910807</v>
      </c>
      <c r="X486" s="25">
        <v>0.22343257180900833</v>
      </c>
      <c r="Y486" s="25">
        <v>0.36215209408847887</v>
      </c>
      <c r="Z486" s="25">
        <v>5.1887681362554954</v>
      </c>
      <c r="AA486" s="25">
        <v>0</v>
      </c>
      <c r="AB486" s="25">
        <v>966.15434080791408</v>
      </c>
      <c r="AC486" s="25">
        <v>0</v>
      </c>
      <c r="AD486" s="25">
        <v>0</v>
      </c>
      <c r="AE486" s="25">
        <v>924.11535328184732</v>
      </c>
      <c r="AF486" s="25">
        <v>3.8872739196256969E-3</v>
      </c>
      <c r="AG486" s="25">
        <v>0.25584467692736923</v>
      </c>
      <c r="AH486" s="25">
        <v>0.15263924373822649</v>
      </c>
      <c r="AI486" s="25">
        <v>0.1207966111078909</v>
      </c>
      <c r="AJ486" s="25">
        <v>0</v>
      </c>
      <c r="AK486" s="25">
        <v>0</v>
      </c>
      <c r="AL486" s="25">
        <v>0</v>
      </c>
      <c r="AM486" s="25">
        <v>0</v>
      </c>
      <c r="AN486" s="25">
        <v>4.6700971013987358</v>
      </c>
      <c r="AO486" s="25">
        <v>0</v>
      </c>
      <c r="AP486" s="25">
        <v>0</v>
      </c>
      <c r="AQ486" s="25">
        <v>0</v>
      </c>
      <c r="AR486" s="25">
        <v>0</v>
      </c>
      <c r="AS486" s="25">
        <v>0</v>
      </c>
      <c r="AT486" s="25">
        <v>0</v>
      </c>
      <c r="AU486" s="25">
        <v>0</v>
      </c>
      <c r="AV486" s="25">
        <v>0</v>
      </c>
      <c r="AW486" s="25">
        <v>1.0745743136783097E-5</v>
      </c>
      <c r="AX486" s="25">
        <v>0</v>
      </c>
      <c r="AY486" s="25">
        <v>0</v>
      </c>
      <c r="AZ486" s="25">
        <v>0</v>
      </c>
      <c r="BA486" s="25">
        <v>0</v>
      </c>
      <c r="BB486" s="25">
        <v>1.2279904841310213E-5</v>
      </c>
      <c r="BC486" s="25">
        <v>23.560558635993967</v>
      </c>
      <c r="BD486" s="25">
        <v>6.9330691280790502</v>
      </c>
      <c r="BE486" s="25">
        <v>0.15005828697418971</v>
      </c>
      <c r="BF486" s="25">
        <v>0</v>
      </c>
      <c r="BG486" s="25">
        <v>0</v>
      </c>
      <c r="BH486" s="25">
        <v>0</v>
      </c>
      <c r="BI486" s="25">
        <v>0.71685614133248499</v>
      </c>
      <c r="BJ486" s="25">
        <v>0</v>
      </c>
      <c r="BK486" s="25">
        <v>0</v>
      </c>
      <c r="BL486" s="25">
        <v>95.401886694654323</v>
      </c>
      <c r="BM486" s="25">
        <v>754.99956781918559</v>
      </c>
      <c r="BN486" s="25">
        <v>14639.683323431531</v>
      </c>
      <c r="BO486" s="25">
        <v>27791.305180036718</v>
      </c>
    </row>
    <row r="487" spans="1:67">
      <c r="A487">
        <v>2004</v>
      </c>
      <c r="B487" s="57" t="s">
        <v>171</v>
      </c>
      <c r="C487" s="61" t="s">
        <v>235</v>
      </c>
      <c r="D487" s="57" t="s">
        <v>231</v>
      </c>
      <c r="E487" s="25">
        <v>1548.5588331593501</v>
      </c>
      <c r="F487" s="25">
        <v>0</v>
      </c>
      <c r="G487" s="25">
        <v>201.6554315703498</v>
      </c>
      <c r="H487" s="25">
        <v>0</v>
      </c>
      <c r="I487" s="25">
        <v>5621.6491752132815</v>
      </c>
      <c r="J487" s="25">
        <v>230.80300322951874</v>
      </c>
      <c r="K487" s="25">
        <v>14.497572692203621</v>
      </c>
      <c r="L487" s="25">
        <v>18.500584909134268</v>
      </c>
      <c r="M487" s="25">
        <v>0.20600238599024503</v>
      </c>
      <c r="N487" s="25">
        <v>0</v>
      </c>
      <c r="O487" s="25">
        <v>54.761422402811149</v>
      </c>
      <c r="P487" s="25">
        <v>159.39640388641934</v>
      </c>
      <c r="Q487" s="25">
        <v>0.18494826575843509</v>
      </c>
      <c r="R487" s="25">
        <v>0.16687584089523849</v>
      </c>
      <c r="S487" s="25">
        <v>0</v>
      </c>
      <c r="T487" s="25">
        <v>3.5567949599228953E-2</v>
      </c>
      <c r="U487" s="25">
        <v>2.4074125614860487</v>
      </c>
      <c r="V487" s="25">
        <v>3.0555239487831658E-2</v>
      </c>
      <c r="W487" s="25">
        <v>1.0479568982208243E-2</v>
      </c>
      <c r="X487" s="25">
        <v>1.0633347960260575E-5</v>
      </c>
      <c r="Y487" s="25">
        <v>2.4841805824136559E-5</v>
      </c>
      <c r="Z487" s="25">
        <v>6.4961284568209763</v>
      </c>
      <c r="AA487" s="25">
        <v>0</v>
      </c>
      <c r="AB487" s="25">
        <v>0</v>
      </c>
      <c r="AC487" s="25">
        <v>0</v>
      </c>
      <c r="AD487" s="25">
        <v>0</v>
      </c>
      <c r="AE487" s="25">
        <v>0</v>
      </c>
      <c r="AF487" s="25">
        <v>3571.9907080659873</v>
      </c>
      <c r="AG487" s="25">
        <v>9.9784586810665683</v>
      </c>
      <c r="AH487" s="25">
        <v>5.8633044283677185</v>
      </c>
      <c r="AI487" s="25">
        <v>81.150655183884808</v>
      </c>
      <c r="AJ487" s="25">
        <v>107.57604950181762</v>
      </c>
      <c r="AK487" s="25">
        <v>6.3733349148815792</v>
      </c>
      <c r="AL487" s="25">
        <v>0.82033800732364737</v>
      </c>
      <c r="AM487" s="25">
        <v>8.4218003907383474E-2</v>
      </c>
      <c r="AN487" s="25">
        <v>2876.8565171750356</v>
      </c>
      <c r="AO487" s="25">
        <v>0.36079444811021344</v>
      </c>
      <c r="AP487" s="25">
        <v>213.40540669209432</v>
      </c>
      <c r="AQ487" s="25">
        <v>3.475763565075479</v>
      </c>
      <c r="AR487" s="25">
        <v>0.31904376886364816</v>
      </c>
      <c r="AS487" s="25">
        <v>1.0868031690102307</v>
      </c>
      <c r="AT487" s="25">
        <v>8.6951052738981449</v>
      </c>
      <c r="AU487" s="25">
        <v>0</v>
      </c>
      <c r="AV487" s="25">
        <v>10.031009991448348</v>
      </c>
      <c r="AW487" s="25">
        <v>0.13627890317965821</v>
      </c>
      <c r="AX487" s="25">
        <v>0</v>
      </c>
      <c r="AY487" s="25">
        <v>0</v>
      </c>
      <c r="AZ487" s="25">
        <v>0</v>
      </c>
      <c r="BA487" s="25">
        <v>0</v>
      </c>
      <c r="BB487" s="25">
        <v>0.15573534018283963</v>
      </c>
      <c r="BC487" s="25">
        <v>0</v>
      </c>
      <c r="BD487" s="25">
        <v>1132.9775011433653</v>
      </c>
      <c r="BE487" s="25">
        <v>441.9902802203855</v>
      </c>
      <c r="BF487" s="25">
        <v>3.8786270568084276</v>
      </c>
      <c r="BG487" s="25">
        <v>0</v>
      </c>
      <c r="BH487" s="25">
        <v>0</v>
      </c>
      <c r="BI487" s="25">
        <v>23798.80364004587</v>
      </c>
      <c r="BJ487" s="25">
        <v>0</v>
      </c>
      <c r="BK487" s="25">
        <v>0</v>
      </c>
      <c r="BL487" s="25">
        <v>0</v>
      </c>
      <c r="BM487" s="25">
        <v>-215.72931344081988</v>
      </c>
      <c r="BN487" s="25">
        <v>8322.4228760375645</v>
      </c>
      <c r="BO487" s="25">
        <v>48242.063568984588</v>
      </c>
    </row>
    <row r="488" spans="1:67">
      <c r="A488">
        <v>2004</v>
      </c>
      <c r="B488" s="57" t="s">
        <v>172</v>
      </c>
      <c r="C488" s="61" t="s">
        <v>236</v>
      </c>
      <c r="D488" s="57" t="s">
        <v>231</v>
      </c>
      <c r="E488" s="25">
        <v>25.607902639553469</v>
      </c>
      <c r="F488" s="25">
        <v>2.7447613708483254</v>
      </c>
      <c r="G488" s="25">
        <v>0.51821372603816196</v>
      </c>
      <c r="H488" s="25">
        <v>7.4145678847173553</v>
      </c>
      <c r="I488" s="25">
        <v>9.0900935246897046</v>
      </c>
      <c r="J488" s="25">
        <v>4273.185789960522</v>
      </c>
      <c r="K488" s="25">
        <v>8.4988480545834246</v>
      </c>
      <c r="L488" s="25">
        <v>9.3198848588634888</v>
      </c>
      <c r="M488" s="25">
        <v>0.24688954625274795</v>
      </c>
      <c r="N488" s="25">
        <v>9.7295623269380849E-3</v>
      </c>
      <c r="O488" s="25">
        <v>21.970880677198075</v>
      </c>
      <c r="P488" s="25">
        <v>4.3864047573243656</v>
      </c>
      <c r="Q488" s="25">
        <v>116.52306963517856</v>
      </c>
      <c r="R488" s="25">
        <v>2.9996686382384885</v>
      </c>
      <c r="S488" s="25">
        <v>3.896873430648122E-2</v>
      </c>
      <c r="T488" s="25">
        <v>16.784585759000844</v>
      </c>
      <c r="U488" s="25">
        <v>18.403914887082216</v>
      </c>
      <c r="V488" s="25">
        <v>4.0169260321871691</v>
      </c>
      <c r="W488" s="25">
        <v>7.0134332551457961</v>
      </c>
      <c r="X488" s="25">
        <v>12.580593567062985</v>
      </c>
      <c r="Y488" s="25">
        <v>0.94447237112955162</v>
      </c>
      <c r="Z488" s="25">
        <v>43.675935273882445</v>
      </c>
      <c r="AA488" s="25">
        <v>0</v>
      </c>
      <c r="AB488" s="25">
        <v>0.83723228755302559</v>
      </c>
      <c r="AC488" s="25">
        <v>0.29259980021163545</v>
      </c>
      <c r="AD488" s="25">
        <v>0</v>
      </c>
      <c r="AE488" s="25">
        <v>22.498398043767743</v>
      </c>
      <c r="AF488" s="25">
        <v>157.46070124644331</v>
      </c>
      <c r="AG488" s="25">
        <v>114.47331014118099</v>
      </c>
      <c r="AH488" s="25">
        <v>67.316292285529073</v>
      </c>
      <c r="AI488" s="25">
        <v>20.982590251875298</v>
      </c>
      <c r="AJ488" s="25">
        <v>3.3561282697376882</v>
      </c>
      <c r="AK488" s="25">
        <v>6.1605444043679016</v>
      </c>
      <c r="AL488" s="25">
        <v>2.5818862756867738</v>
      </c>
      <c r="AM488" s="25">
        <v>2.8256784899996324E-2</v>
      </c>
      <c r="AN488" s="25">
        <v>40.425006774217053</v>
      </c>
      <c r="AO488" s="25">
        <v>0.12105358284880213</v>
      </c>
      <c r="AP488" s="25">
        <v>0.56618978308388046</v>
      </c>
      <c r="AQ488" s="25">
        <v>1.1661865499637147</v>
      </c>
      <c r="AR488" s="25">
        <v>0.10704541466428512</v>
      </c>
      <c r="AS488" s="25">
        <v>0.63463565019621015</v>
      </c>
      <c r="AT488" s="25">
        <v>3.8378313306545726</v>
      </c>
      <c r="AU488" s="25">
        <v>0</v>
      </c>
      <c r="AV488" s="25">
        <v>24.647816315246491</v>
      </c>
      <c r="AW488" s="25">
        <v>8.9825970548013121</v>
      </c>
      <c r="AX488" s="25">
        <v>0</v>
      </c>
      <c r="AY488" s="25">
        <v>0</v>
      </c>
      <c r="AZ488" s="25">
        <v>0</v>
      </c>
      <c r="BA488" s="25">
        <v>0</v>
      </c>
      <c r="BB488" s="25">
        <v>10.265035712906037</v>
      </c>
      <c r="BC488" s="25">
        <v>42.153343308992845</v>
      </c>
      <c r="BD488" s="25">
        <v>39.856065263775157</v>
      </c>
      <c r="BE488" s="25">
        <v>14.219058575990267</v>
      </c>
      <c r="BF488" s="25">
        <v>54.549814197434422</v>
      </c>
      <c r="BG488" s="25">
        <v>0</v>
      </c>
      <c r="BH488" s="25">
        <v>0</v>
      </c>
      <c r="BI488" s="25">
        <v>5207.1694255408966</v>
      </c>
      <c r="BJ488" s="25">
        <v>0</v>
      </c>
      <c r="BK488" s="25">
        <v>0</v>
      </c>
      <c r="BL488" s="25">
        <v>29.939818367056212</v>
      </c>
      <c r="BM488" s="25">
        <v>565.0512790366862</v>
      </c>
      <c r="BN488" s="25">
        <v>9804.2288976761974</v>
      </c>
      <c r="BO488" s="25">
        <v>20829.884574643002</v>
      </c>
    </row>
    <row r="489" spans="1:67">
      <c r="A489">
        <v>2004</v>
      </c>
      <c r="B489" s="57" t="s">
        <v>173</v>
      </c>
      <c r="C489" s="61" t="s">
        <v>237</v>
      </c>
      <c r="D489" s="57" t="s">
        <v>231</v>
      </c>
      <c r="E489" s="25">
        <v>7.3614537748603022</v>
      </c>
      <c r="F489" s="25">
        <v>0</v>
      </c>
      <c r="G489" s="25">
        <v>1.9026507276113689</v>
      </c>
      <c r="H489" s="25">
        <v>1.5705612389432133</v>
      </c>
      <c r="I489" s="25">
        <v>7.1062933632553102</v>
      </c>
      <c r="J489" s="25">
        <v>5.1163732149756571</v>
      </c>
      <c r="K489" s="25">
        <v>384.70764659983735</v>
      </c>
      <c r="L489" s="25">
        <v>6.2254293263491265</v>
      </c>
      <c r="M489" s="25">
        <v>9.4901906381033557E-3</v>
      </c>
      <c r="N489" s="25">
        <v>6.4635628035138948E-2</v>
      </c>
      <c r="O489" s="25">
        <v>3.5960149225661096</v>
      </c>
      <c r="P489" s="25">
        <v>0.97214294118309896</v>
      </c>
      <c r="Q489" s="25">
        <v>2.5865573745339701</v>
      </c>
      <c r="R489" s="25">
        <v>2.7556255431204155</v>
      </c>
      <c r="S489" s="25">
        <v>0</v>
      </c>
      <c r="T489" s="25">
        <v>50.911279280673661</v>
      </c>
      <c r="U489" s="25">
        <v>12.850603649907963</v>
      </c>
      <c r="V489" s="25">
        <v>0.67290925473050511</v>
      </c>
      <c r="W489" s="25">
        <v>2.8593945831534184</v>
      </c>
      <c r="X489" s="25">
        <v>2.5807339269300846</v>
      </c>
      <c r="Y489" s="25">
        <v>6.9094766668342507</v>
      </c>
      <c r="Z489" s="25">
        <v>554.60921329344569</v>
      </c>
      <c r="AA489" s="25">
        <v>0</v>
      </c>
      <c r="AB489" s="25">
        <v>0</v>
      </c>
      <c r="AC489" s="25">
        <v>0</v>
      </c>
      <c r="AD489" s="25">
        <v>0</v>
      </c>
      <c r="AE489" s="25">
        <v>946.1694668990375</v>
      </c>
      <c r="AF489" s="25">
        <v>1.4472063864383351</v>
      </c>
      <c r="AG489" s="25">
        <v>40.447852771810318</v>
      </c>
      <c r="AH489" s="25">
        <v>23.826925038264033</v>
      </c>
      <c r="AI489" s="25">
        <v>0.51996214782744088</v>
      </c>
      <c r="AJ489" s="25">
        <v>0.11571350263717348</v>
      </c>
      <c r="AK489" s="25">
        <v>0.94538098678359994</v>
      </c>
      <c r="AL489" s="25">
        <v>9.1336295413866828E-2</v>
      </c>
      <c r="AM489" s="25">
        <v>1.2263638427309966E-4</v>
      </c>
      <c r="AN489" s="25">
        <v>0.75816052507891873</v>
      </c>
      <c r="AO489" s="25">
        <v>5.2538085123347269E-4</v>
      </c>
      <c r="AP489" s="25">
        <v>9.0125363112349366E-2</v>
      </c>
      <c r="AQ489" s="25">
        <v>5.0613296021335078E-3</v>
      </c>
      <c r="AR489" s="25">
        <v>4.6458444065390761E-4</v>
      </c>
      <c r="AS489" s="25">
        <v>0</v>
      </c>
      <c r="AT489" s="25">
        <v>0.12988354580363637</v>
      </c>
      <c r="AU489" s="25">
        <v>0</v>
      </c>
      <c r="AV489" s="25">
        <v>0.19514541805616617</v>
      </c>
      <c r="AW489" s="25">
        <v>0.32320830828498853</v>
      </c>
      <c r="AX489" s="25">
        <v>0</v>
      </c>
      <c r="AY489" s="25">
        <v>0</v>
      </c>
      <c r="AZ489" s="25">
        <v>0</v>
      </c>
      <c r="BA489" s="25">
        <v>0</v>
      </c>
      <c r="BB489" s="25">
        <v>0.36935251653974338</v>
      </c>
      <c r="BC489" s="25">
        <v>7.6404776313152256</v>
      </c>
      <c r="BD489" s="25">
        <v>1.2534548318639063</v>
      </c>
      <c r="BE489" s="25">
        <v>0.41049424912027832</v>
      </c>
      <c r="BF489" s="25">
        <v>0.74276791401378794</v>
      </c>
      <c r="BG489" s="25">
        <v>0</v>
      </c>
      <c r="BH489" s="25">
        <v>0</v>
      </c>
      <c r="BI489" s="25">
        <v>188.91731862500487</v>
      </c>
      <c r="BJ489" s="25">
        <v>0</v>
      </c>
      <c r="BK489" s="25">
        <v>0</v>
      </c>
      <c r="BL489" s="25">
        <v>0</v>
      </c>
      <c r="BM489" s="25">
        <v>88.792577071128179</v>
      </c>
      <c r="BN489" s="25">
        <v>3573.1215964462472</v>
      </c>
      <c r="BO489" s="25">
        <v>5931.6830659066354</v>
      </c>
    </row>
    <row r="490" spans="1:67">
      <c r="A490">
        <v>2004</v>
      </c>
      <c r="B490" s="57" t="s">
        <v>174</v>
      </c>
      <c r="C490" s="61" t="s">
        <v>238</v>
      </c>
      <c r="D490" s="57" t="s">
        <v>231</v>
      </c>
      <c r="E490" s="25">
        <v>11.488114565945928</v>
      </c>
      <c r="F490" s="25">
        <v>5.4550166008123409</v>
      </c>
      <c r="G490" s="25">
        <v>1.1193981177972998</v>
      </c>
      <c r="H490" s="25">
        <v>10.265797418003929</v>
      </c>
      <c r="I490" s="25">
        <v>430.07154800133952</v>
      </c>
      <c r="J490" s="25">
        <v>70.617272143245245</v>
      </c>
      <c r="K490" s="25">
        <v>13.436518279527373</v>
      </c>
      <c r="L490" s="25">
        <v>2776.8995291316564</v>
      </c>
      <c r="M490" s="25">
        <v>103.76821625710491</v>
      </c>
      <c r="N490" s="25">
        <v>0.10329931005495616</v>
      </c>
      <c r="O490" s="25">
        <v>49.621073726441523</v>
      </c>
      <c r="P490" s="25">
        <v>54.749476641243128</v>
      </c>
      <c r="Q490" s="25">
        <v>38.67188885108434</v>
      </c>
      <c r="R490" s="25">
        <v>54.096890227540086</v>
      </c>
      <c r="S490" s="25">
        <v>3.492269147398857</v>
      </c>
      <c r="T490" s="25">
        <v>11.174258355491634</v>
      </c>
      <c r="U490" s="25">
        <v>106.2788775383659</v>
      </c>
      <c r="V490" s="25">
        <v>25.907406208461083</v>
      </c>
      <c r="W490" s="25">
        <v>2.9960193157904085</v>
      </c>
      <c r="X490" s="25">
        <v>10.081457675622749</v>
      </c>
      <c r="Y490" s="25">
        <v>0.31955508372223029</v>
      </c>
      <c r="Z490" s="25">
        <v>16.960466256859721</v>
      </c>
      <c r="AA490" s="25">
        <v>0</v>
      </c>
      <c r="AB490" s="25">
        <v>2.7569526784995064</v>
      </c>
      <c r="AC490" s="25">
        <v>1.2274319200248718</v>
      </c>
      <c r="AD490" s="25">
        <v>0</v>
      </c>
      <c r="AE490" s="25">
        <v>48.123402099665569</v>
      </c>
      <c r="AF490" s="25">
        <v>6.8164346127860904</v>
      </c>
      <c r="AG490" s="25">
        <v>435.30098312286452</v>
      </c>
      <c r="AH490" s="25">
        <v>256.66838427560833</v>
      </c>
      <c r="AI490" s="25">
        <v>28.611136582922871</v>
      </c>
      <c r="AJ490" s="25">
        <v>2.2182152036904519</v>
      </c>
      <c r="AK490" s="25">
        <v>3.1498342992881287</v>
      </c>
      <c r="AL490" s="25">
        <v>1.6110580941699892</v>
      </c>
      <c r="AM490" s="25">
        <v>1.0822682682207694</v>
      </c>
      <c r="AN490" s="25">
        <v>11.579490769557353</v>
      </c>
      <c r="AO490" s="25">
        <v>4.6364953385659078</v>
      </c>
      <c r="AP490" s="25">
        <v>10.694530266509071</v>
      </c>
      <c r="AQ490" s="25">
        <v>44.666323586295462</v>
      </c>
      <c r="AR490" s="25">
        <v>4.0999659359584504</v>
      </c>
      <c r="AS490" s="25">
        <v>48.637053183459884</v>
      </c>
      <c r="AT490" s="25">
        <v>9.660635970880568</v>
      </c>
      <c r="AU490" s="25">
        <v>0</v>
      </c>
      <c r="AV490" s="25">
        <v>119.40346678746654</v>
      </c>
      <c r="AW490" s="25">
        <v>46.955708194047617</v>
      </c>
      <c r="AX490" s="25">
        <v>0</v>
      </c>
      <c r="AY490" s="25">
        <v>0</v>
      </c>
      <c r="AZ490" s="25">
        <v>0</v>
      </c>
      <c r="BA490" s="25">
        <v>0</v>
      </c>
      <c r="BB490" s="25">
        <v>53.659539506902107</v>
      </c>
      <c r="BC490" s="25">
        <v>936.51339074030739</v>
      </c>
      <c r="BD490" s="25">
        <v>134.79198495371389</v>
      </c>
      <c r="BE490" s="25">
        <v>9.8446694482969512</v>
      </c>
      <c r="BF490" s="25">
        <v>6.1569945700238087</v>
      </c>
      <c r="BG490" s="25">
        <v>0</v>
      </c>
      <c r="BH490" s="25">
        <v>0</v>
      </c>
      <c r="BI490" s="25">
        <v>840.51585180772224</v>
      </c>
      <c r="BJ490" s="25">
        <v>0</v>
      </c>
      <c r="BK490" s="25">
        <v>0</v>
      </c>
      <c r="BL490" s="25">
        <v>0</v>
      </c>
      <c r="BM490" s="25">
        <v>212.50937982284975</v>
      </c>
      <c r="BN490" s="25">
        <v>2641.4033000948889</v>
      </c>
      <c r="BO490" s="25">
        <v>9720.8692309886865</v>
      </c>
    </row>
    <row r="491" spans="1:67">
      <c r="A491">
        <v>2004</v>
      </c>
      <c r="B491" s="57" t="s">
        <v>175</v>
      </c>
      <c r="C491" s="61" t="s">
        <v>239</v>
      </c>
      <c r="D491" s="57" t="s">
        <v>231</v>
      </c>
      <c r="E491" s="25">
        <v>7.640188169708248E-2</v>
      </c>
      <c r="F491" s="25">
        <v>0.35206509088950277</v>
      </c>
      <c r="G491" s="25">
        <v>1.6582604587081076E-2</v>
      </c>
      <c r="H491" s="25">
        <v>0.72631264649573668</v>
      </c>
      <c r="I491" s="25">
        <v>5.2295099816655819</v>
      </c>
      <c r="J491" s="25">
        <v>1.7881808916997834</v>
      </c>
      <c r="K491" s="25">
        <v>7.2152271317250119E-2</v>
      </c>
      <c r="L491" s="25">
        <v>0.10516213970059143</v>
      </c>
      <c r="M491" s="25">
        <v>0.1293895323464819</v>
      </c>
      <c r="N491" s="25">
        <v>8.3870088962784348E-3</v>
      </c>
      <c r="O491" s="25">
        <v>1.3257045375436862</v>
      </c>
      <c r="P491" s="25">
        <v>0.1153459350949181</v>
      </c>
      <c r="Q491" s="25">
        <v>0.15312405078947719</v>
      </c>
      <c r="R491" s="25">
        <v>0.33683483757803662</v>
      </c>
      <c r="S491" s="25">
        <v>7.5900377971914512E-2</v>
      </c>
      <c r="T491" s="25">
        <v>7.7898905120242182E-2</v>
      </c>
      <c r="U491" s="25">
        <v>1.0136080824207625</v>
      </c>
      <c r="V491" s="25">
        <v>0.13162081576980261</v>
      </c>
      <c r="W491" s="25">
        <v>0.40677832552861831</v>
      </c>
      <c r="X491" s="25">
        <v>1.978758760958748E-2</v>
      </c>
      <c r="Y491" s="25">
        <v>4.7711003578568773E-3</v>
      </c>
      <c r="Z491" s="25">
        <v>0.15753659061535233</v>
      </c>
      <c r="AA491" s="25">
        <v>0</v>
      </c>
      <c r="AB491" s="25">
        <v>3.6966689677664681</v>
      </c>
      <c r="AC491" s="25">
        <v>0.1642234189060178</v>
      </c>
      <c r="AD491" s="25">
        <v>0</v>
      </c>
      <c r="AE491" s="25">
        <v>5.9307070393800219</v>
      </c>
      <c r="AF491" s="25">
        <v>0.36481925504119328</v>
      </c>
      <c r="AG491" s="25">
        <v>31.129028095073227</v>
      </c>
      <c r="AH491" s="25">
        <v>18.314415227178564</v>
      </c>
      <c r="AI491" s="25">
        <v>2.8594877030222432</v>
      </c>
      <c r="AJ491" s="25">
        <v>3.0346975418414051</v>
      </c>
      <c r="AK491" s="25">
        <v>1.7864495550735786</v>
      </c>
      <c r="AL491" s="25">
        <v>4.5257782211391717</v>
      </c>
      <c r="AM491" s="25">
        <v>0.12850873204614027</v>
      </c>
      <c r="AN491" s="25">
        <v>5.8080154582672074</v>
      </c>
      <c r="AO491" s="25">
        <v>0.55053830421959926</v>
      </c>
      <c r="AP491" s="25">
        <v>0.415633255480789</v>
      </c>
      <c r="AQ491" s="25">
        <v>5.3036874292488685</v>
      </c>
      <c r="AR491" s="25">
        <v>0.48683070485709712</v>
      </c>
      <c r="AS491" s="25">
        <v>6.2859051421337222</v>
      </c>
      <c r="AT491" s="25">
        <v>0.46764017658861518</v>
      </c>
      <c r="AU491" s="25">
        <v>0</v>
      </c>
      <c r="AV491" s="25">
        <v>5.7921498115964134</v>
      </c>
      <c r="AW491" s="25">
        <v>3.9742521180411088</v>
      </c>
      <c r="AX491" s="25">
        <v>0</v>
      </c>
      <c r="AY491" s="25">
        <v>0</v>
      </c>
      <c r="AZ491" s="25">
        <v>0</v>
      </c>
      <c r="BA491" s="25">
        <v>0</v>
      </c>
      <c r="BB491" s="25">
        <v>4.5416531182347253</v>
      </c>
      <c r="BC491" s="25">
        <v>156.28105146401504</v>
      </c>
      <c r="BD491" s="25">
        <v>32.90139679787989</v>
      </c>
      <c r="BE491" s="25">
        <v>0.71639482548651179</v>
      </c>
      <c r="BF491" s="25">
        <v>0.29749551199504815</v>
      </c>
      <c r="BG491" s="25">
        <v>0</v>
      </c>
      <c r="BH491" s="25">
        <v>0</v>
      </c>
      <c r="BI491" s="25">
        <v>70.689052344381764</v>
      </c>
      <c r="BJ491" s="25">
        <v>0</v>
      </c>
      <c r="BK491" s="25">
        <v>0</v>
      </c>
      <c r="BL491" s="25">
        <v>0</v>
      </c>
      <c r="BM491" s="25">
        <v>4.5559665642941418</v>
      </c>
      <c r="BN491" s="25">
        <v>2.3036374196676235</v>
      </c>
      <c r="BO491" s="25">
        <v>385.6291393985519</v>
      </c>
    </row>
    <row r="492" spans="1:67">
      <c r="A492">
        <v>2004</v>
      </c>
      <c r="B492" s="57" t="s">
        <v>176</v>
      </c>
      <c r="C492" s="61" t="s">
        <v>240</v>
      </c>
      <c r="D492" s="57" t="s">
        <v>231</v>
      </c>
      <c r="E492" s="25">
        <v>67.247449584370344</v>
      </c>
      <c r="F492" s="25">
        <v>31.352087101692589</v>
      </c>
      <c r="G492" s="25">
        <v>101.55185296959246</v>
      </c>
      <c r="H492" s="25">
        <v>168.40807169070163</v>
      </c>
      <c r="I492" s="25">
        <v>167.67809867074828</v>
      </c>
      <c r="J492" s="25">
        <v>290.77676383591557</v>
      </c>
      <c r="K492" s="25">
        <v>85.382686315096947</v>
      </c>
      <c r="L492" s="25">
        <v>180.86021117090007</v>
      </c>
      <c r="M492" s="25">
        <v>4.9037734164101492</v>
      </c>
      <c r="N492" s="25">
        <v>271.61091845684399</v>
      </c>
      <c r="O492" s="25">
        <v>137.70529793005912</v>
      </c>
      <c r="P492" s="25">
        <v>16.196127948400445</v>
      </c>
      <c r="Q492" s="25">
        <v>143.47527055336928</v>
      </c>
      <c r="R492" s="25">
        <v>220.22938536980627</v>
      </c>
      <c r="S492" s="25">
        <v>234.63965194493596</v>
      </c>
      <c r="T492" s="25">
        <v>136.22409877031757</v>
      </c>
      <c r="U492" s="25">
        <v>33.063458459495315</v>
      </c>
      <c r="V492" s="25">
        <v>36.231243741740244</v>
      </c>
      <c r="W492" s="25">
        <v>5.3654067468014048</v>
      </c>
      <c r="X492" s="25">
        <v>25.691600565554381</v>
      </c>
      <c r="Y492" s="25">
        <v>8.4412813457619489</v>
      </c>
      <c r="Z492" s="25">
        <v>23.205152850356932</v>
      </c>
      <c r="AA492" s="25">
        <v>0</v>
      </c>
      <c r="AB492" s="25">
        <v>2134.5533440348277</v>
      </c>
      <c r="AC492" s="25">
        <v>2.3209395161837278</v>
      </c>
      <c r="AD492" s="25">
        <v>0</v>
      </c>
      <c r="AE492" s="25">
        <v>1242.6322642204314</v>
      </c>
      <c r="AF492" s="25">
        <v>30.807791418294581</v>
      </c>
      <c r="AG492" s="25">
        <v>335.28954711964633</v>
      </c>
      <c r="AH492" s="25">
        <v>197.97597517967631</v>
      </c>
      <c r="AI492" s="25">
        <v>2037.2138519340438</v>
      </c>
      <c r="AJ492" s="25">
        <v>814.16387094159768</v>
      </c>
      <c r="AK492" s="25">
        <v>64.188311320211042</v>
      </c>
      <c r="AL492" s="25">
        <v>9.9147406062153642</v>
      </c>
      <c r="AM492" s="25">
        <v>0.27581667012568373</v>
      </c>
      <c r="AN492" s="25">
        <v>154.56256766639692</v>
      </c>
      <c r="AO492" s="25">
        <v>1.1816134159036802</v>
      </c>
      <c r="AP492" s="25">
        <v>5.4260401672342686</v>
      </c>
      <c r="AQ492" s="25">
        <v>11.383237409872239</v>
      </c>
      <c r="AR492" s="25">
        <v>1.0448785992255616</v>
      </c>
      <c r="AS492" s="25">
        <v>18.75299788209357</v>
      </c>
      <c r="AT492" s="25">
        <v>3.3940552357475435</v>
      </c>
      <c r="AU492" s="25">
        <v>0</v>
      </c>
      <c r="AV492" s="25">
        <v>77.701777686734303</v>
      </c>
      <c r="AW492" s="25">
        <v>36.015352498133929</v>
      </c>
      <c r="AX492" s="25">
        <v>0</v>
      </c>
      <c r="AY492" s="25">
        <v>0</v>
      </c>
      <c r="AZ492" s="25">
        <v>0</v>
      </c>
      <c r="BA492" s="25">
        <v>0</v>
      </c>
      <c r="BB492" s="25">
        <v>41.157237417060308</v>
      </c>
      <c r="BC492" s="25">
        <v>122.04836811211945</v>
      </c>
      <c r="BD492" s="25">
        <v>34.128662379159479</v>
      </c>
      <c r="BE492" s="25">
        <v>11.810612523156607</v>
      </c>
      <c r="BF492" s="25">
        <v>7.0149676261296987</v>
      </c>
      <c r="BG492" s="25">
        <v>0</v>
      </c>
      <c r="BH492" s="25">
        <v>0</v>
      </c>
      <c r="BI492" s="25">
        <v>633.78952689760263</v>
      </c>
      <c r="BJ492" s="25">
        <v>0</v>
      </c>
      <c r="BK492" s="25">
        <v>0</v>
      </c>
      <c r="BL492" s="25">
        <v>0</v>
      </c>
      <c r="BM492" s="25">
        <v>671.4050282889325</v>
      </c>
      <c r="BN492" s="25">
        <v>9417.7886902760074</v>
      </c>
      <c r="BO492" s="25">
        <v>20508.181956481636</v>
      </c>
    </row>
    <row r="493" spans="1:67">
      <c r="A493">
        <v>2004</v>
      </c>
      <c r="B493" s="57" t="s">
        <v>177</v>
      </c>
      <c r="C493" s="61" t="s">
        <v>241</v>
      </c>
      <c r="D493" s="57" t="s">
        <v>231</v>
      </c>
      <c r="E493" s="25">
        <v>615.33435368822916</v>
      </c>
      <c r="F493" s="25">
        <v>1.0481728259504581</v>
      </c>
      <c r="G493" s="25">
        <v>5.1097237900337014</v>
      </c>
      <c r="H493" s="25">
        <v>84.732533746300192</v>
      </c>
      <c r="I493" s="25">
        <v>81.01916693227966</v>
      </c>
      <c r="J493" s="25">
        <v>496.47952546375592</v>
      </c>
      <c r="K493" s="25">
        <v>73.365062044122951</v>
      </c>
      <c r="L493" s="25">
        <v>150.04249769858583</v>
      </c>
      <c r="M493" s="25">
        <v>6.2746185132625181</v>
      </c>
      <c r="N493" s="25">
        <v>7.4113476669880543</v>
      </c>
      <c r="O493" s="25">
        <v>707.49853147273859</v>
      </c>
      <c r="P493" s="25">
        <v>325.91973152413442</v>
      </c>
      <c r="Q493" s="25">
        <v>830.54844682668511</v>
      </c>
      <c r="R493" s="25">
        <v>81.128267927768675</v>
      </c>
      <c r="S493" s="25">
        <v>116.82179336404846</v>
      </c>
      <c r="T493" s="25">
        <v>200.67644013607472</v>
      </c>
      <c r="U493" s="25">
        <v>86.484688093301031</v>
      </c>
      <c r="V493" s="25">
        <v>248.43509356106566</v>
      </c>
      <c r="W493" s="25">
        <v>17.151146981451657</v>
      </c>
      <c r="X493" s="25">
        <v>14.906042743302246</v>
      </c>
      <c r="Y493" s="25">
        <v>3.0478805186840487</v>
      </c>
      <c r="Z493" s="25">
        <v>44.068423320778678</v>
      </c>
      <c r="AA493" s="25">
        <v>0</v>
      </c>
      <c r="AB493" s="25">
        <v>2.2437988289230502</v>
      </c>
      <c r="AC493" s="25">
        <v>22.002408140913865</v>
      </c>
      <c r="AD493" s="25">
        <v>0</v>
      </c>
      <c r="AE493" s="25">
        <v>104.42593534112591</v>
      </c>
      <c r="AF493" s="25">
        <v>5.066793960731462</v>
      </c>
      <c r="AG493" s="25">
        <v>18.763651435585242</v>
      </c>
      <c r="AH493" s="25">
        <v>11.095223851006264</v>
      </c>
      <c r="AI493" s="25">
        <v>10.085789895781462</v>
      </c>
      <c r="AJ493" s="25">
        <v>1.9089046545193473</v>
      </c>
      <c r="AK493" s="25">
        <v>0.81378517412613116</v>
      </c>
      <c r="AL493" s="25">
        <v>0.19228030617875644</v>
      </c>
      <c r="AM493" s="25">
        <v>3.7270189418405361E-2</v>
      </c>
      <c r="AN493" s="25">
        <v>15.172538100663649</v>
      </c>
      <c r="AO493" s="25">
        <v>0.15966749148987819</v>
      </c>
      <c r="AP493" s="25">
        <v>2.4485898511172768</v>
      </c>
      <c r="AQ493" s="25">
        <v>1.5381790167624465</v>
      </c>
      <c r="AR493" s="25">
        <v>0.14119097041752166</v>
      </c>
      <c r="AS493" s="25">
        <v>1.3034500353722291</v>
      </c>
      <c r="AT493" s="25">
        <v>0.45392987136773383</v>
      </c>
      <c r="AU493" s="25">
        <v>0</v>
      </c>
      <c r="AV493" s="25">
        <v>32.311770033305308</v>
      </c>
      <c r="AW493" s="25">
        <v>10.422631700617575</v>
      </c>
      <c r="AX493" s="25">
        <v>0</v>
      </c>
      <c r="AY493" s="25">
        <v>0</v>
      </c>
      <c r="AZ493" s="25">
        <v>0</v>
      </c>
      <c r="BA493" s="25">
        <v>0</v>
      </c>
      <c r="BB493" s="25">
        <v>11.910663027249919</v>
      </c>
      <c r="BC493" s="25">
        <v>133.40951517900459</v>
      </c>
      <c r="BD493" s="25">
        <v>421.25269412273593</v>
      </c>
      <c r="BE493" s="25">
        <v>53.52172070462867</v>
      </c>
      <c r="BF493" s="25">
        <v>6.6410840707107432</v>
      </c>
      <c r="BG493" s="25">
        <v>0</v>
      </c>
      <c r="BH493" s="25">
        <v>0</v>
      </c>
      <c r="BI493" s="25">
        <v>1360.9307361347046</v>
      </c>
      <c r="BJ493" s="25">
        <v>0</v>
      </c>
      <c r="BK493" s="25">
        <v>0</v>
      </c>
      <c r="BL493" s="25">
        <v>0</v>
      </c>
      <c r="BM493" s="25">
        <v>757.25299826335333</v>
      </c>
      <c r="BN493" s="25">
        <v>3843.7992279521154</v>
      </c>
      <c r="BO493" s="25">
        <v>11026.809917143455</v>
      </c>
    </row>
    <row r="494" spans="1:67">
      <c r="A494">
        <v>2004</v>
      </c>
      <c r="B494" s="57" t="s">
        <v>178</v>
      </c>
      <c r="C494" s="61" t="s">
        <v>242</v>
      </c>
      <c r="D494" s="57" t="s">
        <v>231</v>
      </c>
      <c r="E494" s="25">
        <v>0.65326275351239826</v>
      </c>
      <c r="F494" s="25">
        <v>0</v>
      </c>
      <c r="G494" s="25">
        <v>6.6588575841393044E-3</v>
      </c>
      <c r="H494" s="25">
        <v>4.3724943233251377E-3</v>
      </c>
      <c r="I494" s="25">
        <v>11.700217482851055</v>
      </c>
      <c r="J494" s="25">
        <v>5.3842645186134446</v>
      </c>
      <c r="K494" s="25">
        <v>0.54306631307800013</v>
      </c>
      <c r="L494" s="25">
        <v>1.7587812102412921</v>
      </c>
      <c r="M494" s="25">
        <v>6.0485562368030633E-2</v>
      </c>
      <c r="N494" s="25">
        <v>2.4127207133350283E-3</v>
      </c>
      <c r="O494" s="25">
        <v>29.472054317746021</v>
      </c>
      <c r="P494" s="25">
        <v>142.3123362620866</v>
      </c>
      <c r="Q494" s="25">
        <v>1.4566984360558497</v>
      </c>
      <c r="R494" s="25">
        <v>4.3690736072808365</v>
      </c>
      <c r="S494" s="25">
        <v>10.372370936536987</v>
      </c>
      <c r="T494" s="25">
        <v>0.96413984265816477</v>
      </c>
      <c r="U494" s="25">
        <v>10.30678459505093</v>
      </c>
      <c r="V494" s="25">
        <v>0.81933797735808367</v>
      </c>
      <c r="W494" s="25">
        <v>3.1017786604986326</v>
      </c>
      <c r="X494" s="25">
        <v>0.38075164624742669</v>
      </c>
      <c r="Y494" s="25">
        <v>1.0231872090269507E-2</v>
      </c>
      <c r="Z494" s="25">
        <v>0.60195200764423751</v>
      </c>
      <c r="AA494" s="25">
        <v>0</v>
      </c>
      <c r="AB494" s="25">
        <v>0</v>
      </c>
      <c r="AC494" s="25">
        <v>0</v>
      </c>
      <c r="AD494" s="25">
        <v>0</v>
      </c>
      <c r="AE494" s="25">
        <v>0</v>
      </c>
      <c r="AF494" s="25">
        <v>142.26793507055766</v>
      </c>
      <c r="AG494" s="25">
        <v>65.50084528507945</v>
      </c>
      <c r="AH494" s="25">
        <v>38.705612444621444</v>
      </c>
      <c r="AI494" s="25">
        <v>19.338541979309721</v>
      </c>
      <c r="AJ494" s="25">
        <v>2.6737863646008901</v>
      </c>
      <c r="AK494" s="25">
        <v>2.2538857977116082</v>
      </c>
      <c r="AL494" s="25">
        <v>0.49278693220931369</v>
      </c>
      <c r="AM494" s="25">
        <v>7.6980491638476631E-2</v>
      </c>
      <c r="AN494" s="25">
        <v>40.406146607065317</v>
      </c>
      <c r="AO494" s="25">
        <v>0.32978855716529387</v>
      </c>
      <c r="AP494" s="25">
        <v>6.3181016664685359</v>
      </c>
      <c r="AQ494" s="25">
        <v>3.1770639963500353</v>
      </c>
      <c r="AR494" s="25">
        <v>0.29162584057828661</v>
      </c>
      <c r="AS494" s="25">
        <v>3.0309118884917376</v>
      </c>
      <c r="AT494" s="25">
        <v>0.5721824788593628</v>
      </c>
      <c r="AU494" s="25">
        <v>0</v>
      </c>
      <c r="AV494" s="25">
        <v>19.940831535290179</v>
      </c>
      <c r="AW494" s="25">
        <v>1.0892912607076799</v>
      </c>
      <c r="AX494" s="25">
        <v>0</v>
      </c>
      <c r="AY494" s="25">
        <v>0</v>
      </c>
      <c r="AZ494" s="25">
        <v>0</v>
      </c>
      <c r="BA494" s="25">
        <v>0</v>
      </c>
      <c r="BB494" s="25">
        <v>1.2448085586722448</v>
      </c>
      <c r="BC494" s="25">
        <v>18.963963387986347</v>
      </c>
      <c r="BD494" s="25">
        <v>37.311516733988448</v>
      </c>
      <c r="BE494" s="25">
        <v>30.281498242182693</v>
      </c>
      <c r="BF494" s="25">
        <v>93.106107981830462</v>
      </c>
      <c r="BG494" s="25">
        <v>0</v>
      </c>
      <c r="BH494" s="25">
        <v>0</v>
      </c>
      <c r="BI494" s="25">
        <v>3083.5477861142526</v>
      </c>
      <c r="BJ494" s="25">
        <v>0</v>
      </c>
      <c r="BK494" s="25">
        <v>0</v>
      </c>
      <c r="BL494" s="25">
        <v>0</v>
      </c>
      <c r="BM494" s="25">
        <v>24.153142576957539</v>
      </c>
      <c r="BN494" s="25">
        <v>457.08621939372944</v>
      </c>
      <c r="BO494" s="25">
        <v>4316.4423932608452</v>
      </c>
    </row>
    <row r="495" spans="1:67">
      <c r="A495">
        <v>2004</v>
      </c>
      <c r="B495" s="57" t="s">
        <v>179</v>
      </c>
      <c r="C495" s="61" t="s">
        <v>243</v>
      </c>
      <c r="D495" s="57" t="s">
        <v>231</v>
      </c>
      <c r="E495" s="25">
        <v>8.5770984089029128</v>
      </c>
      <c r="F495" s="25">
        <v>1.2020872073982487E-2</v>
      </c>
      <c r="G495" s="25">
        <v>8.1110433864047309</v>
      </c>
      <c r="H495" s="25">
        <v>0.99115069051498339</v>
      </c>
      <c r="I495" s="25">
        <v>102.56673134547954</v>
      </c>
      <c r="J495" s="25">
        <v>94.310378731704972</v>
      </c>
      <c r="K495" s="25">
        <v>8.8560616480202636</v>
      </c>
      <c r="L495" s="25">
        <v>13.814734751386672</v>
      </c>
      <c r="M495" s="25">
        <v>1.4713527922560228</v>
      </c>
      <c r="N495" s="25">
        <v>1.6352626225321858</v>
      </c>
      <c r="O495" s="25">
        <v>19.351640299420083</v>
      </c>
      <c r="P495" s="25">
        <v>17.06641409520385</v>
      </c>
      <c r="Q495" s="25">
        <v>444.37925749566983</v>
      </c>
      <c r="R495" s="25">
        <v>2.849359037100216</v>
      </c>
      <c r="S495" s="25">
        <v>4.0702950552585841</v>
      </c>
      <c r="T495" s="25">
        <v>26.842320696186732</v>
      </c>
      <c r="U495" s="25">
        <v>219.78375844766606</v>
      </c>
      <c r="V495" s="25">
        <v>168.82651443040072</v>
      </c>
      <c r="W495" s="25">
        <v>14.229116142749822</v>
      </c>
      <c r="X495" s="25">
        <v>123.34186185509604</v>
      </c>
      <c r="Y495" s="25">
        <v>21.928244829257167</v>
      </c>
      <c r="Z495" s="25">
        <v>51.937932716783898</v>
      </c>
      <c r="AA495" s="25">
        <v>0</v>
      </c>
      <c r="AB495" s="25">
        <v>4.0607025989998796E-2</v>
      </c>
      <c r="AC495" s="25">
        <v>3.4052579556571759E-3</v>
      </c>
      <c r="AD495" s="25">
        <v>0</v>
      </c>
      <c r="AE495" s="25">
        <v>423.13195936845472</v>
      </c>
      <c r="AF495" s="25">
        <v>80.412325761959139</v>
      </c>
      <c r="AG495" s="25">
        <v>197.66952574052175</v>
      </c>
      <c r="AH495" s="25">
        <v>116.34777675669989</v>
      </c>
      <c r="AI495" s="25">
        <v>209.60861544285098</v>
      </c>
      <c r="AJ495" s="25">
        <v>75.082209180701071</v>
      </c>
      <c r="AK495" s="25">
        <v>22.866358282399254</v>
      </c>
      <c r="AL495" s="25">
        <v>1.8419870956860644</v>
      </c>
      <c r="AM495" s="25">
        <v>0.36787827590819877</v>
      </c>
      <c r="AN495" s="25">
        <v>3.1085370858981745</v>
      </c>
      <c r="AO495" s="25">
        <v>1.5760102753563245</v>
      </c>
      <c r="AP495" s="25">
        <v>14.719349948185879</v>
      </c>
      <c r="AQ495" s="25">
        <v>15.182714484549788</v>
      </c>
      <c r="AR495" s="25">
        <v>1.3936363507010505</v>
      </c>
      <c r="AS495" s="25">
        <v>4.8711334825162611</v>
      </c>
      <c r="AT495" s="25">
        <v>1.0550918878786495</v>
      </c>
      <c r="AU495" s="25">
        <v>0</v>
      </c>
      <c r="AV495" s="25">
        <v>18.576347955853354</v>
      </c>
      <c r="AW495" s="25">
        <v>4.7486163259685972</v>
      </c>
      <c r="AX495" s="25">
        <v>0</v>
      </c>
      <c r="AY495" s="25">
        <v>0</v>
      </c>
      <c r="AZ495" s="25">
        <v>0</v>
      </c>
      <c r="BA495" s="25">
        <v>0</v>
      </c>
      <c r="BB495" s="25">
        <v>5.4265727245219866</v>
      </c>
      <c r="BC495" s="25">
        <v>20.386249184221104</v>
      </c>
      <c r="BD495" s="25">
        <v>39.009597200412706</v>
      </c>
      <c r="BE495" s="25">
        <v>6.2599696889876464</v>
      </c>
      <c r="BF495" s="25">
        <v>169.16204848239317</v>
      </c>
      <c r="BG495" s="25">
        <v>0</v>
      </c>
      <c r="BH495" s="25">
        <v>0</v>
      </c>
      <c r="BI495" s="25">
        <v>2963.1468304067484</v>
      </c>
      <c r="BJ495" s="25">
        <v>0</v>
      </c>
      <c r="BK495" s="25">
        <v>0</v>
      </c>
      <c r="BL495" s="25">
        <v>0</v>
      </c>
      <c r="BM495" s="25">
        <v>136.52732734639878</v>
      </c>
      <c r="BN495" s="25">
        <v>3939.1425743516525</v>
      </c>
      <c r="BO495" s="25">
        <v>9826.6178057214238</v>
      </c>
    </row>
    <row r="496" spans="1:67">
      <c r="A496">
        <v>2004</v>
      </c>
      <c r="B496" s="57" t="s">
        <v>180</v>
      </c>
      <c r="C496" s="61" t="s">
        <v>244</v>
      </c>
      <c r="D496" s="57" t="s">
        <v>231</v>
      </c>
      <c r="E496" s="25">
        <v>0.27816254705708304</v>
      </c>
      <c r="F496" s="25">
        <v>3.6401758484129382E-2</v>
      </c>
      <c r="G496" s="25">
        <v>4.717946459374062E-3</v>
      </c>
      <c r="H496" s="25">
        <v>0</v>
      </c>
      <c r="I496" s="25">
        <v>19.927358553187496</v>
      </c>
      <c r="J496" s="25">
        <v>0.70423595585961407</v>
      </c>
      <c r="K496" s="25">
        <v>13.365741738155515</v>
      </c>
      <c r="L496" s="25">
        <v>0.2915381783536084</v>
      </c>
      <c r="M496" s="25">
        <v>1.9436471444588443E-2</v>
      </c>
      <c r="N496" s="25">
        <v>0.12247108472704191</v>
      </c>
      <c r="O496" s="25">
        <v>19.320730425663843</v>
      </c>
      <c r="P496" s="25">
        <v>32.107398840120396</v>
      </c>
      <c r="Q496" s="25">
        <v>8.5315920818878119</v>
      </c>
      <c r="R496" s="25">
        <v>209.40877471474829</v>
      </c>
      <c r="S496" s="25">
        <v>0.1293978105609063</v>
      </c>
      <c r="T496" s="25">
        <v>32.283788333508717</v>
      </c>
      <c r="U496" s="25">
        <v>66.084757805022704</v>
      </c>
      <c r="V496" s="25">
        <v>67.679075315977414</v>
      </c>
      <c r="W496" s="25">
        <v>5.5677055801645707</v>
      </c>
      <c r="X496" s="25">
        <v>30.670579517580709</v>
      </c>
      <c r="Y496" s="25">
        <v>0.44034858157627654</v>
      </c>
      <c r="Z496" s="25">
        <v>21.331106619386553</v>
      </c>
      <c r="AA496" s="25">
        <v>0</v>
      </c>
      <c r="AB496" s="25">
        <v>2.2450113883049679E-2</v>
      </c>
      <c r="AC496" s="25">
        <v>0.63024316001835023</v>
      </c>
      <c r="AD496" s="25">
        <v>0</v>
      </c>
      <c r="AE496" s="25">
        <v>3849.2583560179874</v>
      </c>
      <c r="AF496" s="25">
        <v>4.0794626587502334</v>
      </c>
      <c r="AG496" s="25">
        <v>18.851276212325644</v>
      </c>
      <c r="AH496" s="25">
        <v>11.210796173995963</v>
      </c>
      <c r="AI496" s="25">
        <v>1.8409174842160356</v>
      </c>
      <c r="AJ496" s="25">
        <v>0.1414106980328185</v>
      </c>
      <c r="AK496" s="25">
        <v>8.6646080910659215E-2</v>
      </c>
      <c r="AL496" s="25">
        <v>0.13269731096466422</v>
      </c>
      <c r="AM496" s="25">
        <v>3.4101835901270989E-3</v>
      </c>
      <c r="AN496" s="25">
        <v>10.93230440944572</v>
      </c>
      <c r="AO496" s="25">
        <v>1.4609409499986322E-2</v>
      </c>
      <c r="AP496" s="25">
        <v>0.47334203475490177</v>
      </c>
      <c r="AQ496" s="25">
        <v>0.14074178112576827</v>
      </c>
      <c r="AR496" s="25">
        <v>1.2918827027859899E-2</v>
      </c>
      <c r="AS496" s="25">
        <v>0.12479117837072173</v>
      </c>
      <c r="AT496" s="25">
        <v>0.41666455093068944</v>
      </c>
      <c r="AU496" s="25">
        <v>0</v>
      </c>
      <c r="AV496" s="25">
        <v>6.3066508796891076</v>
      </c>
      <c r="AW496" s="25">
        <v>4.2567025711655155</v>
      </c>
      <c r="AX496" s="25">
        <v>0</v>
      </c>
      <c r="AY496" s="25">
        <v>0</v>
      </c>
      <c r="AZ496" s="25">
        <v>0</v>
      </c>
      <c r="BA496" s="25">
        <v>0</v>
      </c>
      <c r="BB496" s="25">
        <v>4.8644288111395726</v>
      </c>
      <c r="BC496" s="25">
        <v>12.71940397725248</v>
      </c>
      <c r="BD496" s="25">
        <v>4.8723602531791643</v>
      </c>
      <c r="BE496" s="25">
        <v>1.1301528002903261</v>
      </c>
      <c r="BF496" s="25">
        <v>4.0608401905581415</v>
      </c>
      <c r="BG496" s="25">
        <v>0</v>
      </c>
      <c r="BH496" s="25">
        <v>0</v>
      </c>
      <c r="BI496" s="25">
        <v>511.86737302350571</v>
      </c>
      <c r="BJ496" s="25">
        <v>0</v>
      </c>
      <c r="BK496" s="25">
        <v>0</v>
      </c>
      <c r="BL496" s="25">
        <v>14.39022152599191</v>
      </c>
      <c r="BM496" s="25">
        <v>83.918104002702989</v>
      </c>
      <c r="BN496" s="25">
        <v>926.15620031958213</v>
      </c>
      <c r="BO496" s="25">
        <v>6001.2207965008138</v>
      </c>
    </row>
    <row r="497" spans="1:67">
      <c r="A497">
        <v>2004</v>
      </c>
      <c r="B497" s="57" t="s">
        <v>181</v>
      </c>
      <c r="C497" s="61" t="s">
        <v>245</v>
      </c>
      <c r="D497" s="57" t="s">
        <v>231</v>
      </c>
      <c r="E497" s="25">
        <v>0</v>
      </c>
      <c r="F497" s="25">
        <v>0</v>
      </c>
      <c r="G497" s="25">
        <v>0</v>
      </c>
      <c r="H497" s="25">
        <v>0</v>
      </c>
      <c r="I497" s="25">
        <v>0</v>
      </c>
      <c r="J497" s="25">
        <v>4.5254850205232859</v>
      </c>
      <c r="K497" s="25">
        <v>0.35216595544513396</v>
      </c>
      <c r="L497" s="25">
        <v>0.36511553810342978</v>
      </c>
      <c r="M497" s="25">
        <v>6.1926165931688183E-2</v>
      </c>
      <c r="N497" s="25">
        <v>2.4614874021140421E-2</v>
      </c>
      <c r="O497" s="25">
        <v>0.27906888632144677</v>
      </c>
      <c r="P497" s="25">
        <v>0</v>
      </c>
      <c r="Q497" s="25">
        <v>0.17876707317892071</v>
      </c>
      <c r="R497" s="25">
        <v>18.836193393706576</v>
      </c>
      <c r="S497" s="25">
        <v>2820.5315745671278</v>
      </c>
      <c r="T497" s="25">
        <v>2393.3679220530676</v>
      </c>
      <c r="U497" s="25">
        <v>276.85979998400649</v>
      </c>
      <c r="V497" s="25">
        <v>316.47235858629097</v>
      </c>
      <c r="W497" s="25">
        <v>448.11424066938497</v>
      </c>
      <c r="X497" s="25">
        <v>792.6694446441702</v>
      </c>
      <c r="Y497" s="25">
        <v>91.096229215810411</v>
      </c>
      <c r="Z497" s="25">
        <v>461.65652630461778</v>
      </c>
      <c r="AA497" s="25">
        <v>0</v>
      </c>
      <c r="AB497" s="25">
        <v>0</v>
      </c>
      <c r="AC497" s="25">
        <v>0</v>
      </c>
      <c r="AD497" s="25">
        <v>0</v>
      </c>
      <c r="AE497" s="25">
        <v>3611.4368286079311</v>
      </c>
      <c r="AF497" s="25">
        <v>4.7030514127399989</v>
      </c>
      <c r="AG497" s="25">
        <v>0</v>
      </c>
      <c r="AH497" s="25">
        <v>0</v>
      </c>
      <c r="AI497" s="25">
        <v>0</v>
      </c>
      <c r="AJ497" s="25">
        <v>0</v>
      </c>
      <c r="AK497" s="25">
        <v>0</v>
      </c>
      <c r="AL497" s="25">
        <v>0.21405077278619583</v>
      </c>
      <c r="AM497" s="25">
        <v>1.3130248333491389E-3</v>
      </c>
      <c r="AN497" s="25">
        <v>0</v>
      </c>
      <c r="AO497" s="25">
        <v>5.6250688466112529E-3</v>
      </c>
      <c r="AP497" s="25">
        <v>0</v>
      </c>
      <c r="AQ497" s="25">
        <v>5.4189884158417211E-2</v>
      </c>
      <c r="AR497" s="25">
        <v>4.9741429623998282E-3</v>
      </c>
      <c r="AS497" s="25">
        <v>0</v>
      </c>
      <c r="AT497" s="25">
        <v>0</v>
      </c>
      <c r="AU497" s="25">
        <v>0</v>
      </c>
      <c r="AV497" s="25">
        <v>0</v>
      </c>
      <c r="AW497" s="25">
        <v>0</v>
      </c>
      <c r="AX497" s="25">
        <v>0</v>
      </c>
      <c r="AY497" s="25">
        <v>0</v>
      </c>
      <c r="AZ497" s="25">
        <v>0</v>
      </c>
      <c r="BA497" s="25">
        <v>0</v>
      </c>
      <c r="BB497" s="25">
        <v>0</v>
      </c>
      <c r="BC497" s="25">
        <v>0</v>
      </c>
      <c r="BD497" s="25">
        <v>0</v>
      </c>
      <c r="BE497" s="25">
        <v>0</v>
      </c>
      <c r="BF497" s="25">
        <v>2.9677384594793992</v>
      </c>
      <c r="BG497" s="25">
        <v>0</v>
      </c>
      <c r="BH497" s="25">
        <v>0</v>
      </c>
      <c r="BI497" s="25">
        <v>0</v>
      </c>
      <c r="BJ497" s="25">
        <v>0</v>
      </c>
      <c r="BK497" s="25">
        <v>0</v>
      </c>
      <c r="BL497" s="25">
        <v>0</v>
      </c>
      <c r="BM497" s="25">
        <v>433.613944665855</v>
      </c>
      <c r="BN497" s="25">
        <v>2893.7513027765854</v>
      </c>
      <c r="BO497" s="25">
        <v>14572.144451747878</v>
      </c>
    </row>
    <row r="498" spans="1:67">
      <c r="A498">
        <v>2004</v>
      </c>
      <c r="B498" s="57" t="s">
        <v>182</v>
      </c>
      <c r="C498" s="61" t="s">
        <v>246</v>
      </c>
      <c r="D498" s="57" t="s">
        <v>231</v>
      </c>
      <c r="E498" s="25">
        <v>52.740133286193036</v>
      </c>
      <c r="F498" s="25">
        <v>13.927150830531634</v>
      </c>
      <c r="G498" s="25">
        <v>1.1677374920086803</v>
      </c>
      <c r="H498" s="25">
        <v>7.1451171280071808</v>
      </c>
      <c r="I498" s="25">
        <v>36.720407801774172</v>
      </c>
      <c r="J498" s="25">
        <v>31.734886062755944</v>
      </c>
      <c r="K498" s="25">
        <v>15.419695601758752</v>
      </c>
      <c r="L498" s="25">
        <v>14.07850743069163</v>
      </c>
      <c r="M498" s="25">
        <v>0.85564898809153467</v>
      </c>
      <c r="N498" s="25">
        <v>35.842689441721213</v>
      </c>
      <c r="O498" s="25">
        <v>6.5977976747008666</v>
      </c>
      <c r="P498" s="25">
        <v>2.0147858211527723</v>
      </c>
      <c r="Q498" s="25">
        <v>59.084660820484032</v>
      </c>
      <c r="R498" s="25">
        <v>37.998346713291241</v>
      </c>
      <c r="S498" s="25">
        <v>47.583791306790737</v>
      </c>
      <c r="T498" s="25">
        <v>488.84300631573359</v>
      </c>
      <c r="U498" s="25">
        <v>167.34564823917034</v>
      </c>
      <c r="V498" s="25">
        <v>181.77626246759138</v>
      </c>
      <c r="W498" s="25">
        <v>223.06305877375218</v>
      </c>
      <c r="X498" s="25">
        <v>164.15760064147963</v>
      </c>
      <c r="Y498" s="25">
        <v>28.004886133033907</v>
      </c>
      <c r="Z498" s="25">
        <v>91.410895372836364</v>
      </c>
      <c r="AA498" s="25">
        <v>0</v>
      </c>
      <c r="AB498" s="25">
        <v>3.9449573962554463</v>
      </c>
      <c r="AC498" s="25">
        <v>1.0624304330131074</v>
      </c>
      <c r="AD498" s="25">
        <v>0</v>
      </c>
      <c r="AE498" s="25">
        <v>4431.837447956661</v>
      </c>
      <c r="AF498" s="25">
        <v>19.97519101975816</v>
      </c>
      <c r="AG498" s="25">
        <v>8.6809987259125752</v>
      </c>
      <c r="AH498" s="25">
        <v>5.154557017097309</v>
      </c>
      <c r="AI498" s="25">
        <v>1.6037511466975642</v>
      </c>
      <c r="AJ498" s="25">
        <v>0.56521281359836506</v>
      </c>
      <c r="AK498" s="25">
        <v>2.7752539273148371</v>
      </c>
      <c r="AL498" s="25">
        <v>1.4663767973219419</v>
      </c>
      <c r="AM498" s="25">
        <v>0.73030195262435771</v>
      </c>
      <c r="AN498" s="25">
        <v>17.542859128015248</v>
      </c>
      <c r="AO498" s="25">
        <v>3.128652755065072</v>
      </c>
      <c r="AP498" s="25">
        <v>0.73372391378138913</v>
      </c>
      <c r="AQ498" s="25">
        <v>30.140312055207481</v>
      </c>
      <c r="AR498" s="25">
        <v>2.7666089976436647</v>
      </c>
      <c r="AS498" s="25">
        <v>1.9710009980396881</v>
      </c>
      <c r="AT498" s="25">
        <v>0.67408972092729635</v>
      </c>
      <c r="AU498" s="25">
        <v>0</v>
      </c>
      <c r="AV498" s="25">
        <v>33.403844591096032</v>
      </c>
      <c r="AW498" s="25">
        <v>19.829677734133867</v>
      </c>
      <c r="AX498" s="25">
        <v>0</v>
      </c>
      <c r="AY498" s="25">
        <v>0</v>
      </c>
      <c r="AZ498" s="25">
        <v>0</v>
      </c>
      <c r="BA498" s="25">
        <v>0</v>
      </c>
      <c r="BB498" s="25">
        <v>22.660745981865063</v>
      </c>
      <c r="BC498" s="25">
        <v>36.962849530442782</v>
      </c>
      <c r="BD498" s="25">
        <v>5.6628298074562791</v>
      </c>
      <c r="BE498" s="25">
        <v>4.305361423435893</v>
      </c>
      <c r="BF498" s="25">
        <v>9.8253981959537828</v>
      </c>
      <c r="BG498" s="25">
        <v>0</v>
      </c>
      <c r="BH498" s="25">
        <v>0</v>
      </c>
      <c r="BI498" s="25">
        <v>768.01922340642329</v>
      </c>
      <c r="BJ498" s="25">
        <v>0</v>
      </c>
      <c r="BK498" s="25">
        <v>0</v>
      </c>
      <c r="BL498" s="25">
        <v>1385.1374448072768</v>
      </c>
      <c r="BM498" s="25">
        <v>109.30831291445439</v>
      </c>
      <c r="BN498" s="25">
        <v>1286.5079712015113</v>
      </c>
      <c r="BO498" s="25">
        <v>9923.8901006925353</v>
      </c>
    </row>
    <row r="499" spans="1:67">
      <c r="A499">
        <v>2004</v>
      </c>
      <c r="B499" s="57" t="s">
        <v>183</v>
      </c>
      <c r="C499" s="61" t="s">
        <v>247</v>
      </c>
      <c r="D499" s="57" t="s">
        <v>231</v>
      </c>
      <c r="E499" s="25">
        <v>1.2458725290350636E-4</v>
      </c>
      <c r="F499" s="25">
        <v>0</v>
      </c>
      <c r="G499" s="25">
        <v>0</v>
      </c>
      <c r="H499" s="25">
        <v>1.0595991626329728</v>
      </c>
      <c r="I499" s="25">
        <v>0.16171905183772312</v>
      </c>
      <c r="J499" s="25">
        <v>0.39247718755473426</v>
      </c>
      <c r="K499" s="25">
        <v>0.80997057256448057</v>
      </c>
      <c r="L499" s="25">
        <v>1.6924666611306032E-2</v>
      </c>
      <c r="M499" s="25">
        <v>1.0735591232759559E-2</v>
      </c>
      <c r="N499" s="25">
        <v>3.4568115400211541E-2</v>
      </c>
      <c r="O499" s="25">
        <v>0.35646146831780923</v>
      </c>
      <c r="P499" s="25">
        <v>8.8189057715193256E-4</v>
      </c>
      <c r="Q499" s="25">
        <v>1.0522524310165842</v>
      </c>
      <c r="R499" s="25">
        <v>0.149325655078479</v>
      </c>
      <c r="S499" s="25">
        <v>2.1696717998906889E-2</v>
      </c>
      <c r="T499" s="25">
        <v>1.2280346918993501</v>
      </c>
      <c r="U499" s="25">
        <v>238.89888187226589</v>
      </c>
      <c r="V499" s="25">
        <v>14.020552937750644</v>
      </c>
      <c r="W499" s="25">
        <v>4.5783684989686337</v>
      </c>
      <c r="X499" s="25">
        <v>7.9514603906285561</v>
      </c>
      <c r="Y499" s="25">
        <v>2.2744289729380234</v>
      </c>
      <c r="Z499" s="25">
        <v>1.3294257719156124</v>
      </c>
      <c r="AA499" s="25">
        <v>0</v>
      </c>
      <c r="AB499" s="25">
        <v>0.1583280496872207</v>
      </c>
      <c r="AC499" s="25">
        <v>0</v>
      </c>
      <c r="AD499" s="25">
        <v>0</v>
      </c>
      <c r="AE499" s="25">
        <v>17.205978551985933</v>
      </c>
      <c r="AF499" s="25">
        <v>5.2077943695539046</v>
      </c>
      <c r="AG499" s="25">
        <v>1.1491801056732369</v>
      </c>
      <c r="AH499" s="25">
        <v>0.68215518690959021</v>
      </c>
      <c r="AI499" s="25">
        <v>0.28005018876110699</v>
      </c>
      <c r="AJ499" s="25">
        <v>0.31810586648387318</v>
      </c>
      <c r="AK499" s="25">
        <v>2.0052625558767647</v>
      </c>
      <c r="AL499" s="25">
        <v>3.5346663285464537</v>
      </c>
      <c r="AM499" s="25">
        <v>4.7254961832737738E-2</v>
      </c>
      <c r="AN499" s="25">
        <v>0.76002591156765065</v>
      </c>
      <c r="AO499" s="25">
        <v>0.20244279232337734</v>
      </c>
      <c r="AP499" s="25">
        <v>5.483582722815691</v>
      </c>
      <c r="AQ499" s="25">
        <v>1.9502608348196973</v>
      </c>
      <c r="AR499" s="25">
        <v>0.17901636729842663</v>
      </c>
      <c r="AS499" s="25">
        <v>0.63446046112166388</v>
      </c>
      <c r="AT499" s="25">
        <v>1.0793786205133753E-2</v>
      </c>
      <c r="AU499" s="25">
        <v>0</v>
      </c>
      <c r="AV499" s="25">
        <v>2.4167241024641668</v>
      </c>
      <c r="AW499" s="25">
        <v>0.5164662073210855</v>
      </c>
      <c r="AX499" s="25">
        <v>0</v>
      </c>
      <c r="AY499" s="25">
        <v>0</v>
      </c>
      <c r="AZ499" s="25">
        <v>0</v>
      </c>
      <c r="BA499" s="25">
        <v>0</v>
      </c>
      <c r="BB499" s="25">
        <v>0.59020170116907711</v>
      </c>
      <c r="BC499" s="25">
        <v>4.1134735418921977</v>
      </c>
      <c r="BD499" s="25">
        <v>14.103237126420254</v>
      </c>
      <c r="BE499" s="25">
        <v>0.2837306987421172</v>
      </c>
      <c r="BF499" s="25">
        <v>4.7711280309784945</v>
      </c>
      <c r="BG499" s="25">
        <v>0</v>
      </c>
      <c r="BH499" s="25">
        <v>0</v>
      </c>
      <c r="BI499" s="25">
        <v>1787.8514379391333</v>
      </c>
      <c r="BJ499" s="25">
        <v>0</v>
      </c>
      <c r="BK499" s="25">
        <v>0</v>
      </c>
      <c r="BL499" s="25">
        <v>264.34007821741557</v>
      </c>
      <c r="BM499" s="25">
        <v>32.688596752647911</v>
      </c>
      <c r="BN499" s="25">
        <v>6183.6753417858254</v>
      </c>
      <c r="BO499" s="25">
        <v>8609.5076653799151</v>
      </c>
    </row>
    <row r="500" spans="1:67">
      <c r="A500">
        <v>2004</v>
      </c>
      <c r="B500" s="57" t="s">
        <v>184</v>
      </c>
      <c r="C500" s="61" t="s">
        <v>248</v>
      </c>
      <c r="D500" s="57" t="s">
        <v>231</v>
      </c>
      <c r="E500" s="25">
        <v>8.0289270695187293E-2</v>
      </c>
      <c r="F500" s="25">
        <v>0.32175747650066133</v>
      </c>
      <c r="G500" s="25">
        <v>7.7961782990117068E-3</v>
      </c>
      <c r="H500" s="25">
        <v>18.68246362592873</v>
      </c>
      <c r="I500" s="25">
        <v>0.45554019546643837</v>
      </c>
      <c r="J500" s="25">
        <v>0.50155453041206</v>
      </c>
      <c r="K500" s="25">
        <v>4.7686595113984653</v>
      </c>
      <c r="L500" s="25">
        <v>2.3297274026050276</v>
      </c>
      <c r="M500" s="25">
        <v>5.9497059682755545E-2</v>
      </c>
      <c r="N500" s="25">
        <v>1.8624951441067135</v>
      </c>
      <c r="O500" s="25">
        <v>1.2009053003977657</v>
      </c>
      <c r="P500" s="25">
        <v>0.15813611987292722</v>
      </c>
      <c r="Q500" s="25">
        <v>3.5055671601967506</v>
      </c>
      <c r="R500" s="25">
        <v>3.5031944636697823</v>
      </c>
      <c r="S500" s="25">
        <v>1.7145082158026945</v>
      </c>
      <c r="T500" s="25">
        <v>11.182107963850877</v>
      </c>
      <c r="U500" s="25">
        <v>461.50814877968679</v>
      </c>
      <c r="V500" s="25">
        <v>492.73502567701161</v>
      </c>
      <c r="W500" s="25">
        <v>62.105490685548283</v>
      </c>
      <c r="X500" s="25">
        <v>137.83856355372853</v>
      </c>
      <c r="Y500" s="25">
        <v>14.851153539630648</v>
      </c>
      <c r="Z500" s="25">
        <v>5.1901585021392558</v>
      </c>
      <c r="AA500" s="25">
        <v>0</v>
      </c>
      <c r="AB500" s="25">
        <v>110.5308741943272</v>
      </c>
      <c r="AC500" s="25">
        <v>0.35103488110192055</v>
      </c>
      <c r="AD500" s="25">
        <v>0</v>
      </c>
      <c r="AE500" s="25">
        <v>148.40427942941457</v>
      </c>
      <c r="AF500" s="25">
        <v>4.7785986291097</v>
      </c>
      <c r="AG500" s="25">
        <v>26.154002752965205</v>
      </c>
      <c r="AH500" s="25">
        <v>15.447847573681594</v>
      </c>
      <c r="AI500" s="25">
        <v>89.708260439884924</v>
      </c>
      <c r="AJ500" s="25">
        <v>7.9921017104811769</v>
      </c>
      <c r="AK500" s="25">
        <v>4.340384159379397</v>
      </c>
      <c r="AL500" s="25">
        <v>4.6092891123668718</v>
      </c>
      <c r="AM500" s="25">
        <v>0.11734457305053149</v>
      </c>
      <c r="AN500" s="25">
        <v>3.82450144589582</v>
      </c>
      <c r="AO500" s="25">
        <v>0.50271044798276654</v>
      </c>
      <c r="AP500" s="25">
        <v>3.0569857444606248</v>
      </c>
      <c r="AQ500" s="25">
        <v>4.8429311150251273</v>
      </c>
      <c r="AR500" s="25">
        <v>0.44453742792228557</v>
      </c>
      <c r="AS500" s="25">
        <v>2.0671191860546827</v>
      </c>
      <c r="AT500" s="25">
        <v>0.10300740454210509</v>
      </c>
      <c r="AU500" s="25">
        <v>0</v>
      </c>
      <c r="AV500" s="25">
        <v>6.585153729796958</v>
      </c>
      <c r="AW500" s="25">
        <v>8.5624297555015225</v>
      </c>
      <c r="AX500" s="25">
        <v>0</v>
      </c>
      <c r="AY500" s="25">
        <v>0</v>
      </c>
      <c r="AZ500" s="25">
        <v>0</v>
      </c>
      <c r="BA500" s="25">
        <v>0</v>
      </c>
      <c r="BB500" s="25">
        <v>9.7848814427774169</v>
      </c>
      <c r="BC500" s="25">
        <v>36.319004434819078</v>
      </c>
      <c r="BD500" s="25">
        <v>5.299076331989129</v>
      </c>
      <c r="BE500" s="25">
        <v>1.4144953977406312</v>
      </c>
      <c r="BF500" s="25">
        <v>6.086098436461965</v>
      </c>
      <c r="BG500" s="25">
        <v>0</v>
      </c>
      <c r="BH500" s="25">
        <v>0</v>
      </c>
      <c r="BI500" s="25">
        <v>1240.6495160857808</v>
      </c>
      <c r="BJ500" s="25">
        <v>0</v>
      </c>
      <c r="BK500" s="25">
        <v>0</v>
      </c>
      <c r="BL500" s="25">
        <v>1149.1655917765945</v>
      </c>
      <c r="BM500" s="25">
        <v>77.704519486020743</v>
      </c>
      <c r="BN500" s="25">
        <v>2200.1169464238833</v>
      </c>
      <c r="BO500" s="25">
        <v>6393.526263885652</v>
      </c>
    </row>
    <row r="501" spans="1:67">
      <c r="A501">
        <v>2004</v>
      </c>
      <c r="B501" s="57" t="s">
        <v>185</v>
      </c>
      <c r="C501" s="61" t="s">
        <v>249</v>
      </c>
      <c r="D501" s="57" t="s">
        <v>231</v>
      </c>
      <c r="E501" s="25">
        <v>10.353882882205129</v>
      </c>
      <c r="F501" s="25">
        <v>13.611597218841105</v>
      </c>
      <c r="G501" s="25">
        <v>2.3519424670580515</v>
      </c>
      <c r="H501" s="25">
        <v>99.835647857460771</v>
      </c>
      <c r="I501" s="25">
        <v>9.9086126394326204</v>
      </c>
      <c r="J501" s="25">
        <v>32.521922130903711</v>
      </c>
      <c r="K501" s="25">
        <v>13.410341874650609</v>
      </c>
      <c r="L501" s="25">
        <v>10.613743232390872</v>
      </c>
      <c r="M501" s="25">
        <v>6.5035654901962711E-2</v>
      </c>
      <c r="N501" s="25">
        <v>6.3720232907377241</v>
      </c>
      <c r="O501" s="25">
        <v>10.587345045045332</v>
      </c>
      <c r="P501" s="25">
        <v>0.10397108179709459</v>
      </c>
      <c r="Q501" s="25">
        <v>15.735799934797416</v>
      </c>
      <c r="R501" s="25">
        <v>10.834293731664314</v>
      </c>
      <c r="S501" s="25">
        <v>12.920433434635981</v>
      </c>
      <c r="T501" s="25">
        <v>3.7074916507788829</v>
      </c>
      <c r="U501" s="25">
        <v>38.261039382351321</v>
      </c>
      <c r="V501" s="25">
        <v>30.754000714320522</v>
      </c>
      <c r="W501" s="25">
        <v>647.83307965213419</v>
      </c>
      <c r="X501" s="25">
        <v>4.6042204724503781</v>
      </c>
      <c r="Y501" s="25">
        <v>2.8032241623488257</v>
      </c>
      <c r="Z501" s="25">
        <v>4.7940917848431228</v>
      </c>
      <c r="AA501" s="25">
        <v>0</v>
      </c>
      <c r="AB501" s="25">
        <v>14.649004652819062</v>
      </c>
      <c r="AC501" s="25">
        <v>1.1704008802496513</v>
      </c>
      <c r="AD501" s="25">
        <v>0</v>
      </c>
      <c r="AE501" s="25">
        <v>144.63499716092926</v>
      </c>
      <c r="AF501" s="25">
        <v>1.17417733383098</v>
      </c>
      <c r="AG501" s="25">
        <v>0.31986766379006465</v>
      </c>
      <c r="AH501" s="25">
        <v>0.1894791894729223</v>
      </c>
      <c r="AI501" s="25">
        <v>6.738500254473065</v>
      </c>
      <c r="AJ501" s="25">
        <v>0.39364123436703596</v>
      </c>
      <c r="AK501" s="25">
        <v>1.9460415842378691</v>
      </c>
      <c r="AL501" s="25">
        <v>0.68100131183363499</v>
      </c>
      <c r="AM501" s="25">
        <v>4.0163150570005648E-2</v>
      </c>
      <c r="AN501" s="25">
        <v>1.6141360461811345</v>
      </c>
      <c r="AO501" s="25">
        <v>0.17206109230762928</v>
      </c>
      <c r="AP501" s="25">
        <v>0.51721201391406557</v>
      </c>
      <c r="AQ501" s="25">
        <v>1.6575744963438557</v>
      </c>
      <c r="AR501" s="25">
        <v>0.15215039935385336</v>
      </c>
      <c r="AS501" s="25">
        <v>0.66987931723211813</v>
      </c>
      <c r="AT501" s="25">
        <v>0.65527483723890756</v>
      </c>
      <c r="AU501" s="25">
        <v>0</v>
      </c>
      <c r="AV501" s="25">
        <v>146.51596164610524</v>
      </c>
      <c r="AW501" s="25">
        <v>6.5075780112356698</v>
      </c>
      <c r="AX501" s="25">
        <v>0</v>
      </c>
      <c r="AY501" s="25">
        <v>0</v>
      </c>
      <c r="AZ501" s="25">
        <v>0</v>
      </c>
      <c r="BA501" s="25">
        <v>0</v>
      </c>
      <c r="BB501" s="25">
        <v>7.4366600530244735</v>
      </c>
      <c r="BC501" s="25">
        <v>4.0504666094818349</v>
      </c>
      <c r="BD501" s="25">
        <v>0.18685194648785777</v>
      </c>
      <c r="BE501" s="25">
        <v>1.2062020123649401E-2</v>
      </c>
      <c r="BF501" s="25">
        <v>3.518379837120341</v>
      </c>
      <c r="BG501" s="25">
        <v>0</v>
      </c>
      <c r="BH501" s="25">
        <v>0</v>
      </c>
      <c r="BI501" s="25">
        <v>199.73799429358618</v>
      </c>
      <c r="BJ501" s="25">
        <v>0</v>
      </c>
      <c r="BK501" s="25">
        <v>0</v>
      </c>
      <c r="BL501" s="25">
        <v>2354.1586665486684</v>
      </c>
      <c r="BM501" s="25">
        <v>69.937862398980315</v>
      </c>
      <c r="BN501" s="25">
        <v>2076.7902385548723</v>
      </c>
      <c r="BO501" s="25">
        <v>6028.2120248345736</v>
      </c>
    </row>
    <row r="502" spans="1:67">
      <c r="A502">
        <v>2004</v>
      </c>
      <c r="B502" s="57" t="s">
        <v>186</v>
      </c>
      <c r="C502" s="61" t="s">
        <v>250</v>
      </c>
      <c r="D502" s="57" t="s">
        <v>231</v>
      </c>
      <c r="E502" s="25">
        <v>0</v>
      </c>
      <c r="F502" s="25">
        <v>0</v>
      </c>
      <c r="G502" s="25">
        <v>0</v>
      </c>
      <c r="H502" s="25">
        <v>0</v>
      </c>
      <c r="I502" s="25">
        <v>0</v>
      </c>
      <c r="J502" s="25">
        <v>0</v>
      </c>
      <c r="K502" s="25">
        <v>0</v>
      </c>
      <c r="L502" s="25">
        <v>0</v>
      </c>
      <c r="M502" s="25">
        <v>0</v>
      </c>
      <c r="N502" s="25">
        <v>0</v>
      </c>
      <c r="O502" s="25">
        <v>8.0317839579906375E-2</v>
      </c>
      <c r="P502" s="25">
        <v>5.0097404093606499E-3</v>
      </c>
      <c r="Q502" s="25">
        <v>0</v>
      </c>
      <c r="R502" s="25">
        <v>0</v>
      </c>
      <c r="S502" s="25">
        <v>0</v>
      </c>
      <c r="T502" s="25">
        <v>0</v>
      </c>
      <c r="U502" s="25">
        <v>0</v>
      </c>
      <c r="V502" s="25">
        <v>0</v>
      </c>
      <c r="W502" s="25">
        <v>0</v>
      </c>
      <c r="X502" s="25">
        <v>1282.0885233932177</v>
      </c>
      <c r="Y502" s="25">
        <v>0</v>
      </c>
      <c r="Z502" s="25">
        <v>0</v>
      </c>
      <c r="AA502" s="25">
        <v>0</v>
      </c>
      <c r="AB502" s="25">
        <v>0</v>
      </c>
      <c r="AC502" s="25">
        <v>0</v>
      </c>
      <c r="AD502" s="25">
        <v>0</v>
      </c>
      <c r="AE502" s="25">
        <v>0</v>
      </c>
      <c r="AF502" s="25">
        <v>113.32444598849088</v>
      </c>
      <c r="AG502" s="25">
        <v>0</v>
      </c>
      <c r="AH502" s="25">
        <v>0</v>
      </c>
      <c r="AI502" s="25">
        <v>26.44641835828023</v>
      </c>
      <c r="AJ502" s="25">
        <v>0</v>
      </c>
      <c r="AK502" s="25">
        <v>0</v>
      </c>
      <c r="AL502" s="25">
        <v>2.1202085542406723</v>
      </c>
      <c r="AM502" s="25">
        <v>0</v>
      </c>
      <c r="AN502" s="25">
        <v>0</v>
      </c>
      <c r="AO502" s="25">
        <v>0</v>
      </c>
      <c r="AP502" s="25">
        <v>0</v>
      </c>
      <c r="AQ502" s="25">
        <v>0</v>
      </c>
      <c r="AR502" s="25">
        <v>0</v>
      </c>
      <c r="AS502" s="25">
        <v>0</v>
      </c>
      <c r="AT502" s="25">
        <v>0</v>
      </c>
      <c r="AU502" s="25">
        <v>0</v>
      </c>
      <c r="AV502" s="25">
        <v>0</v>
      </c>
      <c r="AW502" s="25">
        <v>0</v>
      </c>
      <c r="AX502" s="25">
        <v>0</v>
      </c>
      <c r="AY502" s="25">
        <v>0</v>
      </c>
      <c r="AZ502" s="25">
        <v>0</v>
      </c>
      <c r="BA502" s="25">
        <v>0</v>
      </c>
      <c r="BB502" s="25">
        <v>0</v>
      </c>
      <c r="BC502" s="25">
        <v>3.33797375930035</v>
      </c>
      <c r="BD502" s="25">
        <v>0</v>
      </c>
      <c r="BE502" s="25">
        <v>0</v>
      </c>
      <c r="BF502" s="25">
        <v>61.012795685486637</v>
      </c>
      <c r="BG502" s="25">
        <v>0</v>
      </c>
      <c r="BH502" s="25">
        <v>0</v>
      </c>
      <c r="BI502" s="25">
        <v>6223.8739104438419</v>
      </c>
      <c r="BJ502" s="25">
        <v>0</v>
      </c>
      <c r="BK502" s="25">
        <v>0</v>
      </c>
      <c r="BL502" s="25">
        <v>3946.5365234623519</v>
      </c>
      <c r="BM502" s="25">
        <v>36.796261340924673</v>
      </c>
      <c r="BN502" s="25">
        <v>910.39359483358965</v>
      </c>
      <c r="BO502" s="25">
        <v>12606.015983399719</v>
      </c>
    </row>
    <row r="503" spans="1:67">
      <c r="A503">
        <v>2004</v>
      </c>
      <c r="B503" s="57" t="s">
        <v>187</v>
      </c>
      <c r="C503" s="61" t="s">
        <v>251</v>
      </c>
      <c r="D503" s="57" t="s">
        <v>231</v>
      </c>
      <c r="E503" s="25">
        <v>4.4133275425259754E-3</v>
      </c>
      <c r="F503" s="25">
        <v>0</v>
      </c>
      <c r="G503" s="25">
        <v>5.7278400285429312</v>
      </c>
      <c r="H503" s="25">
        <v>1.7584730137825921E-2</v>
      </c>
      <c r="I503" s="25">
        <v>0</v>
      </c>
      <c r="J503" s="25">
        <v>0</v>
      </c>
      <c r="K503" s="25">
        <v>1.2389121590475143E-3</v>
      </c>
      <c r="L503" s="25">
        <v>0</v>
      </c>
      <c r="M503" s="25">
        <v>0</v>
      </c>
      <c r="N503" s="25">
        <v>7.8629226167149152E-2</v>
      </c>
      <c r="O503" s="25">
        <v>3.1106080750148203E-5</v>
      </c>
      <c r="P503" s="25">
        <v>0</v>
      </c>
      <c r="Q503" s="25">
        <v>6.5506559636147542E-5</v>
      </c>
      <c r="R503" s="25">
        <v>0</v>
      </c>
      <c r="S503" s="25">
        <v>0</v>
      </c>
      <c r="T503" s="25">
        <v>0.6814473331687686</v>
      </c>
      <c r="U503" s="25">
        <v>0</v>
      </c>
      <c r="V503" s="25">
        <v>0</v>
      </c>
      <c r="W503" s="25">
        <v>0</v>
      </c>
      <c r="X503" s="25">
        <v>0</v>
      </c>
      <c r="Y503" s="25">
        <v>40.367336105258147</v>
      </c>
      <c r="Z503" s="25">
        <v>1.3318524362212515E-4</v>
      </c>
      <c r="AA503" s="25">
        <v>0</v>
      </c>
      <c r="AB503" s="25">
        <v>0</v>
      </c>
      <c r="AC503" s="25">
        <v>0</v>
      </c>
      <c r="AD503" s="25">
        <v>0</v>
      </c>
      <c r="AE503" s="25">
        <v>0</v>
      </c>
      <c r="AF503" s="25">
        <v>0.91222614223204612</v>
      </c>
      <c r="AG503" s="25">
        <v>0</v>
      </c>
      <c r="AH503" s="25">
        <v>0</v>
      </c>
      <c r="AI503" s="25">
        <v>46.955545829262284</v>
      </c>
      <c r="AJ503" s="25">
        <v>100.11000662976406</v>
      </c>
      <c r="AK503" s="25">
        <v>9.671039237949735</v>
      </c>
      <c r="AL503" s="25">
        <v>4.3960654775274291E-2</v>
      </c>
      <c r="AM503" s="25">
        <v>0</v>
      </c>
      <c r="AN503" s="25">
        <v>15.630369995973224</v>
      </c>
      <c r="AO503" s="25">
        <v>0</v>
      </c>
      <c r="AP503" s="25">
        <v>0</v>
      </c>
      <c r="AQ503" s="25">
        <v>0</v>
      </c>
      <c r="AR503" s="25">
        <v>0</v>
      </c>
      <c r="AS503" s="25">
        <v>0</v>
      </c>
      <c r="AT503" s="25">
        <v>0</v>
      </c>
      <c r="AU503" s="25">
        <v>0</v>
      </c>
      <c r="AV503" s="25">
        <v>0</v>
      </c>
      <c r="AW503" s="25">
        <v>2.5186967088596046</v>
      </c>
      <c r="AX503" s="25">
        <v>0</v>
      </c>
      <c r="AY503" s="25">
        <v>0</v>
      </c>
      <c r="AZ503" s="25">
        <v>0</v>
      </c>
      <c r="BA503" s="25">
        <v>0</v>
      </c>
      <c r="BB503" s="25">
        <v>2.8782891527571279</v>
      </c>
      <c r="BC503" s="25">
        <v>3.6390387741467372</v>
      </c>
      <c r="BD503" s="25">
        <v>0</v>
      </c>
      <c r="BE503" s="25">
        <v>0</v>
      </c>
      <c r="BF503" s="25">
        <v>0.5397994099627631</v>
      </c>
      <c r="BG503" s="25">
        <v>0</v>
      </c>
      <c r="BH503" s="25">
        <v>0</v>
      </c>
      <c r="BI503" s="25">
        <v>14.339695483396369</v>
      </c>
      <c r="BJ503" s="25">
        <v>0</v>
      </c>
      <c r="BK503" s="25">
        <v>0</v>
      </c>
      <c r="BL503" s="25">
        <v>296.29819610652044</v>
      </c>
      <c r="BM503" s="25">
        <v>6.9966650386735001</v>
      </c>
      <c r="BN503" s="25">
        <v>462.10738373991154</v>
      </c>
      <c r="BO503" s="25">
        <v>1009.5196323650448</v>
      </c>
    </row>
    <row r="504" spans="1:67">
      <c r="A504">
        <v>2004</v>
      </c>
      <c r="B504" s="57" t="s">
        <v>188</v>
      </c>
      <c r="C504" s="61" t="s">
        <v>252</v>
      </c>
      <c r="D504" s="57" t="s">
        <v>231</v>
      </c>
      <c r="E504" s="25">
        <v>0.52228707025257304</v>
      </c>
      <c r="F504" s="25">
        <v>6.4273271662483422</v>
      </c>
      <c r="G504" s="25">
        <v>0.23454223326533638</v>
      </c>
      <c r="H504" s="25">
        <v>1.9471072226919603</v>
      </c>
      <c r="I504" s="25">
        <v>36.020758952152462</v>
      </c>
      <c r="J504" s="25">
        <v>17.737482938461831</v>
      </c>
      <c r="K504" s="25">
        <v>7.0528356901467744</v>
      </c>
      <c r="L504" s="25">
        <v>1.2081903430508147</v>
      </c>
      <c r="M504" s="25">
        <v>0.2246227502689557</v>
      </c>
      <c r="N504" s="25">
        <v>2.0378631783093959</v>
      </c>
      <c r="O504" s="25">
        <v>3.9390383761586105</v>
      </c>
      <c r="P504" s="25">
        <v>0.48301441914252741</v>
      </c>
      <c r="Q504" s="25">
        <v>20.665751777035982</v>
      </c>
      <c r="R504" s="25">
        <v>14.882008229672232</v>
      </c>
      <c r="S504" s="25">
        <v>2.4971642677658505</v>
      </c>
      <c r="T504" s="25">
        <v>10.467473307033371</v>
      </c>
      <c r="U504" s="25">
        <v>4.3590716860056586</v>
      </c>
      <c r="V504" s="25">
        <v>2.6804814340138692</v>
      </c>
      <c r="W504" s="25">
        <v>7.2377750651775017</v>
      </c>
      <c r="X504" s="25">
        <v>1.1056992724328016</v>
      </c>
      <c r="Y504" s="25">
        <v>0.23657576465994962</v>
      </c>
      <c r="Z504" s="25">
        <v>225.91628818761069</v>
      </c>
      <c r="AA504" s="25">
        <v>0</v>
      </c>
      <c r="AB504" s="25">
        <v>2.7755012784691564</v>
      </c>
      <c r="AC504" s="25">
        <v>6.8793648945980668E-2</v>
      </c>
      <c r="AD504" s="25">
        <v>0</v>
      </c>
      <c r="AE504" s="25">
        <v>29.936634316166344</v>
      </c>
      <c r="AF504" s="25">
        <v>5.5594338254071287</v>
      </c>
      <c r="AG504" s="25">
        <v>54.22804545040001</v>
      </c>
      <c r="AH504" s="25">
        <v>31.985007221651522</v>
      </c>
      <c r="AI504" s="25">
        <v>12.620603769319098</v>
      </c>
      <c r="AJ504" s="25">
        <v>2.336763147673933</v>
      </c>
      <c r="AK504" s="25">
        <v>1.5767288197209639</v>
      </c>
      <c r="AL504" s="25">
        <v>0.42972345673943513</v>
      </c>
      <c r="AM504" s="25">
        <v>0.13592458739925697</v>
      </c>
      <c r="AN504" s="25">
        <v>7.8137397717127595</v>
      </c>
      <c r="AO504" s="25">
        <v>0.5823082265076569</v>
      </c>
      <c r="AP504" s="25">
        <v>3.2475909634264104</v>
      </c>
      <c r="AQ504" s="25">
        <v>5.6097474003279659</v>
      </c>
      <c r="AR504" s="25">
        <v>0.51492425174058709</v>
      </c>
      <c r="AS504" s="25">
        <v>7.1849546890780802</v>
      </c>
      <c r="AT504" s="25">
        <v>2.9673074758723961</v>
      </c>
      <c r="AU504" s="25">
        <v>0</v>
      </c>
      <c r="AV504" s="25">
        <v>24.972020413300413</v>
      </c>
      <c r="AW504" s="25">
        <v>8.2656886745908231</v>
      </c>
      <c r="AX504" s="25">
        <v>0</v>
      </c>
      <c r="AY504" s="25">
        <v>0</v>
      </c>
      <c r="AZ504" s="25">
        <v>0</v>
      </c>
      <c r="BA504" s="25">
        <v>0</v>
      </c>
      <c r="BB504" s="25">
        <v>9.4457748598536604</v>
      </c>
      <c r="BC504" s="25">
        <v>402.95832621190283</v>
      </c>
      <c r="BD504" s="25">
        <v>62.522152022901984</v>
      </c>
      <c r="BE504" s="25">
        <v>3.0188660423712088</v>
      </c>
      <c r="BF504" s="25">
        <v>6.9542685581096073</v>
      </c>
      <c r="BG504" s="25">
        <v>0</v>
      </c>
      <c r="BH504" s="25">
        <v>0</v>
      </c>
      <c r="BI504" s="25">
        <v>1904.6121442939059</v>
      </c>
      <c r="BJ504" s="25">
        <v>0</v>
      </c>
      <c r="BK504" s="25">
        <v>0</v>
      </c>
      <c r="BL504" s="25">
        <v>22.559424147690002</v>
      </c>
      <c r="BM504" s="25">
        <v>1.2474890262294924</v>
      </c>
      <c r="BN504" s="25">
        <v>2449.22214292321</v>
      </c>
      <c r="BO504" s="25">
        <v>5433.2353888061734</v>
      </c>
    </row>
    <row r="505" spans="1:67">
      <c r="A505">
        <v>2004</v>
      </c>
      <c r="B505" s="57" t="s">
        <v>189</v>
      </c>
      <c r="C505" s="61" t="s">
        <v>253</v>
      </c>
      <c r="D505" s="57" t="s">
        <v>231</v>
      </c>
      <c r="E505" s="25">
        <v>0</v>
      </c>
      <c r="F505" s="25">
        <v>0</v>
      </c>
      <c r="G505" s="25">
        <v>0</v>
      </c>
      <c r="H505" s="25">
        <v>0</v>
      </c>
      <c r="I505" s="25">
        <v>0</v>
      </c>
      <c r="J505" s="25">
        <v>0</v>
      </c>
      <c r="K505" s="25">
        <v>0</v>
      </c>
      <c r="L505" s="25">
        <v>0</v>
      </c>
      <c r="M505" s="25">
        <v>0</v>
      </c>
      <c r="N505" s="25">
        <v>0</v>
      </c>
      <c r="O505" s="25">
        <v>0</v>
      </c>
      <c r="P505" s="25">
        <v>0</v>
      </c>
      <c r="Q505" s="25">
        <v>0</v>
      </c>
      <c r="R505" s="25">
        <v>0</v>
      </c>
      <c r="S505" s="25">
        <v>0</v>
      </c>
      <c r="T505" s="25">
        <v>0</v>
      </c>
      <c r="U505" s="25">
        <v>0</v>
      </c>
      <c r="V505" s="25">
        <v>0</v>
      </c>
      <c r="W505" s="25">
        <v>0</v>
      </c>
      <c r="X505" s="25">
        <v>0</v>
      </c>
      <c r="Y505" s="25">
        <v>0</v>
      </c>
      <c r="Z505" s="25">
        <v>0</v>
      </c>
      <c r="AA505" s="25">
        <v>0</v>
      </c>
      <c r="AB505" s="25">
        <v>0</v>
      </c>
      <c r="AC505" s="25">
        <v>0</v>
      </c>
      <c r="AD505" s="25">
        <v>0</v>
      </c>
      <c r="AE505" s="25">
        <v>0</v>
      </c>
      <c r="AF505" s="25">
        <v>0</v>
      </c>
      <c r="AG505" s="25">
        <v>0</v>
      </c>
      <c r="AH505" s="25">
        <v>0</v>
      </c>
      <c r="AI505" s="25">
        <v>0</v>
      </c>
      <c r="AJ505" s="25">
        <v>0</v>
      </c>
      <c r="AK505" s="25">
        <v>0</v>
      </c>
      <c r="AL505" s="25">
        <v>0</v>
      </c>
      <c r="AM505" s="25">
        <v>0</v>
      </c>
      <c r="AN505" s="25">
        <v>0</v>
      </c>
      <c r="AO505" s="25">
        <v>0</v>
      </c>
      <c r="AP505" s="25">
        <v>0</v>
      </c>
      <c r="AQ505" s="25">
        <v>0</v>
      </c>
      <c r="AR505" s="25">
        <v>0</v>
      </c>
      <c r="AS505" s="25">
        <v>0</v>
      </c>
      <c r="AT505" s="25">
        <v>0</v>
      </c>
      <c r="AU505" s="25">
        <v>0</v>
      </c>
      <c r="AV505" s="25">
        <v>0</v>
      </c>
      <c r="AW505" s="25">
        <v>0</v>
      </c>
      <c r="AX505" s="25">
        <v>0</v>
      </c>
      <c r="AY505" s="25">
        <v>0</v>
      </c>
      <c r="AZ505" s="25">
        <v>0</v>
      </c>
      <c r="BA505" s="25">
        <v>0</v>
      </c>
      <c r="BB505" s="25">
        <v>0</v>
      </c>
      <c r="BC505" s="25">
        <v>0</v>
      </c>
      <c r="BD505" s="25">
        <v>0</v>
      </c>
      <c r="BE505" s="25">
        <v>0</v>
      </c>
      <c r="BF505" s="25">
        <v>0</v>
      </c>
      <c r="BG505" s="25">
        <v>0</v>
      </c>
      <c r="BH505" s="25">
        <v>0</v>
      </c>
      <c r="BI505" s="25">
        <v>0</v>
      </c>
      <c r="BJ505" s="25">
        <v>0</v>
      </c>
      <c r="BK505" s="25">
        <v>0</v>
      </c>
      <c r="BL505" s="25">
        <v>0</v>
      </c>
      <c r="BM505" s="25">
        <v>0</v>
      </c>
      <c r="BN505" s="25">
        <v>0</v>
      </c>
      <c r="BO505" s="25">
        <v>0</v>
      </c>
    </row>
    <row r="506" spans="1:67">
      <c r="A506">
        <v>2004</v>
      </c>
      <c r="B506" s="57" t="s">
        <v>190</v>
      </c>
      <c r="C506" s="61" t="s">
        <v>254</v>
      </c>
      <c r="D506" s="57" t="s">
        <v>231</v>
      </c>
      <c r="E506" s="25">
        <v>21.192811133394965</v>
      </c>
      <c r="F506" s="25">
        <v>4.6147284142310578</v>
      </c>
      <c r="G506" s="25">
        <v>9.5327064708547233</v>
      </c>
      <c r="H506" s="25">
        <v>40.469079179975914</v>
      </c>
      <c r="I506" s="25">
        <v>192.75639633525404</v>
      </c>
      <c r="J506" s="25">
        <v>830.62589352842281</v>
      </c>
      <c r="K506" s="25">
        <v>109.37979240767685</v>
      </c>
      <c r="L506" s="25">
        <v>232.57973014740389</v>
      </c>
      <c r="M506" s="25">
        <v>7.5568070847042064</v>
      </c>
      <c r="N506" s="25">
        <v>11.246781678145362</v>
      </c>
      <c r="O506" s="25">
        <v>160.90790244612913</v>
      </c>
      <c r="P506" s="25">
        <v>59.442386614282235</v>
      </c>
      <c r="Q506" s="25">
        <v>181.03396205936539</v>
      </c>
      <c r="R506" s="25">
        <v>486.51072942340653</v>
      </c>
      <c r="S506" s="25">
        <v>779.04156903419198</v>
      </c>
      <c r="T506" s="25">
        <v>241.61520852302311</v>
      </c>
      <c r="U506" s="25">
        <v>193.37582348855881</v>
      </c>
      <c r="V506" s="25">
        <v>101.17753785280044</v>
      </c>
      <c r="W506" s="25">
        <v>36.17100886361515</v>
      </c>
      <c r="X506" s="25">
        <v>132.38788468215645</v>
      </c>
      <c r="Y506" s="25">
        <v>16.899079194771488</v>
      </c>
      <c r="Z506" s="25">
        <v>114.93979463895994</v>
      </c>
      <c r="AA506" s="25">
        <v>0</v>
      </c>
      <c r="AB506" s="25">
        <v>3122.7941835352099</v>
      </c>
      <c r="AC506" s="25">
        <v>61.85005031710044</v>
      </c>
      <c r="AD506" s="25">
        <v>0</v>
      </c>
      <c r="AE506" s="25">
        <v>11.571130873069034</v>
      </c>
      <c r="AF506" s="25">
        <v>135.14908172398606</v>
      </c>
      <c r="AG506" s="25">
        <v>926.80099917187988</v>
      </c>
      <c r="AH506" s="25">
        <v>545.36062028273443</v>
      </c>
      <c r="AI506" s="25">
        <v>112.61210241837466</v>
      </c>
      <c r="AJ506" s="25">
        <v>28.247622085582741</v>
      </c>
      <c r="AK506" s="25">
        <v>134.77094542459255</v>
      </c>
      <c r="AL506" s="25">
        <v>78.660126201710455</v>
      </c>
      <c r="AM506" s="25">
        <v>1.72435326353253</v>
      </c>
      <c r="AN506" s="25">
        <v>371.32111600674818</v>
      </c>
      <c r="AO506" s="25">
        <v>7.3872219145379345</v>
      </c>
      <c r="AP506" s="25">
        <v>26.008202469271772</v>
      </c>
      <c r="AQ506" s="25">
        <v>71.165831160003449</v>
      </c>
      <c r="AR506" s="25">
        <v>6.5323818960938116</v>
      </c>
      <c r="AS506" s="25">
        <v>64.762835163730756</v>
      </c>
      <c r="AT506" s="25">
        <v>10.800815647087333</v>
      </c>
      <c r="AU506" s="25">
        <v>0</v>
      </c>
      <c r="AV506" s="25">
        <v>233.3065548373898</v>
      </c>
      <c r="AW506" s="25">
        <v>59.532022652215311</v>
      </c>
      <c r="AX506" s="25">
        <v>0</v>
      </c>
      <c r="AY506" s="25">
        <v>0</v>
      </c>
      <c r="AZ506" s="25">
        <v>0</v>
      </c>
      <c r="BA506" s="25">
        <v>0</v>
      </c>
      <c r="BB506" s="25">
        <v>68.031364966981528</v>
      </c>
      <c r="BC506" s="25">
        <v>189.96863623614786</v>
      </c>
      <c r="BD506" s="25">
        <v>96.271118445437111</v>
      </c>
      <c r="BE506" s="25">
        <v>47.587236415120231</v>
      </c>
      <c r="BF506" s="25">
        <v>199.23702437795862</v>
      </c>
      <c r="BG506" s="25">
        <v>0</v>
      </c>
      <c r="BH506" s="25">
        <v>0</v>
      </c>
      <c r="BI506" s="25">
        <v>3173.5262554392525</v>
      </c>
      <c r="BJ506" s="25">
        <v>0</v>
      </c>
      <c r="BK506" s="25">
        <v>0</v>
      </c>
      <c r="BL506" s="25">
        <v>0</v>
      </c>
      <c r="BM506" s="25">
        <v>0</v>
      </c>
      <c r="BN506" s="25">
        <v>-4.6134491276461631E-4</v>
      </c>
      <c r="BO506" s="25">
        <v>13748.436984782158</v>
      </c>
    </row>
    <row r="507" spans="1:67">
      <c r="A507">
        <v>2004</v>
      </c>
      <c r="B507" s="57" t="s">
        <v>191</v>
      </c>
      <c r="C507" s="61" t="s">
        <v>255</v>
      </c>
      <c r="D507" s="57" t="s">
        <v>231</v>
      </c>
      <c r="E507" s="25">
        <v>2.0750617171906898</v>
      </c>
      <c r="F507" s="25">
        <v>0</v>
      </c>
      <c r="G507" s="25">
        <v>1.0583481129247287</v>
      </c>
      <c r="H507" s="25">
        <v>0.85796257393200337</v>
      </c>
      <c r="I507" s="25">
        <v>13.313661435393037</v>
      </c>
      <c r="J507" s="25">
        <v>5.67313945004953</v>
      </c>
      <c r="K507" s="25">
        <v>1.7275928257390307</v>
      </c>
      <c r="L507" s="25">
        <v>1.3766356510118734</v>
      </c>
      <c r="M507" s="25">
        <v>0.21376905823246842</v>
      </c>
      <c r="N507" s="25">
        <v>8.5907187477504338E-2</v>
      </c>
      <c r="O507" s="25">
        <v>4.6730834793790139</v>
      </c>
      <c r="P507" s="25">
        <v>2.3633138440431711</v>
      </c>
      <c r="Q507" s="25">
        <v>2.5999868634982986</v>
      </c>
      <c r="R507" s="25">
        <v>8.5096659397577348</v>
      </c>
      <c r="S507" s="25">
        <v>3.8952934823088072</v>
      </c>
      <c r="T507" s="25">
        <v>1.6637805094756988</v>
      </c>
      <c r="U507" s="25">
        <v>1.0378935058239829</v>
      </c>
      <c r="V507" s="25">
        <v>3.355116397655979</v>
      </c>
      <c r="W507" s="25">
        <v>0.7507279191349292</v>
      </c>
      <c r="X507" s="25">
        <v>1.089790236865257</v>
      </c>
      <c r="Y507" s="25">
        <v>0.60517125900668944</v>
      </c>
      <c r="Z507" s="25">
        <v>1.3864591184880215</v>
      </c>
      <c r="AA507" s="25">
        <v>0</v>
      </c>
      <c r="AB507" s="25">
        <v>4.2436317904368996</v>
      </c>
      <c r="AC507" s="25">
        <v>140.51797546788259</v>
      </c>
      <c r="AD507" s="25">
        <v>0</v>
      </c>
      <c r="AE507" s="25">
        <v>11.736925990433832</v>
      </c>
      <c r="AF507" s="25">
        <v>16.369273822296812</v>
      </c>
      <c r="AG507" s="25">
        <v>65.112716300904111</v>
      </c>
      <c r="AH507" s="25">
        <v>38.645380297942054</v>
      </c>
      <c r="AI507" s="25">
        <v>13.849157655346533</v>
      </c>
      <c r="AJ507" s="25">
        <v>16.696480845238899</v>
      </c>
      <c r="AK507" s="25">
        <v>15.45588302483457</v>
      </c>
      <c r="AL507" s="25">
        <v>3.2106204348022791</v>
      </c>
      <c r="AM507" s="25">
        <v>3.6567187443725918E-2</v>
      </c>
      <c r="AN507" s="25">
        <v>12.852959929794652</v>
      </c>
      <c r="AO507" s="25">
        <v>0.15665579330532142</v>
      </c>
      <c r="AP507" s="25">
        <v>3.4403180276034471</v>
      </c>
      <c r="AQ507" s="25">
        <v>1.5091654028509356</v>
      </c>
      <c r="AR507" s="25">
        <v>0.13852778215474859</v>
      </c>
      <c r="AS507" s="25">
        <v>2.0730323021986279</v>
      </c>
      <c r="AT507" s="25">
        <v>0.71092504605934503</v>
      </c>
      <c r="AU507" s="25">
        <v>0</v>
      </c>
      <c r="AV507" s="25">
        <v>9.5100740362067135</v>
      </c>
      <c r="AW507" s="25">
        <v>0.69428012652876492</v>
      </c>
      <c r="AX507" s="25">
        <v>0</v>
      </c>
      <c r="AY507" s="25">
        <v>0</v>
      </c>
      <c r="AZ507" s="25">
        <v>0</v>
      </c>
      <c r="BA507" s="25">
        <v>0</v>
      </c>
      <c r="BB507" s="25">
        <v>0.79340198052959821</v>
      </c>
      <c r="BC507" s="25">
        <v>20.688318866684575</v>
      </c>
      <c r="BD507" s="25">
        <v>24.656589571303819</v>
      </c>
      <c r="BE507" s="25">
        <v>4.0641582398084868</v>
      </c>
      <c r="BF507" s="25">
        <v>14.159880001642502</v>
      </c>
      <c r="BG507" s="25">
        <v>0</v>
      </c>
      <c r="BH507" s="25">
        <v>0</v>
      </c>
      <c r="BI507" s="25">
        <v>329.58633085068175</v>
      </c>
      <c r="BJ507" s="25">
        <v>0</v>
      </c>
      <c r="BK507" s="25">
        <v>0</v>
      </c>
      <c r="BL507" s="25">
        <v>0</v>
      </c>
      <c r="BM507" s="25">
        <v>0</v>
      </c>
      <c r="BN507" s="25">
        <v>-1.6862557004060363E-5</v>
      </c>
      <c r="BO507" s="25">
        <v>809.22157447974701</v>
      </c>
    </row>
    <row r="508" spans="1:67">
      <c r="A508">
        <v>2004</v>
      </c>
      <c r="B508" s="57" t="s">
        <v>192</v>
      </c>
      <c r="C508" s="61" t="s">
        <v>256</v>
      </c>
      <c r="D508" s="57" t="s">
        <v>231</v>
      </c>
      <c r="E508" s="25">
        <v>0</v>
      </c>
      <c r="F508" s="25">
        <v>0</v>
      </c>
      <c r="G508" s="25">
        <v>0</v>
      </c>
      <c r="H508" s="25">
        <v>0</v>
      </c>
      <c r="I508" s="25">
        <v>0</v>
      </c>
      <c r="J508" s="25">
        <v>0</v>
      </c>
      <c r="K508" s="25">
        <v>0</v>
      </c>
      <c r="L508" s="25">
        <v>0</v>
      </c>
      <c r="M508" s="25">
        <v>0</v>
      </c>
      <c r="N508" s="25">
        <v>0</v>
      </c>
      <c r="O508" s="25">
        <v>0</v>
      </c>
      <c r="P508" s="25">
        <v>0</v>
      </c>
      <c r="Q508" s="25">
        <v>0</v>
      </c>
      <c r="R508" s="25">
        <v>0</v>
      </c>
      <c r="S508" s="25">
        <v>0</v>
      </c>
      <c r="T508" s="25">
        <v>0</v>
      </c>
      <c r="U508" s="25">
        <v>0</v>
      </c>
      <c r="V508" s="25">
        <v>0</v>
      </c>
      <c r="W508" s="25">
        <v>0</v>
      </c>
      <c r="X508" s="25">
        <v>0</v>
      </c>
      <c r="Y508" s="25">
        <v>0</v>
      </c>
      <c r="Z508" s="25">
        <v>0</v>
      </c>
      <c r="AA508" s="25">
        <v>0</v>
      </c>
      <c r="AB508" s="25">
        <v>0</v>
      </c>
      <c r="AC508" s="25">
        <v>0</v>
      </c>
      <c r="AD508" s="25">
        <v>0</v>
      </c>
      <c r="AE508" s="25">
        <v>0</v>
      </c>
      <c r="AF508" s="25">
        <v>0</v>
      </c>
      <c r="AG508" s="25">
        <v>0</v>
      </c>
      <c r="AH508" s="25">
        <v>0</v>
      </c>
      <c r="AI508" s="25">
        <v>0</v>
      </c>
      <c r="AJ508" s="25">
        <v>0</v>
      </c>
      <c r="AK508" s="25">
        <v>0</v>
      </c>
      <c r="AL508" s="25">
        <v>0</v>
      </c>
      <c r="AM508" s="25">
        <v>0</v>
      </c>
      <c r="AN508" s="25">
        <v>0</v>
      </c>
      <c r="AO508" s="25">
        <v>0</v>
      </c>
      <c r="AP508" s="25">
        <v>0</v>
      </c>
      <c r="AQ508" s="25">
        <v>0</v>
      </c>
      <c r="AR508" s="25">
        <v>0</v>
      </c>
      <c r="AS508" s="25">
        <v>0</v>
      </c>
      <c r="AT508" s="25">
        <v>0</v>
      </c>
      <c r="AU508" s="25">
        <v>0</v>
      </c>
      <c r="AV508" s="25">
        <v>0</v>
      </c>
      <c r="AW508" s="25">
        <v>0</v>
      </c>
      <c r="AX508" s="25">
        <v>0</v>
      </c>
      <c r="AY508" s="25">
        <v>0</v>
      </c>
      <c r="AZ508" s="25">
        <v>0</v>
      </c>
      <c r="BA508" s="25">
        <v>0</v>
      </c>
      <c r="BB508" s="25">
        <v>0</v>
      </c>
      <c r="BC508" s="25">
        <v>0</v>
      </c>
      <c r="BD508" s="25">
        <v>0</v>
      </c>
      <c r="BE508" s="25">
        <v>0</v>
      </c>
      <c r="BF508" s="25">
        <v>0</v>
      </c>
      <c r="BG508" s="25">
        <v>0</v>
      </c>
      <c r="BH508" s="25">
        <v>0</v>
      </c>
      <c r="BI508" s="25">
        <v>0</v>
      </c>
      <c r="BJ508" s="25">
        <v>0</v>
      </c>
      <c r="BK508" s="25">
        <v>0</v>
      </c>
      <c r="BL508" s="25">
        <v>0</v>
      </c>
      <c r="BM508" s="25">
        <v>0</v>
      </c>
      <c r="BN508" s="25">
        <v>0</v>
      </c>
      <c r="BO508" s="25">
        <v>0</v>
      </c>
    </row>
    <row r="509" spans="1:67">
      <c r="A509">
        <v>2004</v>
      </c>
      <c r="B509" s="57" t="s">
        <v>193</v>
      </c>
      <c r="C509" s="61" t="s">
        <v>257</v>
      </c>
      <c r="D509" s="57" t="s">
        <v>231</v>
      </c>
      <c r="E509" s="25">
        <v>137.42662064798986</v>
      </c>
      <c r="F509" s="25">
        <v>20.866651593623732</v>
      </c>
      <c r="G509" s="25">
        <v>5.2187029261561362</v>
      </c>
      <c r="H509" s="25">
        <v>143.39581162870962</v>
      </c>
      <c r="I509" s="25">
        <v>5.4544054688968435</v>
      </c>
      <c r="J509" s="25">
        <v>15.710494314403833</v>
      </c>
      <c r="K509" s="25">
        <v>1.1972422524359048</v>
      </c>
      <c r="L509" s="25">
        <v>0.69243465153386496</v>
      </c>
      <c r="M509" s="25">
        <v>2.3138043410067116E-2</v>
      </c>
      <c r="N509" s="25">
        <v>3.1224830687985898</v>
      </c>
      <c r="O509" s="25">
        <v>6.9551245561758783</v>
      </c>
      <c r="P509" s="25">
        <v>3.7790220367139855</v>
      </c>
      <c r="Q509" s="25">
        <v>1.6298389511856404</v>
      </c>
      <c r="R509" s="25">
        <v>12.841774549485109</v>
      </c>
      <c r="S509" s="25">
        <v>8.008637558030669</v>
      </c>
      <c r="T509" s="25">
        <v>8.0820563955068003</v>
      </c>
      <c r="U509" s="25">
        <v>8.3733880004969734</v>
      </c>
      <c r="V509" s="25">
        <v>1.2679164148944948</v>
      </c>
      <c r="W509" s="25">
        <v>3.0653551124343554</v>
      </c>
      <c r="X509" s="25">
        <v>0.90875330827308642</v>
      </c>
      <c r="Y509" s="25">
        <v>2.636406706530642</v>
      </c>
      <c r="Z509" s="25">
        <v>6.5918576526964687E-2</v>
      </c>
      <c r="AA509" s="25">
        <v>0</v>
      </c>
      <c r="AB509" s="25">
        <v>51.742114327859916</v>
      </c>
      <c r="AC509" s="25">
        <v>1.5182350486126857</v>
      </c>
      <c r="AD509" s="25">
        <v>0</v>
      </c>
      <c r="AE509" s="25">
        <v>14.059813541439693</v>
      </c>
      <c r="AF509" s="25">
        <v>2.4906070176539625</v>
      </c>
      <c r="AG509" s="25">
        <v>203.07166539388265</v>
      </c>
      <c r="AH509" s="25">
        <v>120.48266332196802</v>
      </c>
      <c r="AI509" s="25">
        <v>26.380575694401241</v>
      </c>
      <c r="AJ509" s="25">
        <v>3.2340386633757054</v>
      </c>
      <c r="AK509" s="25">
        <v>104.78381860028782</v>
      </c>
      <c r="AL509" s="25">
        <v>31.560138347036279</v>
      </c>
      <c r="AM509" s="25">
        <v>0.45312878163655912</v>
      </c>
      <c r="AN509" s="25">
        <v>70.293023478383361</v>
      </c>
      <c r="AO509" s="25">
        <v>1.9412280166745053</v>
      </c>
      <c r="AP509" s="25">
        <v>13.171762227984384</v>
      </c>
      <c r="AQ509" s="25">
        <v>18.701090460792976</v>
      </c>
      <c r="AR509" s="25">
        <v>1.716591554852162</v>
      </c>
      <c r="AS509" s="25">
        <v>5.8978158820550552</v>
      </c>
      <c r="AT509" s="25">
        <v>141.22405912671525</v>
      </c>
      <c r="AU509" s="25">
        <v>0</v>
      </c>
      <c r="AV509" s="25">
        <v>64.997439846377091</v>
      </c>
      <c r="AW509" s="25">
        <v>61.856515312861866</v>
      </c>
      <c r="AX509" s="25">
        <v>0</v>
      </c>
      <c r="AY509" s="25">
        <v>0</v>
      </c>
      <c r="AZ509" s="25">
        <v>0</v>
      </c>
      <c r="BA509" s="25">
        <v>0</v>
      </c>
      <c r="BB509" s="25">
        <v>70.687723704922576</v>
      </c>
      <c r="BC509" s="25">
        <v>141.56532188266567</v>
      </c>
      <c r="BD509" s="25">
        <v>36.168406460225867</v>
      </c>
      <c r="BE509" s="25">
        <v>6.9116101972329105</v>
      </c>
      <c r="BF509" s="25">
        <v>8.8008135181376357</v>
      </c>
      <c r="BG509" s="25">
        <v>0</v>
      </c>
      <c r="BH509" s="25">
        <v>0</v>
      </c>
      <c r="BI509" s="25">
        <v>0</v>
      </c>
      <c r="BJ509" s="25">
        <v>0</v>
      </c>
      <c r="BK509" s="25">
        <v>0</v>
      </c>
      <c r="BL509" s="25">
        <v>43910.409432858534</v>
      </c>
      <c r="BM509" s="25">
        <v>0</v>
      </c>
      <c r="BN509" s="25">
        <v>-9.8314133356325328E-4</v>
      </c>
      <c r="BO509" s="25">
        <v>45504.840826887448</v>
      </c>
    </row>
    <row r="510" spans="1:67">
      <c r="A510">
        <v>2004</v>
      </c>
      <c r="B510" s="57" t="s">
        <v>194</v>
      </c>
      <c r="C510" s="61" t="s">
        <v>258</v>
      </c>
      <c r="D510" s="57" t="s">
        <v>231</v>
      </c>
      <c r="E510" s="25">
        <v>40.85432640843046</v>
      </c>
      <c r="F510" s="25">
        <v>14.587331949153054</v>
      </c>
      <c r="G510" s="25">
        <v>10.372051726648042</v>
      </c>
      <c r="H510" s="25">
        <v>49.203907042717191</v>
      </c>
      <c r="I510" s="25">
        <v>108.45073009496896</v>
      </c>
      <c r="J510" s="25">
        <v>110.62232296719961</v>
      </c>
      <c r="K510" s="25">
        <v>53.043034230664297</v>
      </c>
      <c r="L510" s="25">
        <v>34.830364579151478</v>
      </c>
      <c r="M510" s="25">
        <v>2.1348443784765978</v>
      </c>
      <c r="N510" s="25">
        <v>14.222553015848828</v>
      </c>
      <c r="O510" s="25">
        <v>81.465842864466609</v>
      </c>
      <c r="P510" s="25">
        <v>15.885000706884421</v>
      </c>
      <c r="Q510" s="25">
        <v>47.48463553868465</v>
      </c>
      <c r="R510" s="25">
        <v>45.869449980462889</v>
      </c>
      <c r="S510" s="25">
        <v>89.733382258732291</v>
      </c>
      <c r="T510" s="25">
        <v>51.176186364799264</v>
      </c>
      <c r="U510" s="25">
        <v>42.484342593205803</v>
      </c>
      <c r="V510" s="25">
        <v>12.641099526964604</v>
      </c>
      <c r="W510" s="25">
        <v>7.1748250996530354</v>
      </c>
      <c r="X510" s="25">
        <v>45.535177671027888</v>
      </c>
      <c r="Y510" s="25">
        <v>4.3351456330049922</v>
      </c>
      <c r="Z510" s="25">
        <v>9.5715941376807532</v>
      </c>
      <c r="AA510" s="25">
        <v>0</v>
      </c>
      <c r="AB510" s="25">
        <v>23.892802466870929</v>
      </c>
      <c r="AC510" s="25">
        <v>1.3627277257318084</v>
      </c>
      <c r="AD510" s="25">
        <v>0</v>
      </c>
      <c r="AE510" s="25">
        <v>301.32382894998557</v>
      </c>
      <c r="AF510" s="25">
        <v>14.909847921553524</v>
      </c>
      <c r="AG510" s="25">
        <v>493.31867820716656</v>
      </c>
      <c r="AH510" s="25">
        <v>289.89890331794766</v>
      </c>
      <c r="AI510" s="25">
        <v>247.01989988541919</v>
      </c>
      <c r="AJ510" s="25">
        <v>267.00839258525241</v>
      </c>
      <c r="AK510" s="25">
        <v>11.380389496677619</v>
      </c>
      <c r="AL510" s="25">
        <v>24.437846839396396</v>
      </c>
      <c r="AM510" s="25">
        <v>0.53170910417783079</v>
      </c>
      <c r="AN510" s="25">
        <v>149.61962964367689</v>
      </c>
      <c r="AO510" s="25">
        <v>2.2778703352787235</v>
      </c>
      <c r="AP510" s="25">
        <v>5.917881322772776</v>
      </c>
      <c r="AQ510" s="25">
        <v>21.944181122514138</v>
      </c>
      <c r="AR510" s="25">
        <v>2.0142780482254685</v>
      </c>
      <c r="AS510" s="25">
        <v>115.04534208362556</v>
      </c>
      <c r="AT510" s="25">
        <v>4.2743956278545836</v>
      </c>
      <c r="AU510" s="25">
        <v>0</v>
      </c>
      <c r="AV510" s="25">
        <v>214.57553328261048</v>
      </c>
      <c r="AW510" s="25">
        <v>199.31239107840565</v>
      </c>
      <c r="AX510" s="25">
        <v>0</v>
      </c>
      <c r="AY510" s="25">
        <v>0</v>
      </c>
      <c r="AZ510" s="25">
        <v>0</v>
      </c>
      <c r="BA510" s="25">
        <v>0</v>
      </c>
      <c r="BB510" s="25">
        <v>227.76807196877914</v>
      </c>
      <c r="BC510" s="25">
        <v>255.67669758697022</v>
      </c>
      <c r="BD510" s="25">
        <v>48.903946155378428</v>
      </c>
      <c r="BE510" s="25">
        <v>33.523756982126528</v>
      </c>
      <c r="BF510" s="25">
        <v>11.324495853297666</v>
      </c>
      <c r="BG510" s="25">
        <v>0</v>
      </c>
      <c r="BH510" s="25">
        <v>0</v>
      </c>
      <c r="BI510" s="25">
        <v>14808.01924397599</v>
      </c>
      <c r="BJ510" s="25">
        <v>0</v>
      </c>
      <c r="BK510" s="25">
        <v>0</v>
      </c>
      <c r="BL510" s="25">
        <v>177.13126711171986</v>
      </c>
      <c r="BM510" s="25">
        <v>0</v>
      </c>
      <c r="BN510" s="25">
        <v>274.84422351618969</v>
      </c>
      <c r="BO510" s="25">
        <v>19118.936380964413</v>
      </c>
    </row>
    <row r="511" spans="1:67">
      <c r="A511">
        <v>2004</v>
      </c>
      <c r="B511" s="57" t="s">
        <v>195</v>
      </c>
      <c r="C511" s="61" t="s">
        <v>259</v>
      </c>
      <c r="D511" s="57" t="s">
        <v>231</v>
      </c>
      <c r="E511" s="25">
        <v>790.4908973641941</v>
      </c>
      <c r="F511" s="25">
        <v>99.005013456237023</v>
      </c>
      <c r="G511" s="25">
        <v>156.30990137097638</v>
      </c>
      <c r="H511" s="25">
        <v>277.1420466570699</v>
      </c>
      <c r="I511" s="25">
        <v>2659.3682962238204</v>
      </c>
      <c r="J511" s="25">
        <v>1001.4958109831315</v>
      </c>
      <c r="K511" s="25">
        <v>321.7262859400189</v>
      </c>
      <c r="L511" s="25">
        <v>376.93369134503524</v>
      </c>
      <c r="M511" s="25">
        <v>20.57638834585736</v>
      </c>
      <c r="N511" s="25">
        <v>448.54449109644685</v>
      </c>
      <c r="O511" s="25">
        <v>474.45023631567608</v>
      </c>
      <c r="P511" s="25">
        <v>320.46794776471836</v>
      </c>
      <c r="Q511" s="25">
        <v>574.08936529715106</v>
      </c>
      <c r="R511" s="25">
        <v>221.25424295619268</v>
      </c>
      <c r="S511" s="25">
        <v>447.02368983932922</v>
      </c>
      <c r="T511" s="25">
        <v>278.65066786359318</v>
      </c>
      <c r="U511" s="25">
        <v>642.42667710306057</v>
      </c>
      <c r="V511" s="25">
        <v>372.58794509310405</v>
      </c>
      <c r="W511" s="25">
        <v>535.12205305100247</v>
      </c>
      <c r="X511" s="25">
        <v>391.82437444967258</v>
      </c>
      <c r="Y511" s="25">
        <v>87.954406148207823</v>
      </c>
      <c r="Z511" s="25">
        <v>381.81974922777596</v>
      </c>
      <c r="AA511" s="25">
        <v>0</v>
      </c>
      <c r="AB511" s="25">
        <v>570.46711456461856</v>
      </c>
      <c r="AC511" s="25">
        <v>59.412725956788073</v>
      </c>
      <c r="AD511" s="25">
        <v>0</v>
      </c>
      <c r="AE511" s="25">
        <v>1800.0433059021916</v>
      </c>
      <c r="AF511" s="25">
        <v>1057.5987742491213</v>
      </c>
      <c r="AG511" s="25">
        <v>288.44021142580294</v>
      </c>
      <c r="AH511" s="25">
        <v>193.76060039282876</v>
      </c>
      <c r="AI511" s="25">
        <v>502.49960058472931</v>
      </c>
      <c r="AJ511" s="25">
        <v>316.31825966021898</v>
      </c>
      <c r="AK511" s="25">
        <v>99.060510398264242</v>
      </c>
      <c r="AL511" s="25">
        <v>48.868825302754402</v>
      </c>
      <c r="AM511" s="25">
        <v>27.178863677537727</v>
      </c>
      <c r="AN511" s="25">
        <v>1002.8382165718243</v>
      </c>
      <c r="AO511" s="25">
        <v>34.649431126048505</v>
      </c>
      <c r="AP511" s="25">
        <v>134.03180674844495</v>
      </c>
      <c r="AQ511" s="25">
        <v>74.785105842396476</v>
      </c>
      <c r="AR511" s="25">
        <v>37.98465385207723</v>
      </c>
      <c r="AS511" s="25">
        <v>135.58918035556985</v>
      </c>
      <c r="AT511" s="25">
        <v>42.113699700818778</v>
      </c>
      <c r="AU511" s="25">
        <v>0</v>
      </c>
      <c r="AV511" s="25">
        <v>265.2470719905354</v>
      </c>
      <c r="AW511" s="25">
        <v>63.518710548185908</v>
      </c>
      <c r="AX511" s="25">
        <v>0</v>
      </c>
      <c r="AY511" s="25">
        <v>0</v>
      </c>
      <c r="AZ511" s="25">
        <v>0</v>
      </c>
      <c r="BA511" s="25">
        <v>0</v>
      </c>
      <c r="BB511" s="25">
        <v>72.187451895681292</v>
      </c>
      <c r="BC511" s="25">
        <v>529.60887155889304</v>
      </c>
      <c r="BD511" s="25">
        <v>747.28705306121515</v>
      </c>
      <c r="BE511" s="25">
        <v>328.44464288062568</v>
      </c>
      <c r="BF511" s="25">
        <v>171.13765135865239</v>
      </c>
      <c r="BG511" s="25">
        <v>0</v>
      </c>
      <c r="BH511" s="25">
        <v>0</v>
      </c>
      <c r="BI511" s="25">
        <v>9178.422585130993</v>
      </c>
      <c r="BJ511" s="25">
        <v>0</v>
      </c>
      <c r="BK511" s="25">
        <v>22.3250343011754</v>
      </c>
      <c r="BL511" s="25">
        <v>3510.6619306309162</v>
      </c>
      <c r="BM511" s="25">
        <v>510.30620050515694</v>
      </c>
      <c r="BN511" s="25">
        <v>-7.4334517626534907E-4</v>
      </c>
      <c r="BO511" s="25">
        <v>32704.051524721075</v>
      </c>
    </row>
    <row r="512" spans="1:67">
      <c r="A512">
        <v>2004</v>
      </c>
      <c r="B512" s="57" t="s">
        <v>196</v>
      </c>
      <c r="C512" s="61" t="s">
        <v>260</v>
      </c>
      <c r="D512" s="57" t="s">
        <v>231</v>
      </c>
      <c r="E512" s="25">
        <v>464.54945254837116</v>
      </c>
      <c r="F512" s="25">
        <v>56.706957305241744</v>
      </c>
      <c r="G512" s="25">
        <v>90.948313909679968</v>
      </c>
      <c r="H512" s="25">
        <v>161.84688053621258</v>
      </c>
      <c r="I512" s="25">
        <v>1567.1043564635493</v>
      </c>
      <c r="J512" s="25">
        <v>589.28344483477076</v>
      </c>
      <c r="K512" s="25">
        <v>188.38249418554489</v>
      </c>
      <c r="L512" s="25">
        <v>220.61372926561518</v>
      </c>
      <c r="M512" s="25">
        <v>11.916761906178293</v>
      </c>
      <c r="N512" s="25">
        <v>262.2370037969435</v>
      </c>
      <c r="O512" s="25">
        <v>278.16807474820831</v>
      </c>
      <c r="P512" s="25">
        <v>185.80120820405389</v>
      </c>
      <c r="Q512" s="25">
        <v>337.28935525405359</v>
      </c>
      <c r="R512" s="25">
        <v>128.51702132756324</v>
      </c>
      <c r="S512" s="25">
        <v>260.12764910161377</v>
      </c>
      <c r="T512" s="25">
        <v>162.99885587521072</v>
      </c>
      <c r="U512" s="25">
        <v>377.77684049557001</v>
      </c>
      <c r="V512" s="25">
        <v>218.30531682208706</v>
      </c>
      <c r="W512" s="25">
        <v>313.81584430469331</v>
      </c>
      <c r="X512" s="25">
        <v>229.81121104326212</v>
      </c>
      <c r="Y512" s="25">
        <v>50.868535928958821</v>
      </c>
      <c r="Z512" s="25">
        <v>223.25187107466326</v>
      </c>
      <c r="AA512" s="25">
        <v>0</v>
      </c>
      <c r="AB512" s="25">
        <v>333.38839743363764</v>
      </c>
      <c r="AC512" s="25">
        <v>33.904593184758603</v>
      </c>
      <c r="AD512" s="25">
        <v>0</v>
      </c>
      <c r="AE512" s="25">
        <v>1060.5797272534119</v>
      </c>
      <c r="AF512" s="25">
        <v>622.03884994544592</v>
      </c>
      <c r="AG512" s="25">
        <v>168.40229874881115</v>
      </c>
      <c r="AH512" s="25">
        <v>112.73696995177191</v>
      </c>
      <c r="AI512" s="25">
        <v>294.87227754462998</v>
      </c>
      <c r="AJ512" s="25">
        <v>184.3580313216105</v>
      </c>
      <c r="AK512" s="25">
        <v>56.872928453419604</v>
      </c>
      <c r="AL512" s="25">
        <v>28.069890855851526</v>
      </c>
      <c r="AM512" s="25">
        <v>15.436419124446081</v>
      </c>
      <c r="AN512" s="25">
        <v>585.62817634210853</v>
      </c>
      <c r="AO512" s="25">
        <v>19.716553964875121</v>
      </c>
      <c r="AP512" s="25">
        <v>77.28490363912168</v>
      </c>
      <c r="AQ512" s="25">
        <v>42.950576513120737</v>
      </c>
      <c r="AR512" s="25">
        <v>21.603175759929552</v>
      </c>
      <c r="AS512" s="25">
        <v>77.348112127434902</v>
      </c>
      <c r="AT512" s="25">
        <v>24.007469014522282</v>
      </c>
      <c r="AU512" s="25">
        <v>0</v>
      </c>
      <c r="AV512" s="25">
        <v>153.80757800284999</v>
      </c>
      <c r="AW512" s="25">
        <v>36.709757602261305</v>
      </c>
      <c r="AX512" s="25">
        <v>0</v>
      </c>
      <c r="AY512" s="25">
        <v>0</v>
      </c>
      <c r="AZ512" s="25">
        <v>0</v>
      </c>
      <c r="BA512" s="25">
        <v>0</v>
      </c>
      <c r="BB512" s="25">
        <v>41.723907653856834</v>
      </c>
      <c r="BC512" s="25">
        <v>309.01566084958057</v>
      </c>
      <c r="BD512" s="25">
        <v>437.08921236129299</v>
      </c>
      <c r="BE512" s="25">
        <v>189.42373050993902</v>
      </c>
      <c r="BF512" s="25">
        <v>98.798778656855688</v>
      </c>
      <c r="BG512" s="25">
        <v>0</v>
      </c>
      <c r="BH512" s="25">
        <v>0</v>
      </c>
      <c r="BI512" s="25">
        <v>5412.252240617694</v>
      </c>
      <c r="BJ512" s="25">
        <v>0</v>
      </c>
      <c r="BK512" s="25">
        <v>12.669506205935212</v>
      </c>
      <c r="BL512" s="25">
        <v>2066.8369865049735</v>
      </c>
      <c r="BM512" s="25">
        <v>300.99008196126312</v>
      </c>
      <c r="BN512" s="25">
        <v>-4.0142160976370928E-5</v>
      </c>
      <c r="BO512" s="25">
        <v>19198.837930895301</v>
      </c>
    </row>
    <row r="513" spans="1:67">
      <c r="A513">
        <v>2004</v>
      </c>
      <c r="B513" s="57" t="s">
        <v>197</v>
      </c>
      <c r="C513" s="61" t="s">
        <v>261</v>
      </c>
      <c r="D513" s="57" t="s">
        <v>231</v>
      </c>
      <c r="E513" s="25">
        <v>268.42022736328977</v>
      </c>
      <c r="F513" s="25">
        <v>23.687500568837415</v>
      </c>
      <c r="G513" s="25">
        <v>28.338444186750458</v>
      </c>
      <c r="H513" s="25">
        <v>196.65762963787634</v>
      </c>
      <c r="I513" s="25">
        <v>764.24082641981079</v>
      </c>
      <c r="J513" s="25">
        <v>402.73297186608289</v>
      </c>
      <c r="K513" s="25">
        <v>193.63972452161607</v>
      </c>
      <c r="L513" s="25">
        <v>197.63372143493083</v>
      </c>
      <c r="M513" s="25">
        <v>5.1933973161693769</v>
      </c>
      <c r="N513" s="25">
        <v>86.419147677965711</v>
      </c>
      <c r="O513" s="25">
        <v>165.53510176210372</v>
      </c>
      <c r="P513" s="25">
        <v>73.364144742106404</v>
      </c>
      <c r="Q513" s="25">
        <v>200.74546924025262</v>
      </c>
      <c r="R513" s="25">
        <v>126.03156735800121</v>
      </c>
      <c r="S513" s="25">
        <v>155.06093613402328</v>
      </c>
      <c r="T513" s="25">
        <v>119.02151909598517</v>
      </c>
      <c r="U513" s="25">
        <v>302.44553606077608</v>
      </c>
      <c r="V513" s="25">
        <v>115.82656706439094</v>
      </c>
      <c r="W513" s="25">
        <v>132.92045473546131</v>
      </c>
      <c r="X513" s="25">
        <v>115.33664851900654</v>
      </c>
      <c r="Y513" s="25">
        <v>15.276701600079782</v>
      </c>
      <c r="Z513" s="25">
        <v>157.49094334714533</v>
      </c>
      <c r="AA513" s="25">
        <v>0</v>
      </c>
      <c r="AB513" s="25">
        <v>110.12058560944375</v>
      </c>
      <c r="AC513" s="25">
        <v>3.3302039817122902</v>
      </c>
      <c r="AD513" s="25">
        <v>0</v>
      </c>
      <c r="AE513" s="25">
        <v>484.23803667881833</v>
      </c>
      <c r="AF513" s="25">
        <v>221.72370910580838</v>
      </c>
      <c r="AG513" s="25">
        <v>663.39757077735624</v>
      </c>
      <c r="AH513" s="25">
        <v>394.90877181958717</v>
      </c>
      <c r="AI513" s="25">
        <v>239.17470415854285</v>
      </c>
      <c r="AJ513" s="25">
        <v>48.900460123103997</v>
      </c>
      <c r="AK513" s="25">
        <v>35.656903349728765</v>
      </c>
      <c r="AL513" s="25">
        <v>15.506448278998244</v>
      </c>
      <c r="AM513" s="25">
        <v>0.50110235266556324</v>
      </c>
      <c r="AN513" s="25">
        <v>178.7905435106828</v>
      </c>
      <c r="AO513" s="25">
        <v>2.1467493693572446</v>
      </c>
      <c r="AP513" s="25">
        <v>17.509810798212236</v>
      </c>
      <c r="AQ513" s="25">
        <v>20.681009035597317</v>
      </c>
      <c r="AR513" s="25">
        <v>1.898330235381487</v>
      </c>
      <c r="AS513" s="25">
        <v>53.627654919248336</v>
      </c>
      <c r="AT513" s="25">
        <v>10.74903497860735</v>
      </c>
      <c r="AU513" s="25">
        <v>0</v>
      </c>
      <c r="AV513" s="25">
        <v>107.16019541242116</v>
      </c>
      <c r="AW513" s="25">
        <v>56.26712487452459</v>
      </c>
      <c r="AX513" s="25">
        <v>0</v>
      </c>
      <c r="AY513" s="25">
        <v>0</v>
      </c>
      <c r="AZ513" s="25">
        <v>0</v>
      </c>
      <c r="BA513" s="25">
        <v>0</v>
      </c>
      <c r="BB513" s="25">
        <v>64.300340177322397</v>
      </c>
      <c r="BC513" s="25">
        <v>191.05889155440016</v>
      </c>
      <c r="BD513" s="25">
        <v>147.40226997845704</v>
      </c>
      <c r="BE513" s="25">
        <v>35.963283766208981</v>
      </c>
      <c r="BF513" s="25">
        <v>37.046942004227695</v>
      </c>
      <c r="BG513" s="25">
        <v>0</v>
      </c>
      <c r="BH513" s="25">
        <v>0</v>
      </c>
      <c r="BI513" s="25">
        <v>4784.781403731944</v>
      </c>
      <c r="BJ513" s="25">
        <v>0</v>
      </c>
      <c r="BK513" s="25">
        <v>0</v>
      </c>
      <c r="BL513" s="25">
        <v>865.29995444348776</v>
      </c>
      <c r="BM513" s="25">
        <v>132.24358254583254</v>
      </c>
      <c r="BN513" s="25">
        <v>1233.4305067702796</v>
      </c>
      <c r="BO513" s="25">
        <v>14003.835304994614</v>
      </c>
    </row>
    <row r="514" spans="1:67">
      <c r="A514">
        <v>2004</v>
      </c>
      <c r="B514" s="57" t="s">
        <v>198</v>
      </c>
      <c r="C514" s="61" t="s">
        <v>262</v>
      </c>
      <c r="D514" s="57" t="s">
        <v>231</v>
      </c>
      <c r="E514" s="25">
        <v>31.700485972886952</v>
      </c>
      <c r="F514" s="25">
        <v>10.088546134192946</v>
      </c>
      <c r="G514" s="25">
        <v>4.1103768532531415</v>
      </c>
      <c r="H514" s="25">
        <v>71.277724714605156</v>
      </c>
      <c r="I514" s="25">
        <v>119.42042673243822</v>
      </c>
      <c r="J514" s="25">
        <v>50.085923479614301</v>
      </c>
      <c r="K514" s="25">
        <v>24.103674461897903</v>
      </c>
      <c r="L514" s="25">
        <v>13.995654457432062</v>
      </c>
      <c r="M514" s="25">
        <v>0.76195663432519223</v>
      </c>
      <c r="N514" s="25">
        <v>15.269030569093886</v>
      </c>
      <c r="O514" s="25">
        <v>27.50313865523086</v>
      </c>
      <c r="P514" s="25">
        <v>12.798803582686045</v>
      </c>
      <c r="Q514" s="25">
        <v>26.876823521244237</v>
      </c>
      <c r="R514" s="25">
        <v>18.76290311897689</v>
      </c>
      <c r="S514" s="25">
        <v>30.855031777612492</v>
      </c>
      <c r="T514" s="25">
        <v>18.04553675706164</v>
      </c>
      <c r="U514" s="25">
        <v>32.787840364701125</v>
      </c>
      <c r="V514" s="25">
        <v>22.33001252854088</v>
      </c>
      <c r="W514" s="25">
        <v>20.357723700516996</v>
      </c>
      <c r="X514" s="25">
        <v>16.059966013830742</v>
      </c>
      <c r="Y514" s="25">
        <v>3.7973966526892431</v>
      </c>
      <c r="Z514" s="25">
        <v>17.588141502839662</v>
      </c>
      <c r="AA514" s="25">
        <v>0</v>
      </c>
      <c r="AB514" s="25">
        <v>20.012110673608781</v>
      </c>
      <c r="AC514" s="25">
        <v>1.7658220768199433</v>
      </c>
      <c r="AD514" s="25">
        <v>0</v>
      </c>
      <c r="AE514" s="25">
        <v>94.19320396509697</v>
      </c>
      <c r="AF514" s="25">
        <v>35.0653948277699</v>
      </c>
      <c r="AG514" s="25">
        <v>241.79986719579748</v>
      </c>
      <c r="AH514" s="25">
        <v>143.92769861384264</v>
      </c>
      <c r="AI514" s="25">
        <v>92.14810148776175</v>
      </c>
      <c r="AJ514" s="25">
        <v>259.18042571916175</v>
      </c>
      <c r="AK514" s="25">
        <v>28.197727298626212</v>
      </c>
      <c r="AL514" s="25">
        <v>9.6527405075223278</v>
      </c>
      <c r="AM514" s="25">
        <v>0.5517317604205878</v>
      </c>
      <c r="AN514" s="25">
        <v>43.163943932576927</v>
      </c>
      <c r="AO514" s="25">
        <v>2.3636484690937989</v>
      </c>
      <c r="AP514" s="25">
        <v>9.338269299169335</v>
      </c>
      <c r="AQ514" s="25">
        <v>22.770536721266396</v>
      </c>
      <c r="AR514" s="25">
        <v>2.0901300444016733</v>
      </c>
      <c r="AS514" s="25">
        <v>19.763898572288028</v>
      </c>
      <c r="AT514" s="25">
        <v>14.231235918281108</v>
      </c>
      <c r="AU514" s="25">
        <v>0</v>
      </c>
      <c r="AV514" s="25">
        <v>246.58384173775852</v>
      </c>
      <c r="AW514" s="25">
        <v>87.240776644636185</v>
      </c>
      <c r="AX514" s="25">
        <v>0</v>
      </c>
      <c r="AY514" s="25">
        <v>0</v>
      </c>
      <c r="AZ514" s="25">
        <v>0</v>
      </c>
      <c r="BA514" s="25">
        <v>0</v>
      </c>
      <c r="BB514" s="25">
        <v>99.696077027097388</v>
      </c>
      <c r="BC514" s="25">
        <v>68.340730386284008</v>
      </c>
      <c r="BD514" s="25">
        <v>29.331005409010196</v>
      </c>
      <c r="BE514" s="25">
        <v>9.120554811790953</v>
      </c>
      <c r="BF514" s="25">
        <v>7.1035481821406741</v>
      </c>
      <c r="BG514" s="25">
        <v>0</v>
      </c>
      <c r="BH514" s="25">
        <v>0</v>
      </c>
      <c r="BI514" s="25">
        <v>3936.2916668445932</v>
      </c>
      <c r="BJ514" s="25">
        <v>0</v>
      </c>
      <c r="BK514" s="25">
        <v>0</v>
      </c>
      <c r="BL514" s="25">
        <v>153.80671149329564</v>
      </c>
      <c r="BM514" s="25">
        <v>23.50624248044506</v>
      </c>
      <c r="BN514" s="25">
        <v>564.43630445358076</v>
      </c>
      <c r="BO514" s="25">
        <v>6854.2510647398012</v>
      </c>
    </row>
    <row r="515" spans="1:67">
      <c r="A515">
        <v>2004</v>
      </c>
      <c r="B515" s="57" t="s">
        <v>199</v>
      </c>
      <c r="C515" s="61" t="s">
        <v>263</v>
      </c>
      <c r="D515" s="57" t="s">
        <v>231</v>
      </c>
      <c r="E515" s="25">
        <v>22.988686676226507</v>
      </c>
      <c r="F515" s="25">
        <v>2.6945014260745048</v>
      </c>
      <c r="G515" s="25">
        <v>3.2023449428979731</v>
      </c>
      <c r="H515" s="25">
        <v>13.022811615477787</v>
      </c>
      <c r="I515" s="25">
        <v>94.851621526304442</v>
      </c>
      <c r="J515" s="25">
        <v>49.1645367119404</v>
      </c>
      <c r="K515" s="25">
        <v>30.07219610220438</v>
      </c>
      <c r="L515" s="25">
        <v>13.380695578445458</v>
      </c>
      <c r="M515" s="25">
        <v>0.40749647903774694</v>
      </c>
      <c r="N515" s="25">
        <v>10.227634681781099</v>
      </c>
      <c r="O515" s="25">
        <v>17.74846648576435</v>
      </c>
      <c r="P515" s="25">
        <v>8.179699164993929</v>
      </c>
      <c r="Q515" s="25">
        <v>25.679268957218621</v>
      </c>
      <c r="R515" s="25">
        <v>14.566697247081292</v>
      </c>
      <c r="S515" s="25">
        <v>28.098251514131263</v>
      </c>
      <c r="T515" s="25">
        <v>15.660778123658158</v>
      </c>
      <c r="U515" s="25">
        <v>33.288337039252283</v>
      </c>
      <c r="V515" s="25">
        <v>19.921771494168762</v>
      </c>
      <c r="W515" s="25">
        <v>15.006038772949982</v>
      </c>
      <c r="X515" s="25">
        <v>11.134122369535213</v>
      </c>
      <c r="Y515" s="25">
        <v>2.5697728715167298</v>
      </c>
      <c r="Z515" s="25">
        <v>11.218469544255898</v>
      </c>
      <c r="AA515" s="25">
        <v>0</v>
      </c>
      <c r="AB515" s="25">
        <v>12.316160204882065</v>
      </c>
      <c r="AC515" s="25">
        <v>0.35369626106472724</v>
      </c>
      <c r="AD515" s="25">
        <v>0</v>
      </c>
      <c r="AE515" s="25">
        <v>50.322337138790949</v>
      </c>
      <c r="AF515" s="25">
        <v>27.754186312197113</v>
      </c>
      <c r="AG515" s="25">
        <v>37.142723950845699</v>
      </c>
      <c r="AH515" s="25">
        <v>20.95779330741065</v>
      </c>
      <c r="AI515" s="25">
        <v>303.96477102067627</v>
      </c>
      <c r="AJ515" s="25">
        <v>251.82636533764003</v>
      </c>
      <c r="AK515" s="25">
        <v>103.39825726461275</v>
      </c>
      <c r="AL515" s="25">
        <v>2.897663476791029</v>
      </c>
      <c r="AM515" s="25">
        <v>6.639982831518515E-2</v>
      </c>
      <c r="AN515" s="25">
        <v>31.180117865579021</v>
      </c>
      <c r="AO515" s="25">
        <v>0.28446042770065982</v>
      </c>
      <c r="AP515" s="25">
        <v>3.0171599813174024</v>
      </c>
      <c r="AQ515" s="25">
        <v>2.7403891481326594</v>
      </c>
      <c r="AR515" s="25">
        <v>0.25154302518108695</v>
      </c>
      <c r="AS515" s="25">
        <v>12.281833679806367</v>
      </c>
      <c r="AT515" s="25">
        <v>1.6375982848735131</v>
      </c>
      <c r="AU515" s="25">
        <v>0</v>
      </c>
      <c r="AV515" s="25">
        <v>14.241951906411096</v>
      </c>
      <c r="AW515" s="25">
        <v>9.0377173281023282</v>
      </c>
      <c r="AX515" s="25">
        <v>0</v>
      </c>
      <c r="AY515" s="25">
        <v>0</v>
      </c>
      <c r="AZ515" s="25">
        <v>0</v>
      </c>
      <c r="BA515" s="25">
        <v>0</v>
      </c>
      <c r="BB515" s="25">
        <v>10.328025466369112</v>
      </c>
      <c r="BC515" s="25">
        <v>52.077318954269899</v>
      </c>
      <c r="BD515" s="25">
        <v>20.507103775694521</v>
      </c>
      <c r="BE515" s="25">
        <v>4.7170509396755644</v>
      </c>
      <c r="BF515" s="25">
        <v>3.2496514406450112</v>
      </c>
      <c r="BG515" s="25">
        <v>0</v>
      </c>
      <c r="BH515" s="25">
        <v>0</v>
      </c>
      <c r="BI515" s="25">
        <v>840.30818150513187</v>
      </c>
      <c r="BJ515" s="25">
        <v>0</v>
      </c>
      <c r="BK515" s="25">
        <v>0</v>
      </c>
      <c r="BL515" s="25">
        <v>170.10275351067111</v>
      </c>
      <c r="BM515" s="25">
        <v>25.996762636638941</v>
      </c>
      <c r="BN515" s="25">
        <v>598.90599013529334</v>
      </c>
      <c r="BO515" s="25">
        <v>3054.9501634396352</v>
      </c>
    </row>
    <row r="516" spans="1:67">
      <c r="A516">
        <v>2004</v>
      </c>
      <c r="B516" s="57" t="s">
        <v>200</v>
      </c>
      <c r="C516" s="61" t="s">
        <v>264</v>
      </c>
      <c r="D516" s="57" t="s">
        <v>231</v>
      </c>
      <c r="E516" s="25">
        <v>5.8288432845745755</v>
      </c>
      <c r="F516" s="25">
        <v>0.45096515200038029</v>
      </c>
      <c r="G516" s="25">
        <v>0.7041575316147114</v>
      </c>
      <c r="H516" s="25">
        <v>15.312163713271906</v>
      </c>
      <c r="I516" s="25">
        <v>35.805250736449771</v>
      </c>
      <c r="J516" s="25">
        <v>23.956517025609248</v>
      </c>
      <c r="K516" s="25">
        <v>5.8400664634949644</v>
      </c>
      <c r="L516" s="25">
        <v>9.7684528715672609</v>
      </c>
      <c r="M516" s="25">
        <v>0.55628741854621722</v>
      </c>
      <c r="N516" s="25">
        <v>3.0123998283955764</v>
      </c>
      <c r="O516" s="25">
        <v>22.385786346146872</v>
      </c>
      <c r="P516" s="25">
        <v>16.477385897618415</v>
      </c>
      <c r="Q516" s="25">
        <v>13.180604086276563</v>
      </c>
      <c r="R516" s="25">
        <v>14.604359722706718</v>
      </c>
      <c r="S516" s="25">
        <v>16.544575096080081</v>
      </c>
      <c r="T516" s="25">
        <v>12.510653189611091</v>
      </c>
      <c r="U516" s="25">
        <v>13.496764068007638</v>
      </c>
      <c r="V516" s="25">
        <v>14.946724045287315</v>
      </c>
      <c r="W516" s="25">
        <v>6.8382642013420565</v>
      </c>
      <c r="X516" s="25">
        <v>6.7767757728121234</v>
      </c>
      <c r="Y516" s="25">
        <v>1.124623500829441</v>
      </c>
      <c r="Z516" s="25">
        <v>4.1363042820556943</v>
      </c>
      <c r="AA516" s="25">
        <v>0</v>
      </c>
      <c r="AB516" s="25">
        <v>6.26773131365493</v>
      </c>
      <c r="AC516" s="25">
        <v>0.26952342337487967</v>
      </c>
      <c r="AD516" s="25">
        <v>0</v>
      </c>
      <c r="AE516" s="25">
        <v>54.885275303291444</v>
      </c>
      <c r="AF516" s="25">
        <v>10.483088136722222</v>
      </c>
      <c r="AG516" s="25">
        <v>161.37036906188831</v>
      </c>
      <c r="AH516" s="25">
        <v>96.909343760562066</v>
      </c>
      <c r="AI516" s="25">
        <v>72.149272680842813</v>
      </c>
      <c r="AJ516" s="25">
        <v>36.626436841018872</v>
      </c>
      <c r="AK516" s="25">
        <v>63.059799867907394</v>
      </c>
      <c r="AL516" s="25">
        <v>68.553389072759344</v>
      </c>
      <c r="AM516" s="25">
        <v>0.72797307542746947</v>
      </c>
      <c r="AN516" s="25">
        <v>29.804119531448737</v>
      </c>
      <c r="AO516" s="25">
        <v>3.1186757201796138</v>
      </c>
      <c r="AP516" s="25">
        <v>7.2138085296069407</v>
      </c>
      <c r="AQ516" s="25">
        <v>30.044196900099077</v>
      </c>
      <c r="AR516" s="25">
        <v>2.7577864926727211</v>
      </c>
      <c r="AS516" s="25">
        <v>16.242564264194741</v>
      </c>
      <c r="AT516" s="25">
        <v>6.9336710946872548</v>
      </c>
      <c r="AU516" s="25">
        <v>0</v>
      </c>
      <c r="AV516" s="25">
        <v>59.181846137613391</v>
      </c>
      <c r="AW516" s="25">
        <v>6.077947969862092</v>
      </c>
      <c r="AX516" s="25">
        <v>0</v>
      </c>
      <c r="AY516" s="25">
        <v>0</v>
      </c>
      <c r="AZ516" s="25">
        <v>0</v>
      </c>
      <c r="BA516" s="25">
        <v>0</v>
      </c>
      <c r="BB516" s="25">
        <v>6.9456920522189876</v>
      </c>
      <c r="BC516" s="25">
        <v>22.025025557668837</v>
      </c>
      <c r="BD516" s="25">
        <v>26.50676725698932</v>
      </c>
      <c r="BE516" s="25">
        <v>2.556373253613256</v>
      </c>
      <c r="BF516" s="25">
        <v>26.214905583042054</v>
      </c>
      <c r="BG516" s="25">
        <v>0</v>
      </c>
      <c r="BH516" s="25">
        <v>0</v>
      </c>
      <c r="BI516" s="25">
        <v>1325.0972150013697</v>
      </c>
      <c r="BJ516" s="25">
        <v>0</v>
      </c>
      <c r="BK516" s="25">
        <v>0</v>
      </c>
      <c r="BL516" s="25">
        <v>27.744366921691238</v>
      </c>
      <c r="BM516" s="25">
        <v>4.2401648796459774</v>
      </c>
      <c r="BN516" s="25">
        <v>876.14998597879094</v>
      </c>
      <c r="BO516" s="25">
        <v>3294.4152398971441</v>
      </c>
    </row>
    <row r="517" spans="1:67">
      <c r="A517">
        <v>2004</v>
      </c>
      <c r="B517" s="57" t="s">
        <v>201</v>
      </c>
      <c r="C517" s="61" t="s">
        <v>265</v>
      </c>
      <c r="D517" s="57" t="s">
        <v>231</v>
      </c>
      <c r="E517" s="25">
        <v>10.057501981478062</v>
      </c>
      <c r="F517" s="25">
        <v>0.40134459183684884</v>
      </c>
      <c r="G517" s="25">
        <v>0.42606292899471865</v>
      </c>
      <c r="H517" s="25">
        <v>2.3705465110684414</v>
      </c>
      <c r="I517" s="25">
        <v>14.273645829203952</v>
      </c>
      <c r="J517" s="25">
        <v>6.7575860380584798</v>
      </c>
      <c r="K517" s="25">
        <v>2.8053096141632983</v>
      </c>
      <c r="L517" s="25">
        <v>4.0758970738700819</v>
      </c>
      <c r="M517" s="25">
        <v>6.6516884552291974E-2</v>
      </c>
      <c r="N517" s="25">
        <v>1.5098739935261811</v>
      </c>
      <c r="O517" s="25">
        <v>3.6172248098949873</v>
      </c>
      <c r="P517" s="25">
        <v>0.51743855515752935</v>
      </c>
      <c r="Q517" s="25">
        <v>4.2729659387960766</v>
      </c>
      <c r="R517" s="25">
        <v>2.3669943543753789</v>
      </c>
      <c r="S517" s="25">
        <v>1.5853801698699881</v>
      </c>
      <c r="T517" s="25">
        <v>3.0661251198453381</v>
      </c>
      <c r="U517" s="25">
        <v>1.8215579177916117</v>
      </c>
      <c r="V517" s="25">
        <v>1.2574137774241316</v>
      </c>
      <c r="W517" s="25">
        <v>0.79896577760289766</v>
      </c>
      <c r="X517" s="25">
        <v>2.6336354175923407</v>
      </c>
      <c r="Y517" s="25">
        <v>0.16048439211530915</v>
      </c>
      <c r="Z517" s="25">
        <v>1.9119855814868614</v>
      </c>
      <c r="AA517" s="25">
        <v>0</v>
      </c>
      <c r="AB517" s="25">
        <v>3.522012656622838</v>
      </c>
      <c r="AC517" s="25">
        <v>4.6723779249803407E-2</v>
      </c>
      <c r="AD517" s="25">
        <v>0</v>
      </c>
      <c r="AE517" s="25">
        <v>8.5704620853730411</v>
      </c>
      <c r="AF517" s="25">
        <v>2.8994188104655243</v>
      </c>
      <c r="AG517" s="25">
        <v>28.305337065444629</v>
      </c>
      <c r="AH517" s="25">
        <v>16.805748167821065</v>
      </c>
      <c r="AI517" s="25">
        <v>3.0185248757720338</v>
      </c>
      <c r="AJ517" s="25">
        <v>1.5360589321456015</v>
      </c>
      <c r="AK517" s="25">
        <v>0.54746672232824345</v>
      </c>
      <c r="AL517" s="25">
        <v>1.3973431984942162</v>
      </c>
      <c r="AM517" s="25">
        <v>23.925191029778816</v>
      </c>
      <c r="AN517" s="25">
        <v>1.5608190292532567</v>
      </c>
      <c r="AO517" s="25">
        <v>0</v>
      </c>
      <c r="AP517" s="25">
        <v>0.44560202437510188</v>
      </c>
      <c r="AQ517" s="25">
        <v>0</v>
      </c>
      <c r="AR517" s="25">
        <v>0</v>
      </c>
      <c r="AS517" s="25">
        <v>9.6549533927968678</v>
      </c>
      <c r="AT517" s="25">
        <v>1.9567124497424542</v>
      </c>
      <c r="AU517" s="25">
        <v>0</v>
      </c>
      <c r="AV517" s="25">
        <v>6.808016522790262</v>
      </c>
      <c r="AW517" s="25">
        <v>1.8570714595626079</v>
      </c>
      <c r="AX517" s="25">
        <v>0</v>
      </c>
      <c r="AY517" s="25">
        <v>0</v>
      </c>
      <c r="AZ517" s="25">
        <v>0</v>
      </c>
      <c r="BA517" s="25">
        <v>0</v>
      </c>
      <c r="BB517" s="25">
        <v>2.1222041618397376</v>
      </c>
      <c r="BC517" s="25">
        <v>5.2769976734760391</v>
      </c>
      <c r="BD517" s="25">
        <v>1.7695389483433961</v>
      </c>
      <c r="BE517" s="25">
        <v>0.97726737227862015</v>
      </c>
      <c r="BF517" s="25">
        <v>0.2453388547465874</v>
      </c>
      <c r="BG517" s="25">
        <v>0</v>
      </c>
      <c r="BH517" s="25">
        <v>0</v>
      </c>
      <c r="BI517" s="25">
        <v>102.9466515277044</v>
      </c>
      <c r="BJ517" s="25">
        <v>0</v>
      </c>
      <c r="BK517" s="25">
        <v>0</v>
      </c>
      <c r="BL517" s="25">
        <v>0</v>
      </c>
      <c r="BM517" s="25">
        <v>0</v>
      </c>
      <c r="BN517" s="25">
        <v>8.6624581399293774</v>
      </c>
      <c r="BO517" s="25">
        <v>301.61237613903944</v>
      </c>
    </row>
    <row r="518" spans="1:67">
      <c r="A518">
        <v>2004</v>
      </c>
      <c r="B518" s="57" t="s">
        <v>202</v>
      </c>
      <c r="C518" s="61" t="s">
        <v>266</v>
      </c>
      <c r="D518" s="57" t="s">
        <v>231</v>
      </c>
      <c r="E518" s="25">
        <v>18.705273944021005</v>
      </c>
      <c r="F518" s="25">
        <v>18.218361053013663</v>
      </c>
      <c r="G518" s="25">
        <v>7.1292122090276742</v>
      </c>
      <c r="H518" s="25">
        <v>81.947852504811053</v>
      </c>
      <c r="I518" s="25">
        <v>119.94954695913627</v>
      </c>
      <c r="J518" s="25">
        <v>138.77433007042706</v>
      </c>
      <c r="K518" s="25">
        <v>49.426038496783399</v>
      </c>
      <c r="L518" s="25">
        <v>42.420761934847562</v>
      </c>
      <c r="M518" s="25">
        <v>2.4879616161698399</v>
      </c>
      <c r="N518" s="25">
        <v>49.747633247724153</v>
      </c>
      <c r="O518" s="25">
        <v>64.292586641584847</v>
      </c>
      <c r="P518" s="25">
        <v>20.763792559872865</v>
      </c>
      <c r="Q518" s="25">
        <v>40.30581194348003</v>
      </c>
      <c r="R518" s="25">
        <v>66.390996365293688</v>
      </c>
      <c r="S518" s="25">
        <v>124.583749722078</v>
      </c>
      <c r="T518" s="25">
        <v>26.250637293694481</v>
      </c>
      <c r="U518" s="25">
        <v>35.010862334200034</v>
      </c>
      <c r="V518" s="25">
        <v>18.74191903801675</v>
      </c>
      <c r="W518" s="25">
        <v>29.342673880444213</v>
      </c>
      <c r="X518" s="25">
        <v>59.011751097486624</v>
      </c>
      <c r="Y518" s="25">
        <v>15.290330029581657</v>
      </c>
      <c r="Z518" s="25">
        <v>22.092424451429792</v>
      </c>
      <c r="AA518" s="25">
        <v>0</v>
      </c>
      <c r="AB518" s="25">
        <v>17.538909382021881</v>
      </c>
      <c r="AC518" s="25">
        <v>3.5590004337048016</v>
      </c>
      <c r="AD518" s="25">
        <v>0</v>
      </c>
      <c r="AE518" s="25">
        <v>302.98606165124801</v>
      </c>
      <c r="AF518" s="25">
        <v>59.165273481595577</v>
      </c>
      <c r="AG518" s="25">
        <v>775.78209756725619</v>
      </c>
      <c r="AH518" s="25">
        <v>433.77903918590448</v>
      </c>
      <c r="AI518" s="25">
        <v>165.26661131148924</v>
      </c>
      <c r="AJ518" s="25">
        <v>88.148679250890495</v>
      </c>
      <c r="AK518" s="25">
        <v>159.06324740079842</v>
      </c>
      <c r="AL518" s="25">
        <v>21.176549357794759</v>
      </c>
      <c r="AM518" s="25">
        <v>0.94140472766295302</v>
      </c>
      <c r="AN518" s="25">
        <v>84.388230607456705</v>
      </c>
      <c r="AO518" s="25">
        <v>4.0330283716890998</v>
      </c>
      <c r="AP518" s="25">
        <v>10.259967126467789</v>
      </c>
      <c r="AQ518" s="25">
        <v>38.852740513763571</v>
      </c>
      <c r="AR518" s="25">
        <v>3.566331406642528</v>
      </c>
      <c r="AS518" s="25">
        <v>143.81157596741701</v>
      </c>
      <c r="AT518" s="25">
        <v>16.260715254354402</v>
      </c>
      <c r="AU518" s="25">
        <v>0</v>
      </c>
      <c r="AV518" s="25">
        <v>181.58950596973358</v>
      </c>
      <c r="AW518" s="25">
        <v>173.54607520611512</v>
      </c>
      <c r="AX518" s="25">
        <v>0</v>
      </c>
      <c r="AY518" s="25">
        <v>0</v>
      </c>
      <c r="AZ518" s="25">
        <v>0</v>
      </c>
      <c r="BA518" s="25">
        <v>0</v>
      </c>
      <c r="BB518" s="25">
        <v>198.32311846530374</v>
      </c>
      <c r="BC518" s="25">
        <v>953.0536497378929</v>
      </c>
      <c r="BD518" s="25">
        <v>70.306364192817739</v>
      </c>
      <c r="BE518" s="25">
        <v>15.829452716707957</v>
      </c>
      <c r="BF518" s="25">
        <v>83.190972614126906</v>
      </c>
      <c r="BG518" s="25">
        <v>0</v>
      </c>
      <c r="BH518" s="25">
        <v>0</v>
      </c>
      <c r="BI518" s="25">
        <v>12210.336918949202</v>
      </c>
      <c r="BJ518" s="25">
        <v>0</v>
      </c>
      <c r="BK518" s="25">
        <v>0</v>
      </c>
      <c r="BL518" s="25">
        <v>0</v>
      </c>
      <c r="BM518" s="25">
        <v>0</v>
      </c>
      <c r="BN518" s="25">
        <v>2327.4684685640586</v>
      </c>
      <c r="BO518" s="25">
        <v>19593.108496807235</v>
      </c>
    </row>
    <row r="519" spans="1:67">
      <c r="A519">
        <v>2004</v>
      </c>
      <c r="B519" s="57" t="s">
        <v>203</v>
      </c>
      <c r="C519" s="61" t="s">
        <v>267</v>
      </c>
      <c r="D519" s="57" t="s">
        <v>231</v>
      </c>
      <c r="E519" s="25">
        <v>27.922694499757213</v>
      </c>
      <c r="F519" s="25">
        <v>1.1142550553435877</v>
      </c>
      <c r="G519" s="25">
        <v>1.1828807019775407</v>
      </c>
      <c r="H519" s="25">
        <v>6.5813604757850381</v>
      </c>
      <c r="I519" s="25">
        <v>39.627996357403944</v>
      </c>
      <c r="J519" s="25">
        <v>18.761120887077524</v>
      </c>
      <c r="K519" s="25">
        <v>7.788395515881553</v>
      </c>
      <c r="L519" s="25">
        <v>11.315934017783114</v>
      </c>
      <c r="M519" s="25">
        <v>0.18467116882996756</v>
      </c>
      <c r="N519" s="25">
        <v>4.1918709369385683</v>
      </c>
      <c r="O519" s="25">
        <v>10.042519851315667</v>
      </c>
      <c r="P519" s="25">
        <v>1.4365673230457698</v>
      </c>
      <c r="Q519" s="25">
        <v>11.86305732144999</v>
      </c>
      <c r="R519" s="25">
        <v>6.5714986048812767</v>
      </c>
      <c r="S519" s="25">
        <v>4.4014991228216678</v>
      </c>
      <c r="T519" s="25">
        <v>8.5124989462732277</v>
      </c>
      <c r="U519" s="25">
        <v>5.0572006195751387</v>
      </c>
      <c r="V519" s="25">
        <v>3.4909643399980599</v>
      </c>
      <c r="W519" s="25">
        <v>2.2181727992548796</v>
      </c>
      <c r="X519" s="25">
        <v>7.3117755606312267</v>
      </c>
      <c r="Y519" s="25">
        <v>0.44555364356552357</v>
      </c>
      <c r="Z519" s="25">
        <v>5.3082554075671542</v>
      </c>
      <c r="AA519" s="25">
        <v>0</v>
      </c>
      <c r="AB519" s="25">
        <v>9.778181860293806</v>
      </c>
      <c r="AC519" s="25">
        <v>0.12971946873776527</v>
      </c>
      <c r="AD519" s="25">
        <v>0</v>
      </c>
      <c r="AE519" s="25">
        <v>23.794217984976651</v>
      </c>
      <c r="AF519" s="25">
        <v>8.0496713617928037</v>
      </c>
      <c r="AG519" s="25">
        <v>78.58425293344186</v>
      </c>
      <c r="AH519" s="25">
        <v>46.657885108460981</v>
      </c>
      <c r="AI519" s="25">
        <v>8.3803461437363236</v>
      </c>
      <c r="AJ519" s="25">
        <v>4.2645683167562876</v>
      </c>
      <c r="AK519" s="25">
        <v>1.5199346780648995</v>
      </c>
      <c r="AL519" s="25">
        <v>3.8794511116898169</v>
      </c>
      <c r="AM519" s="25">
        <v>0</v>
      </c>
      <c r="AN519" s="25">
        <v>4.3333099017536965</v>
      </c>
      <c r="AO519" s="25">
        <v>80.526147810943954</v>
      </c>
      <c r="AP519" s="25">
        <v>1.2371271930160523</v>
      </c>
      <c r="AQ519" s="25">
        <v>0</v>
      </c>
      <c r="AR519" s="25">
        <v>0</v>
      </c>
      <c r="AS519" s="25">
        <v>26.805096781779788</v>
      </c>
      <c r="AT519" s="25">
        <v>5.432430842037042</v>
      </c>
      <c r="AU519" s="25">
        <v>0</v>
      </c>
      <c r="AV519" s="25">
        <v>18.901131301316916</v>
      </c>
      <c r="AW519" s="25">
        <v>5.1557970483207747</v>
      </c>
      <c r="AX519" s="25">
        <v>0</v>
      </c>
      <c r="AY519" s="25">
        <v>0</v>
      </c>
      <c r="AZ519" s="25">
        <v>0</v>
      </c>
      <c r="BA519" s="25">
        <v>0</v>
      </c>
      <c r="BB519" s="25">
        <v>5.8918863338325407</v>
      </c>
      <c r="BC519" s="25">
        <v>14.650555792457977</v>
      </c>
      <c r="BD519" s="25">
        <v>4.9127800870443306</v>
      </c>
      <c r="BE519" s="25">
        <v>2.7131924339632243</v>
      </c>
      <c r="BF519" s="25">
        <v>0.68113552476800099</v>
      </c>
      <c r="BG519" s="25">
        <v>0</v>
      </c>
      <c r="BH519" s="25">
        <v>0</v>
      </c>
      <c r="BI519" s="25">
        <v>268.95648644013755</v>
      </c>
      <c r="BJ519" s="25">
        <v>0</v>
      </c>
      <c r="BK519" s="25">
        <v>0</v>
      </c>
      <c r="BL519" s="25">
        <v>0</v>
      </c>
      <c r="BM519" s="25">
        <v>0</v>
      </c>
      <c r="BN519" s="25">
        <v>28.426053561973724</v>
      </c>
      <c r="BO519" s="25">
        <v>838.99210317845382</v>
      </c>
    </row>
    <row r="520" spans="1:67">
      <c r="A520">
        <v>2004</v>
      </c>
      <c r="B520" s="57" t="s">
        <v>204</v>
      </c>
      <c r="C520" s="61" t="s">
        <v>268</v>
      </c>
      <c r="D520" s="57" t="s">
        <v>231</v>
      </c>
      <c r="E520" s="25">
        <v>0</v>
      </c>
      <c r="F520" s="25">
        <v>0</v>
      </c>
      <c r="G520" s="25">
        <v>0</v>
      </c>
      <c r="H520" s="25">
        <v>0</v>
      </c>
      <c r="I520" s="25">
        <v>290.11729974093538</v>
      </c>
      <c r="J520" s="25">
        <v>51.785228439522939</v>
      </c>
      <c r="K520" s="25">
        <v>0</v>
      </c>
      <c r="L520" s="25">
        <v>1.2343224962388606</v>
      </c>
      <c r="M520" s="25">
        <v>6.3157427687892493</v>
      </c>
      <c r="N520" s="25">
        <v>6.4212849316387963</v>
      </c>
      <c r="O520" s="25">
        <v>63.698113985410046</v>
      </c>
      <c r="P520" s="25">
        <v>257.98288715908865</v>
      </c>
      <c r="Q520" s="25">
        <v>25.556933676270535</v>
      </c>
      <c r="R520" s="25">
        <v>0.63989057146442263</v>
      </c>
      <c r="S520" s="25">
        <v>0</v>
      </c>
      <c r="T520" s="25">
        <v>5.4230736792087333</v>
      </c>
      <c r="U520" s="25">
        <v>37.222877350307336</v>
      </c>
      <c r="V520" s="25">
        <v>14.449256929588755</v>
      </c>
      <c r="W520" s="25">
        <v>0</v>
      </c>
      <c r="X520" s="25">
        <v>36.769613397160157</v>
      </c>
      <c r="Y520" s="25">
        <v>0.68733670193355234</v>
      </c>
      <c r="Z520" s="25">
        <v>53.7659395122975</v>
      </c>
      <c r="AA520" s="25">
        <v>0</v>
      </c>
      <c r="AB520" s="25">
        <v>3.9485201494418134</v>
      </c>
      <c r="AC520" s="25">
        <v>0</v>
      </c>
      <c r="AD520" s="25">
        <v>0</v>
      </c>
      <c r="AE520" s="25">
        <v>0</v>
      </c>
      <c r="AF520" s="25">
        <v>6.8134940835083349</v>
      </c>
      <c r="AG520" s="25">
        <v>20.42216190671861</v>
      </c>
      <c r="AH520" s="25">
        <v>12.289086648272015</v>
      </c>
      <c r="AI520" s="25">
        <v>2.2844607420790353E-2</v>
      </c>
      <c r="AJ520" s="25">
        <v>38.920120973940129</v>
      </c>
      <c r="AK520" s="25">
        <v>18.80969478049186</v>
      </c>
      <c r="AL520" s="25">
        <v>28.572641054619293</v>
      </c>
      <c r="AM520" s="25">
        <v>0.50648109115076656</v>
      </c>
      <c r="AN520" s="25">
        <v>39.402270790311718</v>
      </c>
      <c r="AO520" s="25">
        <v>2.169792173665837</v>
      </c>
      <c r="AP520" s="25">
        <v>249.78174472148515</v>
      </c>
      <c r="AQ520" s="25">
        <v>20.902995100162546</v>
      </c>
      <c r="AR520" s="25">
        <v>1.9187065553894795</v>
      </c>
      <c r="AS520" s="25">
        <v>29.20172559710689</v>
      </c>
      <c r="AT520" s="25">
        <v>11.163653796821642</v>
      </c>
      <c r="AU520" s="25">
        <v>0</v>
      </c>
      <c r="AV520" s="25">
        <v>152.56302801807519</v>
      </c>
      <c r="AW520" s="25">
        <v>3.6991506166689638</v>
      </c>
      <c r="AX520" s="25">
        <v>0</v>
      </c>
      <c r="AY520" s="25">
        <v>0</v>
      </c>
      <c r="AZ520" s="25">
        <v>0</v>
      </c>
      <c r="BA520" s="25">
        <v>0</v>
      </c>
      <c r="BB520" s="25">
        <v>4.2272755814231742</v>
      </c>
      <c r="BC520" s="25">
        <v>0</v>
      </c>
      <c r="BD520" s="25">
        <v>18.680624285819015</v>
      </c>
      <c r="BE520" s="25">
        <v>22.005407331328925</v>
      </c>
      <c r="BF520" s="25">
        <v>29.205610574199429</v>
      </c>
      <c r="BG520" s="25">
        <v>0</v>
      </c>
      <c r="BH520" s="25">
        <v>0</v>
      </c>
      <c r="BI520" s="25">
        <v>260.92494013125145</v>
      </c>
      <c r="BJ520" s="25">
        <v>0</v>
      </c>
      <c r="BK520" s="25">
        <v>0</v>
      </c>
      <c r="BL520" s="25">
        <v>114.17607363104889</v>
      </c>
      <c r="BM520" s="25">
        <v>0</v>
      </c>
      <c r="BN520" s="25">
        <v>152.67936877501731</v>
      </c>
      <c r="BO520" s="25">
        <v>2095.0772143151939</v>
      </c>
    </row>
    <row r="521" spans="1:67">
      <c r="A521">
        <v>2004</v>
      </c>
      <c r="B521" s="57" t="s">
        <v>205</v>
      </c>
      <c r="C521" s="61" t="s">
        <v>269</v>
      </c>
      <c r="D521" s="57" t="s">
        <v>231</v>
      </c>
      <c r="E521" s="25">
        <v>251.60439905802184</v>
      </c>
      <c r="F521" s="25">
        <v>10.040272925649203</v>
      </c>
      <c r="G521" s="25">
        <v>10.658641420905061</v>
      </c>
      <c r="H521" s="25">
        <v>59.302989097578283</v>
      </c>
      <c r="I521" s="25">
        <v>357.07793921767797</v>
      </c>
      <c r="J521" s="25">
        <v>169.05175632276766</v>
      </c>
      <c r="K521" s="25">
        <v>70.179279203037126</v>
      </c>
      <c r="L521" s="25">
        <v>101.96504418115171</v>
      </c>
      <c r="M521" s="25">
        <v>1.6640255995785256</v>
      </c>
      <c r="N521" s="25">
        <v>37.771897981635902</v>
      </c>
      <c r="O521" s="25">
        <v>90.490628411255344</v>
      </c>
      <c r="P521" s="25">
        <v>12.9445479563036</v>
      </c>
      <c r="Q521" s="25">
        <v>106.89503508983503</v>
      </c>
      <c r="R521" s="25">
        <v>59.214126251539184</v>
      </c>
      <c r="S521" s="25">
        <v>39.660805004387555</v>
      </c>
      <c r="T521" s="25">
        <v>76.703993659270282</v>
      </c>
      <c r="U521" s="25">
        <v>45.569166787077862</v>
      </c>
      <c r="V521" s="25">
        <v>31.456204375470737</v>
      </c>
      <c r="W521" s="25">
        <v>19.987398929864259</v>
      </c>
      <c r="X521" s="25">
        <v>65.884576289574994</v>
      </c>
      <c r="Y521" s="25">
        <v>4.0147721681512634</v>
      </c>
      <c r="Z521" s="25">
        <v>47.83135853450824</v>
      </c>
      <c r="AA521" s="25">
        <v>0</v>
      </c>
      <c r="AB521" s="25">
        <v>88.10874505183105</v>
      </c>
      <c r="AC521" s="25">
        <v>1.168869608130944</v>
      </c>
      <c r="AD521" s="25">
        <v>0</v>
      </c>
      <c r="AE521" s="25">
        <v>214.40373231951807</v>
      </c>
      <c r="AF521" s="25">
        <v>72.533570340643749</v>
      </c>
      <c r="AG521" s="25">
        <v>708.10299969131381</v>
      </c>
      <c r="AH521" s="25">
        <v>420.42250414388275</v>
      </c>
      <c r="AI521" s="25">
        <v>75.513197890387033</v>
      </c>
      <c r="AJ521" s="25">
        <v>38.426955843701791</v>
      </c>
      <c r="AK521" s="25">
        <v>13.695750289618079</v>
      </c>
      <c r="AL521" s="25">
        <v>34.95676126958945</v>
      </c>
      <c r="AM521" s="25">
        <v>0</v>
      </c>
      <c r="AN521" s="25">
        <v>39.046369030481436</v>
      </c>
      <c r="AO521" s="25">
        <v>0</v>
      </c>
      <c r="AP521" s="25">
        <v>11.147442950387457</v>
      </c>
      <c r="AQ521" s="25">
        <v>1167.6342458275508</v>
      </c>
      <c r="AR521" s="25">
        <v>0</v>
      </c>
      <c r="AS521" s="25">
        <v>241.53400623748746</v>
      </c>
      <c r="AT521" s="25">
        <v>48.950272239911449</v>
      </c>
      <c r="AU521" s="25">
        <v>0</v>
      </c>
      <c r="AV521" s="25">
        <v>170.31335506055689</v>
      </c>
      <c r="AW521" s="25">
        <v>46.457594485344181</v>
      </c>
      <c r="AX521" s="25">
        <v>0</v>
      </c>
      <c r="AY521" s="25">
        <v>0</v>
      </c>
      <c r="AZ521" s="25">
        <v>0</v>
      </c>
      <c r="BA521" s="25">
        <v>0</v>
      </c>
      <c r="BB521" s="25">
        <v>53.090310476841609</v>
      </c>
      <c r="BC521" s="25">
        <v>132.01248490039029</v>
      </c>
      <c r="BD521" s="25">
        <v>44.267829579117169</v>
      </c>
      <c r="BE521" s="25">
        <v>24.447896741556381</v>
      </c>
      <c r="BF521" s="25">
        <v>6.1375414320352695</v>
      </c>
      <c r="BG521" s="25">
        <v>0</v>
      </c>
      <c r="BH521" s="25">
        <v>0</v>
      </c>
      <c r="BI521" s="25">
        <v>2563.313367284607</v>
      </c>
      <c r="BJ521" s="25">
        <v>0</v>
      </c>
      <c r="BK521" s="25">
        <v>0</v>
      </c>
      <c r="BL521" s="25">
        <v>0</v>
      </c>
      <c r="BM521" s="25">
        <v>0</v>
      </c>
      <c r="BN521" s="25">
        <v>183.25835710123431</v>
      </c>
      <c r="BO521" s="25">
        <v>8068.9130182613562</v>
      </c>
    </row>
    <row r="522" spans="1:67">
      <c r="A522">
        <v>2004</v>
      </c>
      <c r="B522" s="57" t="s">
        <v>206</v>
      </c>
      <c r="C522" s="61" t="s">
        <v>270</v>
      </c>
      <c r="D522" s="57" t="s">
        <v>231</v>
      </c>
      <c r="E522" s="25">
        <v>26.640659238658174</v>
      </c>
      <c r="F522" s="25">
        <v>1.0630954414022913</v>
      </c>
      <c r="G522" s="25">
        <v>1.1285702281218755</v>
      </c>
      <c r="H522" s="25">
        <v>6.2791856195571301</v>
      </c>
      <c r="I522" s="25">
        <v>37.80852694132242</v>
      </c>
      <c r="J522" s="25">
        <v>17.899727710456109</v>
      </c>
      <c r="K522" s="25">
        <v>7.4308011698619509</v>
      </c>
      <c r="L522" s="25">
        <v>10.796377195528933</v>
      </c>
      <c r="M522" s="25">
        <v>0.17619222528995748</v>
      </c>
      <c r="N522" s="25">
        <v>3.9994064757749714</v>
      </c>
      <c r="O522" s="25">
        <v>9.5814302326262641</v>
      </c>
      <c r="P522" s="25">
        <v>1.3706091483035956</v>
      </c>
      <c r="Q522" s="25">
        <v>11.318380023538422</v>
      </c>
      <c r="R522" s="25">
        <v>6.2697765440037267</v>
      </c>
      <c r="S522" s="25">
        <v>4.1994098481922819</v>
      </c>
      <c r="T522" s="25">
        <v>8.1216583055433134</v>
      </c>
      <c r="U522" s="25">
        <v>4.8250056386500848</v>
      </c>
      <c r="V522" s="25">
        <v>3.3306811202265667</v>
      </c>
      <c r="W522" s="25">
        <v>2.1163281959741949</v>
      </c>
      <c r="X522" s="25">
        <v>6.9760646180481984</v>
      </c>
      <c r="Y522" s="25">
        <v>0.42509661060378273</v>
      </c>
      <c r="Z522" s="25">
        <v>5.0645335630481769</v>
      </c>
      <c r="AA522" s="25">
        <v>0</v>
      </c>
      <c r="AB522" s="25">
        <v>9.3292289866932787</v>
      </c>
      <c r="AC522" s="25">
        <v>0.12376356312219886</v>
      </c>
      <c r="AD522" s="25">
        <v>0</v>
      </c>
      <c r="AE522" s="25">
        <v>22.701736510193395</v>
      </c>
      <c r="AF522" s="25">
        <v>7.6800808652106323</v>
      </c>
      <c r="AG522" s="25">
        <v>74.976156185161571</v>
      </c>
      <c r="AH522" s="25">
        <v>44.515647226730948</v>
      </c>
      <c r="AI522" s="25">
        <v>7.9955731320708932</v>
      </c>
      <c r="AJ522" s="25">
        <v>4.068766047190401</v>
      </c>
      <c r="AK522" s="25">
        <v>1.4501487964816107</v>
      </c>
      <c r="AL522" s="25">
        <v>3.7013310123226351</v>
      </c>
      <c r="AM522" s="25">
        <v>0</v>
      </c>
      <c r="AN522" s="25">
        <v>4.1343514491098743</v>
      </c>
      <c r="AO522" s="25">
        <v>0</v>
      </c>
      <c r="AP522" s="25">
        <v>1.1803260600192045</v>
      </c>
      <c r="AQ522" s="25">
        <v>0</v>
      </c>
      <c r="AR522" s="25">
        <v>85.420511961650575</v>
      </c>
      <c r="AS522" s="25">
        <v>25.574374608756226</v>
      </c>
      <c r="AT522" s="25">
        <v>5.1830076392356794</v>
      </c>
      <c r="AU522" s="25">
        <v>0</v>
      </c>
      <c r="AV522" s="25">
        <v>18.033309723311191</v>
      </c>
      <c r="AW522" s="25">
        <v>4.9190751368635883</v>
      </c>
      <c r="AX522" s="25">
        <v>0</v>
      </c>
      <c r="AY522" s="25">
        <v>0</v>
      </c>
      <c r="AZ522" s="25">
        <v>0</v>
      </c>
      <c r="BA522" s="25">
        <v>0</v>
      </c>
      <c r="BB522" s="25">
        <v>5.6213678122612611</v>
      </c>
      <c r="BC522" s="25">
        <v>13.977894021911689</v>
      </c>
      <c r="BD522" s="25">
        <v>4.6872159925164611</v>
      </c>
      <c r="BE522" s="25">
        <v>2.5886196291961836</v>
      </c>
      <c r="BF522" s="25">
        <v>0.64986204719056417</v>
      </c>
      <c r="BG522" s="25">
        <v>0</v>
      </c>
      <c r="BH522" s="25">
        <v>0</v>
      </c>
      <c r="BI522" s="25">
        <v>272.23577983686329</v>
      </c>
      <c r="BJ522" s="25">
        <v>0</v>
      </c>
      <c r="BK522" s="25">
        <v>0</v>
      </c>
      <c r="BL522" s="25">
        <v>0</v>
      </c>
      <c r="BM522" s="25">
        <v>0</v>
      </c>
      <c r="BN522" s="25">
        <v>24.52734792085942</v>
      </c>
      <c r="BO522" s="25">
        <v>822.09699225965562</v>
      </c>
    </row>
    <row r="523" spans="1:67">
      <c r="A523">
        <v>2004</v>
      </c>
      <c r="B523" s="57" t="s">
        <v>207</v>
      </c>
      <c r="C523" s="61" t="s">
        <v>271</v>
      </c>
      <c r="D523" s="57" t="s">
        <v>231</v>
      </c>
      <c r="E523" s="25">
        <v>239.55965560948758</v>
      </c>
      <c r="F523" s="25">
        <v>26.647723847676897</v>
      </c>
      <c r="G523" s="25">
        <v>37.712704458062639</v>
      </c>
      <c r="H523" s="25">
        <v>204.13689170553872</v>
      </c>
      <c r="I523" s="25">
        <v>212.43510003419843</v>
      </c>
      <c r="J523" s="25">
        <v>412.98524723014128</v>
      </c>
      <c r="K523" s="25">
        <v>80.547512305925125</v>
      </c>
      <c r="L523" s="25">
        <v>84.398574377892047</v>
      </c>
      <c r="M523" s="25">
        <v>2.3144584124504615</v>
      </c>
      <c r="N523" s="25">
        <v>44.724764915810162</v>
      </c>
      <c r="O523" s="25">
        <v>164.33417474977961</v>
      </c>
      <c r="P523" s="25">
        <v>47.250708526458595</v>
      </c>
      <c r="Q523" s="25">
        <v>45.982724102690348</v>
      </c>
      <c r="R523" s="25">
        <v>47.967379794638994</v>
      </c>
      <c r="S523" s="25">
        <v>117.59250619710346</v>
      </c>
      <c r="T523" s="25">
        <v>45.020184968946765</v>
      </c>
      <c r="U523" s="25">
        <v>146.94658072506755</v>
      </c>
      <c r="V523" s="25">
        <v>60.359014458085781</v>
      </c>
      <c r="W523" s="25">
        <v>32.005010025042992</v>
      </c>
      <c r="X523" s="25">
        <v>144.33359720140763</v>
      </c>
      <c r="Y523" s="25">
        <v>18.457239440224647</v>
      </c>
      <c r="Z523" s="25">
        <v>36.583965632369555</v>
      </c>
      <c r="AA523" s="25">
        <v>0</v>
      </c>
      <c r="AB523" s="25">
        <v>81.28635055593557</v>
      </c>
      <c r="AC523" s="25">
        <v>4.7972880659330839</v>
      </c>
      <c r="AD523" s="25">
        <v>0</v>
      </c>
      <c r="AE523" s="25">
        <v>488.03006327158266</v>
      </c>
      <c r="AF523" s="25">
        <v>34.888316871994277</v>
      </c>
      <c r="AG523" s="25">
        <v>1199.3441564949646</v>
      </c>
      <c r="AH523" s="25">
        <v>683.28471841577687</v>
      </c>
      <c r="AI523" s="25">
        <v>903.11417490487599</v>
      </c>
      <c r="AJ523" s="25">
        <v>382.21645416695594</v>
      </c>
      <c r="AK523" s="25">
        <v>160.31751908780444</v>
      </c>
      <c r="AL523" s="25">
        <v>129.99202728819691</v>
      </c>
      <c r="AM523" s="25">
        <v>10.490794620637519</v>
      </c>
      <c r="AN523" s="25">
        <v>129.94963263027378</v>
      </c>
      <c r="AO523" s="25">
        <v>44.943127119861273</v>
      </c>
      <c r="AP523" s="25">
        <v>32.964472433004197</v>
      </c>
      <c r="AQ523" s="25">
        <v>432.96587450827622</v>
      </c>
      <c r="AR523" s="25">
        <v>39.742365038994265</v>
      </c>
      <c r="AS523" s="25">
        <v>2088.059020508867</v>
      </c>
      <c r="AT523" s="25">
        <v>34.67133579885671</v>
      </c>
      <c r="AU523" s="25">
        <v>0</v>
      </c>
      <c r="AV523" s="25">
        <v>1157.8428787455707</v>
      </c>
      <c r="AW523" s="25">
        <v>89.064562168504807</v>
      </c>
      <c r="AX523" s="25">
        <v>0</v>
      </c>
      <c r="AY523" s="25">
        <v>0</v>
      </c>
      <c r="AZ523" s="25">
        <v>0</v>
      </c>
      <c r="BA523" s="25">
        <v>0</v>
      </c>
      <c r="BB523" s="25">
        <v>101.78024304511837</v>
      </c>
      <c r="BC523" s="25">
        <v>175.71614793988797</v>
      </c>
      <c r="BD523" s="25">
        <v>198.82701825074352</v>
      </c>
      <c r="BE523" s="25">
        <v>16.152902624310695</v>
      </c>
      <c r="BF523" s="25">
        <v>15.787904070210262</v>
      </c>
      <c r="BG523" s="25">
        <v>0</v>
      </c>
      <c r="BH523" s="25">
        <v>0</v>
      </c>
      <c r="BI523" s="25">
        <v>2997.9117687271346</v>
      </c>
      <c r="BJ523" s="25">
        <v>0</v>
      </c>
      <c r="BK523" s="25">
        <v>0</v>
      </c>
      <c r="BL523" s="25">
        <v>0</v>
      </c>
      <c r="BM523" s="25">
        <v>0</v>
      </c>
      <c r="BN523" s="25">
        <v>139.06352569169567</v>
      </c>
      <c r="BO523" s="25">
        <v>14025.500361764985</v>
      </c>
    </row>
    <row r="524" spans="1:67">
      <c r="A524">
        <v>2004</v>
      </c>
      <c r="B524" s="57" t="s">
        <v>208</v>
      </c>
      <c r="C524" s="61" t="s">
        <v>272</v>
      </c>
      <c r="D524" s="57" t="s">
        <v>231</v>
      </c>
      <c r="E524" s="25">
        <v>0.31966132535663722</v>
      </c>
      <c r="F524" s="25">
        <v>1.0440678974237159E-3</v>
      </c>
      <c r="G524" s="25">
        <v>0.16908011174107329</v>
      </c>
      <c r="H524" s="25">
        <v>22.199204901903176</v>
      </c>
      <c r="I524" s="25">
        <v>2.9370158823915258</v>
      </c>
      <c r="J524" s="25">
        <v>5.8786009739982168</v>
      </c>
      <c r="K524" s="25">
        <v>0.47931551724120275</v>
      </c>
      <c r="L524" s="25">
        <v>6.2712805773762943</v>
      </c>
      <c r="M524" s="25">
        <v>0.14524816359330145</v>
      </c>
      <c r="N524" s="25">
        <v>0.70081719360830941</v>
      </c>
      <c r="O524" s="25">
        <v>4.9787225906028469</v>
      </c>
      <c r="P524" s="25">
        <v>2.6761231757234407</v>
      </c>
      <c r="Q524" s="25">
        <v>9.8885832989561422</v>
      </c>
      <c r="R524" s="25">
        <v>3.3898777832815443</v>
      </c>
      <c r="S524" s="25">
        <v>14.613449474379578</v>
      </c>
      <c r="T524" s="25">
        <v>7.7627249339741402</v>
      </c>
      <c r="U524" s="25">
        <v>4.5178953225450931</v>
      </c>
      <c r="V524" s="25">
        <v>1.1567186408470482</v>
      </c>
      <c r="W524" s="25">
        <v>4.7153850073767618</v>
      </c>
      <c r="X524" s="25">
        <v>9.9578827287058719E-2</v>
      </c>
      <c r="Y524" s="25">
        <v>0.56410684228299046</v>
      </c>
      <c r="Z524" s="25">
        <v>0.599233881618355</v>
      </c>
      <c r="AA524" s="25">
        <v>0</v>
      </c>
      <c r="AB524" s="25">
        <v>6.0027554606014313</v>
      </c>
      <c r="AC524" s="25">
        <v>0.21201203408475411</v>
      </c>
      <c r="AD524" s="25">
        <v>0</v>
      </c>
      <c r="AE524" s="25">
        <v>22.843946087339429</v>
      </c>
      <c r="AF524" s="25">
        <v>29.579173843665551</v>
      </c>
      <c r="AG524" s="25">
        <v>645.46135408339126</v>
      </c>
      <c r="AH524" s="25">
        <v>387.38671010346934</v>
      </c>
      <c r="AI524" s="25">
        <v>30.251916008230243</v>
      </c>
      <c r="AJ524" s="25">
        <v>8.1031240570392224</v>
      </c>
      <c r="AK524" s="25">
        <v>8.9203332408702458</v>
      </c>
      <c r="AL524" s="25">
        <v>3.7669984102932523</v>
      </c>
      <c r="AM524" s="25">
        <v>0.30441357347285564</v>
      </c>
      <c r="AN524" s="25">
        <v>2.4851286500960077</v>
      </c>
      <c r="AO524" s="25">
        <v>1.3041240844318787</v>
      </c>
      <c r="AP524" s="25">
        <v>4.6138745300707162</v>
      </c>
      <c r="AQ524" s="25">
        <v>12.563460997662245</v>
      </c>
      <c r="AR524" s="25">
        <v>1.1532124874490906</v>
      </c>
      <c r="AS524" s="25">
        <v>18.044713323478913</v>
      </c>
      <c r="AT524" s="25">
        <v>4.6765791786774491</v>
      </c>
      <c r="AU524" s="25">
        <v>0</v>
      </c>
      <c r="AV524" s="25">
        <v>86.574379982302091</v>
      </c>
      <c r="AW524" s="25">
        <v>2.1149327989978177</v>
      </c>
      <c r="AX524" s="25">
        <v>0</v>
      </c>
      <c r="AY524" s="25">
        <v>0</v>
      </c>
      <c r="AZ524" s="25">
        <v>0</v>
      </c>
      <c r="BA524" s="25">
        <v>0</v>
      </c>
      <c r="BB524" s="25">
        <v>2.4168801716987556</v>
      </c>
      <c r="BC524" s="25">
        <v>22.459197844425802</v>
      </c>
      <c r="BD524" s="25">
        <v>15.521739304840265</v>
      </c>
      <c r="BE524" s="25">
        <v>3.8024626828940575</v>
      </c>
      <c r="BF524" s="25">
        <v>122.5914980939165</v>
      </c>
      <c r="BG524" s="25">
        <v>0</v>
      </c>
      <c r="BH524" s="25">
        <v>0</v>
      </c>
      <c r="BI524" s="25">
        <v>1730.262468987218</v>
      </c>
      <c r="BJ524" s="25">
        <v>0</v>
      </c>
      <c r="BK524" s="25">
        <v>0</v>
      </c>
      <c r="BL524" s="25">
        <v>0</v>
      </c>
      <c r="BM524" s="25">
        <v>0</v>
      </c>
      <c r="BN524" s="25">
        <v>34.137996972566953</v>
      </c>
      <c r="BO524" s="25">
        <v>3301.6190554871678</v>
      </c>
    </row>
    <row r="525" spans="1:67">
      <c r="A525">
        <v>2004</v>
      </c>
      <c r="B525" s="57" t="s">
        <v>209</v>
      </c>
      <c r="C525" s="61" t="s">
        <v>273</v>
      </c>
      <c r="D525" s="57" t="s">
        <v>231</v>
      </c>
      <c r="E525" s="25">
        <v>0</v>
      </c>
      <c r="F525" s="25">
        <v>0</v>
      </c>
      <c r="G525" s="25">
        <v>0</v>
      </c>
      <c r="H525" s="25">
        <v>0</v>
      </c>
      <c r="I525" s="25">
        <v>0</v>
      </c>
      <c r="J525" s="25">
        <v>0</v>
      </c>
      <c r="K525" s="25">
        <v>0</v>
      </c>
      <c r="L525" s="25">
        <v>0</v>
      </c>
      <c r="M525" s="25">
        <v>0</v>
      </c>
      <c r="N525" s="25">
        <v>0</v>
      </c>
      <c r="O525" s="25">
        <v>0</v>
      </c>
      <c r="P525" s="25">
        <v>0</v>
      </c>
      <c r="Q525" s="25">
        <v>0</v>
      </c>
      <c r="R525" s="25">
        <v>0</v>
      </c>
      <c r="S525" s="25">
        <v>0</v>
      </c>
      <c r="T525" s="25">
        <v>0</v>
      </c>
      <c r="U525" s="25">
        <v>0</v>
      </c>
      <c r="V525" s="25">
        <v>0</v>
      </c>
      <c r="W525" s="25">
        <v>0</v>
      </c>
      <c r="X525" s="25">
        <v>0</v>
      </c>
      <c r="Y525" s="25">
        <v>0</v>
      </c>
      <c r="Z525" s="25">
        <v>0</v>
      </c>
      <c r="AA525" s="25">
        <v>0</v>
      </c>
      <c r="AB525" s="25">
        <v>0</v>
      </c>
      <c r="AC525" s="25">
        <v>0</v>
      </c>
      <c r="AD525" s="25">
        <v>0</v>
      </c>
      <c r="AE525" s="25">
        <v>0</v>
      </c>
      <c r="AF525" s="25">
        <v>0</v>
      </c>
      <c r="AG525" s="25">
        <v>0</v>
      </c>
      <c r="AH525" s="25">
        <v>0</v>
      </c>
      <c r="AI525" s="25">
        <v>0</v>
      </c>
      <c r="AJ525" s="25">
        <v>0</v>
      </c>
      <c r="AK525" s="25">
        <v>0</v>
      </c>
      <c r="AL525" s="25">
        <v>0</v>
      </c>
      <c r="AM525" s="25">
        <v>0</v>
      </c>
      <c r="AN525" s="25">
        <v>0</v>
      </c>
      <c r="AO525" s="25">
        <v>0</v>
      </c>
      <c r="AP525" s="25">
        <v>0</v>
      </c>
      <c r="AQ525" s="25">
        <v>0</v>
      </c>
      <c r="AR525" s="25">
        <v>0</v>
      </c>
      <c r="AS525" s="25">
        <v>0</v>
      </c>
      <c r="AT525" s="25">
        <v>0</v>
      </c>
      <c r="AU525" s="25">
        <v>0</v>
      </c>
      <c r="AV525" s="25">
        <v>0</v>
      </c>
      <c r="AW525" s="25">
        <v>0</v>
      </c>
      <c r="AX525" s="25">
        <v>0</v>
      </c>
      <c r="AY525" s="25">
        <v>0</v>
      </c>
      <c r="AZ525" s="25">
        <v>0</v>
      </c>
      <c r="BA525" s="25">
        <v>0</v>
      </c>
      <c r="BB525" s="25">
        <v>0</v>
      </c>
      <c r="BC525" s="25">
        <v>0</v>
      </c>
      <c r="BD525" s="25">
        <v>0</v>
      </c>
      <c r="BE525" s="25">
        <v>0</v>
      </c>
      <c r="BF525" s="25">
        <v>0</v>
      </c>
      <c r="BG525" s="25">
        <v>0</v>
      </c>
      <c r="BH525" s="25">
        <v>0</v>
      </c>
      <c r="BI525" s="25">
        <v>0</v>
      </c>
      <c r="BJ525" s="25">
        <v>0</v>
      </c>
      <c r="BK525" s="25">
        <v>0</v>
      </c>
      <c r="BL525" s="25">
        <v>0</v>
      </c>
      <c r="BM525" s="25">
        <v>0</v>
      </c>
      <c r="BN525" s="25">
        <v>0</v>
      </c>
      <c r="BO525" s="25">
        <v>0</v>
      </c>
    </row>
    <row r="526" spans="1:67">
      <c r="A526">
        <v>2004</v>
      </c>
      <c r="B526" s="57" t="s">
        <v>210</v>
      </c>
      <c r="C526" s="61" t="s">
        <v>274</v>
      </c>
      <c r="D526" s="57" t="s">
        <v>231</v>
      </c>
      <c r="E526" s="25">
        <v>191.31744455930883</v>
      </c>
      <c r="F526" s="25">
        <v>24.863216007171459</v>
      </c>
      <c r="G526" s="25">
        <v>2.3551655985649509</v>
      </c>
      <c r="H526" s="25">
        <v>318.79829872670012</v>
      </c>
      <c r="I526" s="25">
        <v>309.35914717306474</v>
      </c>
      <c r="J526" s="25">
        <v>223.9390132077298</v>
      </c>
      <c r="K526" s="25">
        <v>78.136017347117445</v>
      </c>
      <c r="L526" s="25">
        <v>63.966863414318055</v>
      </c>
      <c r="M526" s="25">
        <v>1.1901239059810884</v>
      </c>
      <c r="N526" s="25">
        <v>55.795095149929153</v>
      </c>
      <c r="O526" s="25">
        <v>123.55894848192042</v>
      </c>
      <c r="P526" s="25">
        <v>22.962310194303836</v>
      </c>
      <c r="Q526" s="25">
        <v>92.557378664549859</v>
      </c>
      <c r="R526" s="25">
        <v>96.103812607437959</v>
      </c>
      <c r="S526" s="25">
        <v>131.31720494617886</v>
      </c>
      <c r="T526" s="25">
        <v>248.51365293642792</v>
      </c>
      <c r="U526" s="25">
        <v>492.13808691362135</v>
      </c>
      <c r="V526" s="25">
        <v>306.43566561363468</v>
      </c>
      <c r="W526" s="25">
        <v>33.188027360856132</v>
      </c>
      <c r="X526" s="25">
        <v>232.26084780527543</v>
      </c>
      <c r="Y526" s="25">
        <v>7.1767184254609102</v>
      </c>
      <c r="Z526" s="25">
        <v>47.716407002581988</v>
      </c>
      <c r="AA526" s="25">
        <v>0</v>
      </c>
      <c r="AB526" s="25">
        <v>449.84262394048318</v>
      </c>
      <c r="AC526" s="25">
        <v>23.990711291822191</v>
      </c>
      <c r="AD526" s="25">
        <v>0</v>
      </c>
      <c r="AE526" s="25">
        <v>2001.9060803987204</v>
      </c>
      <c r="AF526" s="25">
        <v>167.80522426072548</v>
      </c>
      <c r="AG526" s="25">
        <v>1514.9994427841193</v>
      </c>
      <c r="AH526" s="25">
        <v>881.71045422396151</v>
      </c>
      <c r="AI526" s="25">
        <v>549.35704682993821</v>
      </c>
      <c r="AJ526" s="25">
        <v>337.28375744891423</v>
      </c>
      <c r="AK526" s="25">
        <v>274.18236724276284</v>
      </c>
      <c r="AL526" s="25">
        <v>205.83248884174756</v>
      </c>
      <c r="AM526" s="25">
        <v>6.4367687196061727</v>
      </c>
      <c r="AN526" s="25">
        <v>281.23045675371952</v>
      </c>
      <c r="AO526" s="25">
        <v>27.575462609602305</v>
      </c>
      <c r="AP526" s="25">
        <v>126.39096244455844</v>
      </c>
      <c r="AQ526" s="25">
        <v>265.65205958845149</v>
      </c>
      <c r="AR526" s="25">
        <v>24.38446479763633</v>
      </c>
      <c r="AS526" s="25">
        <v>511.38584568872255</v>
      </c>
      <c r="AT526" s="25">
        <v>108.79844030609416</v>
      </c>
      <c r="AU526" s="25">
        <v>0</v>
      </c>
      <c r="AV526" s="25">
        <v>540.64768994590543</v>
      </c>
      <c r="AW526" s="25">
        <v>73.565520086005989</v>
      </c>
      <c r="AX526" s="25">
        <v>0</v>
      </c>
      <c r="AY526" s="25">
        <v>0</v>
      </c>
      <c r="AZ526" s="25">
        <v>0</v>
      </c>
      <c r="BA526" s="25">
        <v>0</v>
      </c>
      <c r="BB526" s="25">
        <v>84.068414325422623</v>
      </c>
      <c r="BC526" s="25">
        <v>231.83929138277563</v>
      </c>
      <c r="BD526" s="25">
        <v>301.6421998986869</v>
      </c>
      <c r="BE526" s="25">
        <v>43.159721111533131</v>
      </c>
      <c r="BF526" s="25">
        <v>151.38163670834797</v>
      </c>
      <c r="BG526" s="25">
        <v>0</v>
      </c>
      <c r="BH526" s="25">
        <v>0</v>
      </c>
      <c r="BI526" s="25">
        <v>1455.3629630471016</v>
      </c>
      <c r="BJ526" s="25">
        <v>0</v>
      </c>
      <c r="BK526" s="25">
        <v>0</v>
      </c>
      <c r="BL526" s="25">
        <v>308.76567815367019</v>
      </c>
      <c r="BM526" s="25">
        <v>0</v>
      </c>
      <c r="BN526" s="25">
        <v>745.55983532970549</v>
      </c>
      <c r="BO526" s="25">
        <v>14798.407054202888</v>
      </c>
    </row>
    <row r="527" spans="1:67">
      <c r="A527">
        <v>2004</v>
      </c>
      <c r="B527" s="57" t="s">
        <v>211</v>
      </c>
      <c r="C527" s="61" t="s">
        <v>275</v>
      </c>
      <c r="D527" s="57" t="s">
        <v>231</v>
      </c>
      <c r="E527" s="25">
        <v>2.8494078359872734</v>
      </c>
      <c r="F527" s="25">
        <v>3.4436262467012244</v>
      </c>
      <c r="G527" s="25">
        <v>0.2043990276110268</v>
      </c>
      <c r="H527" s="25">
        <v>15.16765163620331</v>
      </c>
      <c r="I527" s="25">
        <v>5.9743273727837609</v>
      </c>
      <c r="J527" s="25">
        <v>9.5176176177596972</v>
      </c>
      <c r="K527" s="25">
        <v>2.675788451527529</v>
      </c>
      <c r="L527" s="25">
        <v>2.1230015544016561</v>
      </c>
      <c r="M527" s="25">
        <v>7.0134435377974036E-2</v>
      </c>
      <c r="N527" s="25">
        <v>1.3890424076112069</v>
      </c>
      <c r="O527" s="25">
        <v>4.3827127366199257</v>
      </c>
      <c r="P527" s="25">
        <v>0.7583931034732595</v>
      </c>
      <c r="Q527" s="25">
        <v>3.1469748081168296</v>
      </c>
      <c r="R527" s="25">
        <v>2.6074960659542645</v>
      </c>
      <c r="S527" s="25">
        <v>3.768527102319958</v>
      </c>
      <c r="T527" s="25">
        <v>8.5392051095259074</v>
      </c>
      <c r="U527" s="25">
        <v>19.362521122124527</v>
      </c>
      <c r="V527" s="25">
        <v>13.486202504467469</v>
      </c>
      <c r="W527" s="25">
        <v>0.37761895720452948</v>
      </c>
      <c r="X527" s="25">
        <v>7.7965826290846261</v>
      </c>
      <c r="Y527" s="25">
        <v>0.21286107591041659</v>
      </c>
      <c r="Z527" s="25">
        <v>2.3698481610920252</v>
      </c>
      <c r="AA527" s="25">
        <v>0</v>
      </c>
      <c r="AB527" s="25">
        <v>13.684953912829412</v>
      </c>
      <c r="AC527" s="25">
        <v>0.45030065299202543</v>
      </c>
      <c r="AD527" s="25">
        <v>0</v>
      </c>
      <c r="AE527" s="25">
        <v>79.121068142447882</v>
      </c>
      <c r="AF527" s="25">
        <v>17.17683357895757</v>
      </c>
      <c r="AG527" s="25">
        <v>81.404797935763668</v>
      </c>
      <c r="AH527" s="25">
        <v>40.424607264141265</v>
      </c>
      <c r="AI527" s="25">
        <v>19.222407406881192</v>
      </c>
      <c r="AJ527" s="25">
        <v>12.112230758239924</v>
      </c>
      <c r="AK527" s="25">
        <v>27.200619437811902</v>
      </c>
      <c r="AL527" s="25">
        <v>5.1590796643120456</v>
      </c>
      <c r="AM527" s="25">
        <v>0.5919601856688449</v>
      </c>
      <c r="AN527" s="25">
        <v>30.134662901798261</v>
      </c>
      <c r="AO527" s="25">
        <v>2.5359892016258772</v>
      </c>
      <c r="AP527" s="25">
        <v>1.4286828025361902</v>
      </c>
      <c r="AQ527" s="25">
        <v>24.430805170659031</v>
      </c>
      <c r="AR527" s="25">
        <v>2.2425277243653068</v>
      </c>
      <c r="AS527" s="25">
        <v>69.815850770126374</v>
      </c>
      <c r="AT527" s="25">
        <v>21.476385833334916</v>
      </c>
      <c r="AU527" s="25">
        <v>0</v>
      </c>
      <c r="AV527" s="25">
        <v>59.072270431618293</v>
      </c>
      <c r="AW527" s="25">
        <v>6.948097909133697</v>
      </c>
      <c r="AX527" s="25">
        <v>0</v>
      </c>
      <c r="AY527" s="25">
        <v>0</v>
      </c>
      <c r="AZ527" s="25">
        <v>0</v>
      </c>
      <c r="BA527" s="25">
        <v>0</v>
      </c>
      <c r="BB527" s="25">
        <v>0</v>
      </c>
      <c r="BC527" s="25">
        <v>27.759530858669851</v>
      </c>
      <c r="BD527" s="25">
        <v>43.407116893504565</v>
      </c>
      <c r="BE527" s="25">
        <v>1.635332212857797</v>
      </c>
      <c r="BF527" s="25">
        <v>15.420353460751484</v>
      </c>
      <c r="BG527" s="25">
        <v>0</v>
      </c>
      <c r="BH527" s="25">
        <v>0</v>
      </c>
      <c r="BI527" s="25">
        <v>201.27213105444037</v>
      </c>
      <c r="BJ527" s="25">
        <v>0</v>
      </c>
      <c r="BK527" s="25">
        <v>2248.6376647443813</v>
      </c>
      <c r="BL527" s="25">
        <v>0</v>
      </c>
      <c r="BM527" s="25">
        <v>0</v>
      </c>
      <c r="BN527" s="25">
        <v>151.30521179560034</v>
      </c>
      <c r="BO527" s="25">
        <v>3314.2954126673039</v>
      </c>
    </row>
    <row r="528" spans="1:67">
      <c r="A528">
        <v>2004</v>
      </c>
      <c r="B528" s="57" t="s">
        <v>212</v>
      </c>
      <c r="C528" s="61" t="s">
        <v>276</v>
      </c>
      <c r="D528" s="57" t="s">
        <v>231</v>
      </c>
      <c r="E528" s="25">
        <v>0</v>
      </c>
      <c r="F528" s="25">
        <v>0</v>
      </c>
      <c r="G528" s="25">
        <v>0</v>
      </c>
      <c r="H528" s="25">
        <v>0</v>
      </c>
      <c r="I528" s="25">
        <v>0</v>
      </c>
      <c r="J528" s="25">
        <v>0</v>
      </c>
      <c r="K528" s="25">
        <v>0</v>
      </c>
      <c r="L528" s="25">
        <v>0</v>
      </c>
      <c r="M528" s="25">
        <v>0</v>
      </c>
      <c r="N528" s="25">
        <v>0</v>
      </c>
      <c r="O528" s="25">
        <v>0</v>
      </c>
      <c r="P528" s="25">
        <v>0</v>
      </c>
      <c r="Q528" s="25">
        <v>0</v>
      </c>
      <c r="R528" s="25">
        <v>0</v>
      </c>
      <c r="S528" s="25">
        <v>0</v>
      </c>
      <c r="T528" s="25">
        <v>0</v>
      </c>
      <c r="U528" s="25">
        <v>0</v>
      </c>
      <c r="V528" s="25">
        <v>0</v>
      </c>
      <c r="W528" s="25">
        <v>0</v>
      </c>
      <c r="X528" s="25">
        <v>0</v>
      </c>
      <c r="Y528" s="25">
        <v>0</v>
      </c>
      <c r="Z528" s="25">
        <v>0</v>
      </c>
      <c r="AA528" s="25">
        <v>0</v>
      </c>
      <c r="AB528" s="25">
        <v>0</v>
      </c>
      <c r="AC528" s="25">
        <v>0</v>
      </c>
      <c r="AD528" s="25">
        <v>0</v>
      </c>
      <c r="AE528" s="25">
        <v>0</v>
      </c>
      <c r="AF528" s="25">
        <v>0</v>
      </c>
      <c r="AG528" s="25">
        <v>0</v>
      </c>
      <c r="AH528" s="25">
        <v>0</v>
      </c>
      <c r="AI528" s="25">
        <v>0</v>
      </c>
      <c r="AJ528" s="25">
        <v>0</v>
      </c>
      <c r="AK528" s="25">
        <v>0</v>
      </c>
      <c r="AL528" s="25">
        <v>0</v>
      </c>
      <c r="AM528" s="25">
        <v>0</v>
      </c>
      <c r="AN528" s="25">
        <v>0</v>
      </c>
      <c r="AO528" s="25">
        <v>0</v>
      </c>
      <c r="AP528" s="25">
        <v>0</v>
      </c>
      <c r="AQ528" s="25">
        <v>0</v>
      </c>
      <c r="AR528" s="25">
        <v>0</v>
      </c>
      <c r="AS528" s="25">
        <v>0</v>
      </c>
      <c r="AT528" s="25">
        <v>0</v>
      </c>
      <c r="AU528" s="25">
        <v>0</v>
      </c>
      <c r="AV528" s="25">
        <v>0</v>
      </c>
      <c r="AW528" s="25">
        <v>0</v>
      </c>
      <c r="AX528" s="25">
        <v>0</v>
      </c>
      <c r="AY528" s="25">
        <v>0</v>
      </c>
      <c r="AZ528" s="25">
        <v>0</v>
      </c>
      <c r="BA528" s="25">
        <v>0</v>
      </c>
      <c r="BB528" s="25">
        <v>0</v>
      </c>
      <c r="BC528" s="25">
        <v>0</v>
      </c>
      <c r="BD528" s="25">
        <v>0</v>
      </c>
      <c r="BE528" s="25">
        <v>0</v>
      </c>
      <c r="BF528" s="25">
        <v>0</v>
      </c>
      <c r="BG528" s="25">
        <v>0</v>
      </c>
      <c r="BH528" s="25">
        <v>0</v>
      </c>
      <c r="BI528" s="25">
        <v>0</v>
      </c>
      <c r="BJ528" s="25">
        <v>0</v>
      </c>
      <c r="BK528" s="25">
        <v>0</v>
      </c>
      <c r="BL528" s="25">
        <v>0</v>
      </c>
      <c r="BM528" s="25">
        <v>0</v>
      </c>
      <c r="BN528" s="25">
        <v>0</v>
      </c>
      <c r="BO528" s="25">
        <v>0</v>
      </c>
    </row>
    <row r="529" spans="1:67">
      <c r="A529">
        <v>2004</v>
      </c>
      <c r="B529" s="57" t="s">
        <v>213</v>
      </c>
      <c r="C529" s="61" t="s">
        <v>277</v>
      </c>
      <c r="D529" s="57" t="s">
        <v>231</v>
      </c>
      <c r="E529" s="25">
        <v>0</v>
      </c>
      <c r="F529" s="25">
        <v>0</v>
      </c>
      <c r="G529" s="25">
        <v>0</v>
      </c>
      <c r="H529" s="25">
        <v>0</v>
      </c>
      <c r="I529" s="25">
        <v>0</v>
      </c>
      <c r="J529" s="25">
        <v>0</v>
      </c>
      <c r="K529" s="25">
        <v>0</v>
      </c>
      <c r="L529" s="25">
        <v>0</v>
      </c>
      <c r="M529" s="25">
        <v>0</v>
      </c>
      <c r="N529" s="25">
        <v>0</v>
      </c>
      <c r="O529" s="25">
        <v>0</v>
      </c>
      <c r="P529" s="25">
        <v>0</v>
      </c>
      <c r="Q529" s="25">
        <v>0</v>
      </c>
      <c r="R529" s="25">
        <v>0</v>
      </c>
      <c r="S529" s="25">
        <v>0</v>
      </c>
      <c r="T529" s="25">
        <v>0</v>
      </c>
      <c r="U529" s="25">
        <v>0</v>
      </c>
      <c r="V529" s="25">
        <v>0</v>
      </c>
      <c r="W529" s="25">
        <v>0</v>
      </c>
      <c r="X529" s="25">
        <v>0</v>
      </c>
      <c r="Y529" s="25">
        <v>0</v>
      </c>
      <c r="Z529" s="25">
        <v>0</v>
      </c>
      <c r="AA529" s="25">
        <v>0</v>
      </c>
      <c r="AB529" s="25">
        <v>0</v>
      </c>
      <c r="AC529" s="25">
        <v>0</v>
      </c>
      <c r="AD529" s="25">
        <v>0</v>
      </c>
      <c r="AE529" s="25">
        <v>0</v>
      </c>
      <c r="AF529" s="25">
        <v>0</v>
      </c>
      <c r="AG529" s="25">
        <v>0</v>
      </c>
      <c r="AH529" s="25">
        <v>0</v>
      </c>
      <c r="AI529" s="25">
        <v>0</v>
      </c>
      <c r="AJ529" s="25">
        <v>0</v>
      </c>
      <c r="AK529" s="25">
        <v>0</v>
      </c>
      <c r="AL529" s="25">
        <v>0</v>
      </c>
      <c r="AM529" s="25">
        <v>0</v>
      </c>
      <c r="AN529" s="25">
        <v>0</v>
      </c>
      <c r="AO529" s="25">
        <v>0</v>
      </c>
      <c r="AP529" s="25">
        <v>0</v>
      </c>
      <c r="AQ529" s="25">
        <v>0</v>
      </c>
      <c r="AR529" s="25">
        <v>0</v>
      </c>
      <c r="AS529" s="25">
        <v>0</v>
      </c>
      <c r="AT529" s="25">
        <v>0</v>
      </c>
      <c r="AU529" s="25">
        <v>0</v>
      </c>
      <c r="AV529" s="25">
        <v>0</v>
      </c>
      <c r="AW529" s="25">
        <v>0</v>
      </c>
      <c r="AX529" s="25">
        <v>0</v>
      </c>
      <c r="AY529" s="25">
        <v>0</v>
      </c>
      <c r="AZ529" s="25">
        <v>0</v>
      </c>
      <c r="BA529" s="25">
        <v>0</v>
      </c>
      <c r="BB529" s="25">
        <v>0</v>
      </c>
      <c r="BC529" s="25">
        <v>0</v>
      </c>
      <c r="BD529" s="25">
        <v>0</v>
      </c>
      <c r="BE529" s="25">
        <v>0</v>
      </c>
      <c r="BF529" s="25">
        <v>0</v>
      </c>
      <c r="BG529" s="25">
        <v>0</v>
      </c>
      <c r="BH529" s="25">
        <v>0</v>
      </c>
      <c r="BI529" s="25">
        <v>0</v>
      </c>
      <c r="BJ529" s="25">
        <v>0</v>
      </c>
      <c r="BK529" s="25">
        <v>0</v>
      </c>
      <c r="BL529" s="25">
        <v>0</v>
      </c>
      <c r="BM529" s="25">
        <v>0</v>
      </c>
      <c r="BN529" s="25">
        <v>0</v>
      </c>
      <c r="BO529" s="25">
        <v>0</v>
      </c>
    </row>
    <row r="530" spans="1:67">
      <c r="A530">
        <v>2004</v>
      </c>
      <c r="B530" s="57" t="s">
        <v>214</v>
      </c>
      <c r="C530" s="61" t="s">
        <v>278</v>
      </c>
      <c r="D530" s="57" t="s">
        <v>231</v>
      </c>
      <c r="E530" s="25">
        <v>0</v>
      </c>
      <c r="F530" s="25">
        <v>0</v>
      </c>
      <c r="G530" s="25">
        <v>0</v>
      </c>
      <c r="H530" s="25">
        <v>0</v>
      </c>
      <c r="I530" s="25">
        <v>0</v>
      </c>
      <c r="J530" s="25">
        <v>0</v>
      </c>
      <c r="K530" s="25">
        <v>0</v>
      </c>
      <c r="L530" s="25">
        <v>0</v>
      </c>
      <c r="M530" s="25">
        <v>0</v>
      </c>
      <c r="N530" s="25">
        <v>0</v>
      </c>
      <c r="O530" s="25">
        <v>0</v>
      </c>
      <c r="P530" s="25">
        <v>0</v>
      </c>
      <c r="Q530" s="25">
        <v>0</v>
      </c>
      <c r="R530" s="25">
        <v>0</v>
      </c>
      <c r="S530" s="25">
        <v>0</v>
      </c>
      <c r="T530" s="25">
        <v>0</v>
      </c>
      <c r="U530" s="25">
        <v>0</v>
      </c>
      <c r="V530" s="25">
        <v>0</v>
      </c>
      <c r="W530" s="25">
        <v>0</v>
      </c>
      <c r="X530" s="25">
        <v>0</v>
      </c>
      <c r="Y530" s="25">
        <v>0</v>
      </c>
      <c r="Z530" s="25">
        <v>0</v>
      </c>
      <c r="AA530" s="25">
        <v>0</v>
      </c>
      <c r="AB530" s="25">
        <v>0</v>
      </c>
      <c r="AC530" s="25">
        <v>0</v>
      </c>
      <c r="AD530" s="25">
        <v>0</v>
      </c>
      <c r="AE530" s="25">
        <v>0</v>
      </c>
      <c r="AF530" s="25">
        <v>0</v>
      </c>
      <c r="AG530" s="25">
        <v>0</v>
      </c>
      <c r="AH530" s="25">
        <v>0</v>
      </c>
      <c r="AI530" s="25">
        <v>0</v>
      </c>
      <c r="AJ530" s="25">
        <v>0</v>
      </c>
      <c r="AK530" s="25">
        <v>0</v>
      </c>
      <c r="AL530" s="25">
        <v>0</v>
      </c>
      <c r="AM530" s="25">
        <v>0</v>
      </c>
      <c r="AN530" s="25">
        <v>0</v>
      </c>
      <c r="AO530" s="25">
        <v>0</v>
      </c>
      <c r="AP530" s="25">
        <v>0</v>
      </c>
      <c r="AQ530" s="25">
        <v>0</v>
      </c>
      <c r="AR530" s="25">
        <v>0</v>
      </c>
      <c r="AS530" s="25">
        <v>0</v>
      </c>
      <c r="AT530" s="25">
        <v>0</v>
      </c>
      <c r="AU530" s="25">
        <v>0</v>
      </c>
      <c r="AV530" s="25">
        <v>0</v>
      </c>
      <c r="AW530" s="25">
        <v>0</v>
      </c>
      <c r="AX530" s="25">
        <v>0</v>
      </c>
      <c r="AY530" s="25">
        <v>0</v>
      </c>
      <c r="AZ530" s="25">
        <v>0</v>
      </c>
      <c r="BA530" s="25">
        <v>0</v>
      </c>
      <c r="BB530" s="25">
        <v>0</v>
      </c>
      <c r="BC530" s="25">
        <v>0</v>
      </c>
      <c r="BD530" s="25">
        <v>0</v>
      </c>
      <c r="BE530" s="25">
        <v>0</v>
      </c>
      <c r="BF530" s="25">
        <v>0</v>
      </c>
      <c r="BG530" s="25">
        <v>0</v>
      </c>
      <c r="BH530" s="25">
        <v>0</v>
      </c>
      <c r="BI530" s="25">
        <v>0</v>
      </c>
      <c r="BJ530" s="25">
        <v>0</v>
      </c>
      <c r="BK530" s="25">
        <v>0</v>
      </c>
      <c r="BL530" s="25">
        <v>0</v>
      </c>
      <c r="BM530" s="25">
        <v>0</v>
      </c>
      <c r="BN530" s="25">
        <v>0</v>
      </c>
      <c r="BO530" s="25">
        <v>0</v>
      </c>
    </row>
    <row r="531" spans="1:67">
      <c r="A531">
        <v>2004</v>
      </c>
      <c r="B531" s="57" t="s">
        <v>215</v>
      </c>
      <c r="C531" s="61" t="s">
        <v>279</v>
      </c>
      <c r="D531" s="57" t="s">
        <v>231</v>
      </c>
      <c r="E531" s="25">
        <v>0</v>
      </c>
      <c r="F531" s="25">
        <v>0</v>
      </c>
      <c r="G531" s="25">
        <v>0</v>
      </c>
      <c r="H531" s="25">
        <v>0</v>
      </c>
      <c r="I531" s="25">
        <v>0</v>
      </c>
      <c r="J531" s="25">
        <v>0</v>
      </c>
      <c r="K531" s="25">
        <v>0</v>
      </c>
      <c r="L531" s="25">
        <v>0</v>
      </c>
      <c r="M531" s="25">
        <v>0</v>
      </c>
      <c r="N531" s="25">
        <v>0</v>
      </c>
      <c r="O531" s="25">
        <v>0</v>
      </c>
      <c r="P531" s="25">
        <v>0</v>
      </c>
      <c r="Q531" s="25">
        <v>0</v>
      </c>
      <c r="R531" s="25">
        <v>0</v>
      </c>
      <c r="S531" s="25">
        <v>0</v>
      </c>
      <c r="T531" s="25">
        <v>0</v>
      </c>
      <c r="U531" s="25">
        <v>0</v>
      </c>
      <c r="V531" s="25">
        <v>0</v>
      </c>
      <c r="W531" s="25">
        <v>0</v>
      </c>
      <c r="X531" s="25">
        <v>0</v>
      </c>
      <c r="Y531" s="25">
        <v>0</v>
      </c>
      <c r="Z531" s="25">
        <v>0</v>
      </c>
      <c r="AA531" s="25">
        <v>0</v>
      </c>
      <c r="AB531" s="25">
        <v>0</v>
      </c>
      <c r="AC531" s="25">
        <v>0</v>
      </c>
      <c r="AD531" s="25">
        <v>0</v>
      </c>
      <c r="AE531" s="25">
        <v>0</v>
      </c>
      <c r="AF531" s="25">
        <v>0</v>
      </c>
      <c r="AG531" s="25">
        <v>0</v>
      </c>
      <c r="AH531" s="25">
        <v>0</v>
      </c>
      <c r="AI531" s="25">
        <v>0</v>
      </c>
      <c r="AJ531" s="25">
        <v>0</v>
      </c>
      <c r="AK531" s="25">
        <v>0</v>
      </c>
      <c r="AL531" s="25">
        <v>0</v>
      </c>
      <c r="AM531" s="25">
        <v>0</v>
      </c>
      <c r="AN531" s="25">
        <v>0</v>
      </c>
      <c r="AO531" s="25">
        <v>0</v>
      </c>
      <c r="AP531" s="25">
        <v>0</v>
      </c>
      <c r="AQ531" s="25">
        <v>0</v>
      </c>
      <c r="AR531" s="25">
        <v>0</v>
      </c>
      <c r="AS531" s="25">
        <v>0</v>
      </c>
      <c r="AT531" s="25">
        <v>0</v>
      </c>
      <c r="AU531" s="25">
        <v>0</v>
      </c>
      <c r="AV531" s="25">
        <v>0</v>
      </c>
      <c r="AW531" s="25">
        <v>0</v>
      </c>
      <c r="AX531" s="25">
        <v>0</v>
      </c>
      <c r="AY531" s="25">
        <v>0</v>
      </c>
      <c r="AZ531" s="25">
        <v>0</v>
      </c>
      <c r="BA531" s="25">
        <v>0</v>
      </c>
      <c r="BB531" s="25">
        <v>0</v>
      </c>
      <c r="BC531" s="25">
        <v>0</v>
      </c>
      <c r="BD531" s="25">
        <v>0</v>
      </c>
      <c r="BE531" s="25">
        <v>0</v>
      </c>
      <c r="BF531" s="25">
        <v>0</v>
      </c>
      <c r="BG531" s="25">
        <v>0</v>
      </c>
      <c r="BH531" s="25">
        <v>0</v>
      </c>
      <c r="BI531" s="25">
        <v>0</v>
      </c>
      <c r="BJ531" s="25">
        <v>0</v>
      </c>
      <c r="BK531" s="25">
        <v>0</v>
      </c>
      <c r="BL531" s="25">
        <v>0</v>
      </c>
      <c r="BM531" s="25">
        <v>0</v>
      </c>
      <c r="BN531" s="25">
        <v>0</v>
      </c>
      <c r="BO531" s="25">
        <v>0</v>
      </c>
    </row>
    <row r="532" spans="1:67">
      <c r="A532">
        <v>2004</v>
      </c>
      <c r="B532" s="57" t="s">
        <v>216</v>
      </c>
      <c r="C532" s="61" t="s">
        <v>280</v>
      </c>
      <c r="D532" s="57" t="s">
        <v>231</v>
      </c>
      <c r="E532" s="25">
        <v>3.3245328906492961</v>
      </c>
      <c r="F532" s="25">
        <v>4.017834363923094</v>
      </c>
      <c r="G532" s="25">
        <v>0.23848158256859209</v>
      </c>
      <c r="H532" s="25">
        <v>17.696784609633443</v>
      </c>
      <c r="I532" s="25">
        <v>6.9705177333606239</v>
      </c>
      <c r="J532" s="25">
        <v>11.104634588015022</v>
      </c>
      <c r="K532" s="25">
        <v>3.1219633087169454</v>
      </c>
      <c r="L532" s="25">
        <v>2.4770018546897163</v>
      </c>
      <c r="M532" s="25">
        <v>8.1829015220772947E-2</v>
      </c>
      <c r="N532" s="25">
        <v>1.6206585495719716</v>
      </c>
      <c r="O532" s="25">
        <v>5.1135090102368945</v>
      </c>
      <c r="P532" s="25">
        <v>0.8848515065814917</v>
      </c>
      <c r="Q532" s="25">
        <v>3.6717177244668346</v>
      </c>
      <c r="R532" s="25">
        <v>3.0422834962479257</v>
      </c>
      <c r="S532" s="25">
        <v>4.3969108748607884</v>
      </c>
      <c r="T532" s="25">
        <v>9.9630764989396905</v>
      </c>
      <c r="U532" s="25">
        <v>22.591128410402188</v>
      </c>
      <c r="V532" s="25">
        <v>15.734961920789516</v>
      </c>
      <c r="W532" s="25">
        <v>0.44058510245661964</v>
      </c>
      <c r="X532" s="25">
        <v>9.0966252909443366</v>
      </c>
      <c r="Y532" s="25">
        <v>0.24835463673033048</v>
      </c>
      <c r="Z532" s="25">
        <v>2.7650089460308402</v>
      </c>
      <c r="AA532" s="25">
        <v>0</v>
      </c>
      <c r="AB532" s="25">
        <v>15.966854170757028</v>
      </c>
      <c r="AC532" s="25">
        <v>0.52538612151115383</v>
      </c>
      <c r="AD532" s="25">
        <v>0</v>
      </c>
      <c r="AE532" s="25">
        <v>92.314125784571274</v>
      </c>
      <c r="AF532" s="25">
        <v>20.040987979759585</v>
      </c>
      <c r="AG532" s="25">
        <v>94.978656539117821</v>
      </c>
      <c r="AH532" s="25">
        <v>47.165216135040616</v>
      </c>
      <c r="AI532" s="25">
        <v>22.427651406908879</v>
      </c>
      <c r="AJ532" s="25">
        <v>14.131886992916431</v>
      </c>
      <c r="AK532" s="25">
        <v>31.736191929053202</v>
      </c>
      <c r="AL532" s="25">
        <v>6.0193313897947496</v>
      </c>
      <c r="AM532" s="25">
        <v>0.69066670006158049</v>
      </c>
      <c r="AN532" s="25">
        <v>35.159473031681848</v>
      </c>
      <c r="AO532" s="25">
        <v>2.958853206148877</v>
      </c>
      <c r="AP532" s="25">
        <v>1.6669087897313524</v>
      </c>
      <c r="AQ532" s="25">
        <v>28.504524452098686</v>
      </c>
      <c r="AR532" s="25">
        <v>2.6164584387275762</v>
      </c>
      <c r="AS532" s="25">
        <v>81.457308161549122</v>
      </c>
      <c r="AT532" s="25">
        <v>25.05746989723497</v>
      </c>
      <c r="AU532" s="25">
        <v>0</v>
      </c>
      <c r="AV532" s="25">
        <v>68.922287464405642</v>
      </c>
      <c r="AW532" s="25">
        <v>0</v>
      </c>
      <c r="AX532" s="25">
        <v>0</v>
      </c>
      <c r="AY532" s="25">
        <v>0</v>
      </c>
      <c r="AZ532" s="25">
        <v>0</v>
      </c>
      <c r="BA532" s="25">
        <v>0</v>
      </c>
      <c r="BB532" s="25">
        <v>9.168231981450667</v>
      </c>
      <c r="BC532" s="25">
        <v>32.388299141693743</v>
      </c>
      <c r="BD532" s="25">
        <v>50.645044903062853</v>
      </c>
      <c r="BE532" s="25">
        <v>1.9080159955060654</v>
      </c>
      <c r="BF532" s="25">
        <v>17.99162324825409</v>
      </c>
      <c r="BG532" s="25">
        <v>0</v>
      </c>
      <c r="BH532" s="25">
        <v>0</v>
      </c>
      <c r="BI532" s="25">
        <v>230.27266935014561</v>
      </c>
      <c r="BJ532" s="25">
        <v>0</v>
      </c>
      <c r="BK532" s="25">
        <v>2572.635340766135</v>
      </c>
      <c r="BL532" s="25">
        <v>0</v>
      </c>
      <c r="BM532" s="25">
        <v>0</v>
      </c>
      <c r="BN532" s="25">
        <v>152.8862678244337</v>
      </c>
      <c r="BO532" s="25">
        <v>3788.8389837167906</v>
      </c>
    </row>
    <row r="533" spans="1:67">
      <c r="A533">
        <v>2004</v>
      </c>
      <c r="B533" s="57" t="s">
        <v>217</v>
      </c>
      <c r="C533" s="61" t="s">
        <v>281</v>
      </c>
      <c r="D533" s="57" t="s">
        <v>231</v>
      </c>
      <c r="E533" s="25">
        <v>0</v>
      </c>
      <c r="F533" s="25">
        <v>0</v>
      </c>
      <c r="G533" s="25">
        <v>0</v>
      </c>
      <c r="H533" s="25">
        <v>0</v>
      </c>
      <c r="I533" s="25">
        <v>3.3103669517669423</v>
      </c>
      <c r="J533" s="25">
        <v>5.1758216157656234</v>
      </c>
      <c r="K533" s="25">
        <v>0.21200336026642325</v>
      </c>
      <c r="L533" s="25">
        <v>33.485914069349732</v>
      </c>
      <c r="M533" s="25">
        <v>0.54718659545633119</v>
      </c>
      <c r="N533" s="25">
        <v>0.73481984431497571</v>
      </c>
      <c r="O533" s="25">
        <v>13.346411254036148</v>
      </c>
      <c r="P533" s="25">
        <v>0.47852079144805054</v>
      </c>
      <c r="Q533" s="25">
        <v>1.2480599623362467</v>
      </c>
      <c r="R533" s="25">
        <v>12.825464352534842</v>
      </c>
      <c r="S533" s="25">
        <v>1.5201229220177954</v>
      </c>
      <c r="T533" s="25">
        <v>0.2668574040923421</v>
      </c>
      <c r="U533" s="25">
        <v>1.6172542401869792</v>
      </c>
      <c r="V533" s="25">
        <v>0.8276876237059545</v>
      </c>
      <c r="W533" s="25">
        <v>6.4455397574749611</v>
      </c>
      <c r="X533" s="25">
        <v>1.2340295162384058</v>
      </c>
      <c r="Y533" s="25">
        <v>3.5935935809213978E-3</v>
      </c>
      <c r="Z533" s="25">
        <v>1.4151214777578853</v>
      </c>
      <c r="AA533" s="25">
        <v>0</v>
      </c>
      <c r="AB533" s="25">
        <v>7.2936018181962599</v>
      </c>
      <c r="AC533" s="25">
        <v>0</v>
      </c>
      <c r="AD533" s="25">
        <v>0</v>
      </c>
      <c r="AE533" s="25">
        <v>0</v>
      </c>
      <c r="AF533" s="25">
        <v>4.873461826868386</v>
      </c>
      <c r="AG533" s="25">
        <v>0</v>
      </c>
      <c r="AH533" s="25">
        <v>0</v>
      </c>
      <c r="AI533" s="25">
        <v>35.735834436780017</v>
      </c>
      <c r="AJ533" s="25">
        <v>13.410345270186903</v>
      </c>
      <c r="AK533" s="25">
        <v>10.263551627782499</v>
      </c>
      <c r="AL533" s="25">
        <v>7.8446416248266173</v>
      </c>
      <c r="AM533" s="25">
        <v>1.2915601454488868</v>
      </c>
      <c r="AN533" s="25">
        <v>117.9563672581357</v>
      </c>
      <c r="AO533" s="25">
        <v>5.5331129717920629</v>
      </c>
      <c r="AP533" s="25">
        <v>4.4647549685548569</v>
      </c>
      <c r="AQ533" s="25">
        <v>53.304014431304495</v>
      </c>
      <c r="AR533" s="25">
        <v>4.8928281056298966</v>
      </c>
      <c r="AS533" s="25">
        <v>136.90083920571152</v>
      </c>
      <c r="AT533" s="25">
        <v>0.91891257961527406</v>
      </c>
      <c r="AU533" s="25">
        <v>0</v>
      </c>
      <c r="AV533" s="25">
        <v>208.15190067681942</v>
      </c>
      <c r="AW533" s="25">
        <v>40.965840423239989</v>
      </c>
      <c r="AX533" s="25">
        <v>0</v>
      </c>
      <c r="AY533" s="25">
        <v>0</v>
      </c>
      <c r="AZ533" s="25">
        <v>0</v>
      </c>
      <c r="BA533" s="25">
        <v>0</v>
      </c>
      <c r="BB533" s="25">
        <v>46.814502797829185</v>
      </c>
      <c r="BC533" s="25">
        <v>538.30492893019391</v>
      </c>
      <c r="BD533" s="25">
        <v>75.494844930056686</v>
      </c>
      <c r="BE533" s="25">
        <v>29.013636810335118</v>
      </c>
      <c r="BF533" s="25">
        <v>5.5302006305214269</v>
      </c>
      <c r="BG533" s="25">
        <v>0</v>
      </c>
      <c r="BH533" s="25">
        <v>0</v>
      </c>
      <c r="BI533" s="25">
        <v>2218.647501023328</v>
      </c>
      <c r="BJ533" s="25">
        <v>0</v>
      </c>
      <c r="BK533" s="25">
        <v>13434.021594144799</v>
      </c>
      <c r="BL533" s="25">
        <v>0</v>
      </c>
      <c r="BM533" s="25">
        <v>0</v>
      </c>
      <c r="BN533" s="25">
        <v>264.83183304803356</v>
      </c>
      <c r="BO533" s="25">
        <v>17351.155385018308</v>
      </c>
    </row>
    <row r="534" spans="1:67">
      <c r="A534">
        <v>2004</v>
      </c>
      <c r="B534" s="57" t="s">
        <v>218</v>
      </c>
      <c r="C534" s="61" t="s">
        <v>282</v>
      </c>
      <c r="D534" s="57" t="s">
        <v>231</v>
      </c>
      <c r="E534" s="25">
        <v>3.18620840868449</v>
      </c>
      <c r="F534" s="25">
        <v>0</v>
      </c>
      <c r="G534" s="25">
        <v>0.13652228849830023</v>
      </c>
      <c r="H534" s="25">
        <v>26.381192216962823</v>
      </c>
      <c r="I534" s="25">
        <v>42.874620304632813</v>
      </c>
      <c r="J534" s="25">
        <v>49.239157997703579</v>
      </c>
      <c r="K534" s="25">
        <v>2.1132022602761618</v>
      </c>
      <c r="L534" s="25">
        <v>69.434774612733293</v>
      </c>
      <c r="M534" s="25">
        <v>2.553581183592402</v>
      </c>
      <c r="N534" s="25">
        <v>0.41169516478374779</v>
      </c>
      <c r="O534" s="25">
        <v>120.97092641676889</v>
      </c>
      <c r="P534" s="25">
        <v>37.435939744284816</v>
      </c>
      <c r="Q534" s="25">
        <v>13.853145828810343</v>
      </c>
      <c r="R534" s="25">
        <v>17.977894681751184</v>
      </c>
      <c r="S534" s="25">
        <v>392.71024254991914</v>
      </c>
      <c r="T534" s="25">
        <v>5.6415140506721659</v>
      </c>
      <c r="U534" s="25">
        <v>9.476686055774481</v>
      </c>
      <c r="V534" s="25">
        <v>4.1282130890165831</v>
      </c>
      <c r="W534" s="25">
        <v>4.0657877088683669</v>
      </c>
      <c r="X534" s="25">
        <v>38.185197945105514</v>
      </c>
      <c r="Y534" s="25">
        <v>7.1384350197869306</v>
      </c>
      <c r="Z534" s="25">
        <v>6.0497492988303572</v>
      </c>
      <c r="AA534" s="25">
        <v>0</v>
      </c>
      <c r="AB534" s="25">
        <v>24.745009956727952</v>
      </c>
      <c r="AC534" s="25">
        <v>2.105840843530721</v>
      </c>
      <c r="AD534" s="25">
        <v>0</v>
      </c>
      <c r="AE534" s="25">
        <v>290.29970375272063</v>
      </c>
      <c r="AF534" s="25">
        <v>4.7824112080707684</v>
      </c>
      <c r="AG534" s="25">
        <v>68.545973745978529</v>
      </c>
      <c r="AH534" s="25">
        <v>40.427207795556519</v>
      </c>
      <c r="AI534" s="25">
        <v>15.803717818462529</v>
      </c>
      <c r="AJ534" s="25">
        <v>9.9813275620143997</v>
      </c>
      <c r="AK534" s="25">
        <v>29.034832733132582</v>
      </c>
      <c r="AL534" s="25">
        <v>11.216610278210801</v>
      </c>
      <c r="AM534" s="25">
        <v>0.28505309440267113</v>
      </c>
      <c r="AN534" s="25">
        <v>71.273159973144686</v>
      </c>
      <c r="AO534" s="25">
        <v>1.2211827531583628</v>
      </c>
      <c r="AP534" s="25">
        <v>6.6071387160310726</v>
      </c>
      <c r="AQ534" s="25">
        <v>11.764434131286301</v>
      </c>
      <c r="AR534" s="25">
        <v>1.0798690225962513</v>
      </c>
      <c r="AS534" s="25">
        <v>46.74827392797598</v>
      </c>
      <c r="AT534" s="25">
        <v>11.489417933186314</v>
      </c>
      <c r="AU534" s="25">
        <v>0</v>
      </c>
      <c r="AV534" s="25">
        <v>225.34468175362747</v>
      </c>
      <c r="AW534" s="25">
        <v>14.744569683015365</v>
      </c>
      <c r="AX534" s="25">
        <v>0</v>
      </c>
      <c r="AY534" s="25">
        <v>0</v>
      </c>
      <c r="AZ534" s="25">
        <v>0</v>
      </c>
      <c r="BA534" s="25">
        <v>0</v>
      </c>
      <c r="BB534" s="25">
        <v>16.849640860455164</v>
      </c>
      <c r="BC534" s="25">
        <v>55.495938064600985</v>
      </c>
      <c r="BD534" s="25">
        <v>292.36360096394645</v>
      </c>
      <c r="BE534" s="25">
        <v>26.461153492786334</v>
      </c>
      <c r="BF534" s="25">
        <v>44.3331757930859</v>
      </c>
      <c r="BG534" s="25">
        <v>0</v>
      </c>
      <c r="BH534" s="25">
        <v>0</v>
      </c>
      <c r="BI534" s="25">
        <v>11039.713176544525</v>
      </c>
      <c r="BJ534" s="25">
        <v>0</v>
      </c>
      <c r="BK534" s="25">
        <v>1950.9097744443791</v>
      </c>
      <c r="BL534" s="25">
        <v>0</v>
      </c>
      <c r="BM534" s="25">
        <v>0</v>
      </c>
      <c r="BN534" s="25">
        <v>198.29979654370496</v>
      </c>
      <c r="BO534" s="25">
        <v>15365.891360217769</v>
      </c>
    </row>
    <row r="535" spans="1:67">
      <c r="A535">
        <v>2004</v>
      </c>
      <c r="B535" s="57" t="s">
        <v>219</v>
      </c>
      <c r="C535" s="61" t="s">
        <v>283</v>
      </c>
      <c r="D535" s="57" t="s">
        <v>231</v>
      </c>
      <c r="E535" s="25">
        <v>11.417238560262206</v>
      </c>
      <c r="F535" s="25">
        <v>0</v>
      </c>
      <c r="G535" s="25">
        <v>9.4346725295144598</v>
      </c>
      <c r="H535" s="25">
        <v>4.1780084981077472</v>
      </c>
      <c r="I535" s="25">
        <v>25.056841869274134</v>
      </c>
      <c r="J535" s="25">
        <v>35.458866305281553</v>
      </c>
      <c r="K535" s="25">
        <v>6.2279481671052963</v>
      </c>
      <c r="L535" s="25">
        <v>24.006299000882141</v>
      </c>
      <c r="M535" s="25">
        <v>1.6413663164588135</v>
      </c>
      <c r="N535" s="25">
        <v>3.9718952344769465E-2</v>
      </c>
      <c r="O535" s="25">
        <v>23.023345815564415</v>
      </c>
      <c r="P535" s="25">
        <v>9.6805726008301303</v>
      </c>
      <c r="Q535" s="25">
        <v>9.6075236495018803</v>
      </c>
      <c r="R535" s="25">
        <v>12.448300698704132</v>
      </c>
      <c r="S535" s="25">
        <v>0.9480855598890221</v>
      </c>
      <c r="T535" s="25">
        <v>1.7975463748163081</v>
      </c>
      <c r="U535" s="25">
        <v>2.621047446784583</v>
      </c>
      <c r="V535" s="25">
        <v>0.45734603837425319</v>
      </c>
      <c r="W535" s="25">
        <v>0.4632730557827836</v>
      </c>
      <c r="X535" s="25">
        <v>9.2588218130768087</v>
      </c>
      <c r="Y535" s="25">
        <v>2.2601977529187089</v>
      </c>
      <c r="Z535" s="25">
        <v>6.8928171024523825</v>
      </c>
      <c r="AA535" s="25">
        <v>0</v>
      </c>
      <c r="AB535" s="25">
        <v>5.9278555932427111</v>
      </c>
      <c r="AC535" s="25">
        <v>0.21125752233188472</v>
      </c>
      <c r="AD535" s="25">
        <v>0</v>
      </c>
      <c r="AE535" s="25">
        <v>36.24252808819881</v>
      </c>
      <c r="AF535" s="25">
        <v>13.542719338778825</v>
      </c>
      <c r="AG535" s="25">
        <v>37.441532380914687</v>
      </c>
      <c r="AH535" s="25">
        <v>20.744173841771058</v>
      </c>
      <c r="AI535" s="25">
        <v>61.535590280039294</v>
      </c>
      <c r="AJ535" s="25">
        <v>6.6983905597356932</v>
      </c>
      <c r="AK535" s="25">
        <v>32.943310554902318</v>
      </c>
      <c r="AL535" s="25">
        <v>13.555139685231282</v>
      </c>
      <c r="AM535" s="25">
        <v>0.72044737785416035</v>
      </c>
      <c r="AN535" s="25">
        <v>32.904703808524175</v>
      </c>
      <c r="AO535" s="25">
        <v>3.0864352279258136</v>
      </c>
      <c r="AP535" s="25">
        <v>54.374544372787383</v>
      </c>
      <c r="AQ535" s="25">
        <v>29.733603627716938</v>
      </c>
      <c r="AR535" s="25">
        <v>2.7292768295874139</v>
      </c>
      <c r="AS535" s="25">
        <v>9.6021753300269967</v>
      </c>
      <c r="AT535" s="25">
        <v>20.792952803209289</v>
      </c>
      <c r="AU535" s="25">
        <v>0</v>
      </c>
      <c r="AV535" s="25">
        <v>68.435997943669591</v>
      </c>
      <c r="AW535" s="25">
        <v>12.287944998715387</v>
      </c>
      <c r="AX535" s="25">
        <v>0</v>
      </c>
      <c r="AY535" s="25">
        <v>0</v>
      </c>
      <c r="AZ535" s="25">
        <v>0</v>
      </c>
      <c r="BA535" s="25">
        <v>0</v>
      </c>
      <c r="BB535" s="25">
        <v>14.042285708743574</v>
      </c>
      <c r="BC535" s="25">
        <v>141.50372439305667</v>
      </c>
      <c r="BD535" s="25">
        <v>32.790221938062651</v>
      </c>
      <c r="BE535" s="25">
        <v>240.39049703088924</v>
      </c>
      <c r="BF535" s="25">
        <v>29.880433422717587</v>
      </c>
      <c r="BG535" s="25">
        <v>0</v>
      </c>
      <c r="BH535" s="25">
        <v>0</v>
      </c>
      <c r="BI535" s="25">
        <v>1750.1857455453589</v>
      </c>
      <c r="BJ535" s="25">
        <v>0</v>
      </c>
      <c r="BK535" s="25">
        <v>1918.8239349987318</v>
      </c>
      <c r="BL535" s="25">
        <v>0</v>
      </c>
      <c r="BM535" s="25">
        <v>0</v>
      </c>
      <c r="BN535" s="25">
        <v>60.976198224760076</v>
      </c>
      <c r="BO535" s="25">
        <v>4849.0234595354077</v>
      </c>
    </row>
    <row r="536" spans="1:67">
      <c r="A536">
        <v>2004</v>
      </c>
      <c r="B536" s="57" t="s">
        <v>220</v>
      </c>
      <c r="C536" s="61" t="s">
        <v>284</v>
      </c>
      <c r="D536" s="57" t="s">
        <v>231</v>
      </c>
      <c r="E536" s="25">
        <v>15.742089633308183</v>
      </c>
      <c r="F536" s="25">
        <v>5.3159517864225752</v>
      </c>
      <c r="G536" s="25">
        <v>3.381712579859103E-2</v>
      </c>
      <c r="H536" s="25">
        <v>23.367896207458333</v>
      </c>
      <c r="I536" s="25">
        <v>55.74735756901223</v>
      </c>
      <c r="J536" s="25">
        <v>9.2424419240105582</v>
      </c>
      <c r="K536" s="25">
        <v>3.6887809670596821</v>
      </c>
      <c r="L536" s="25">
        <v>16.457691760769364</v>
      </c>
      <c r="M536" s="25">
        <v>0.94002753325776855</v>
      </c>
      <c r="N536" s="25">
        <v>2.4216287791474227</v>
      </c>
      <c r="O536" s="25">
        <v>10.359136135154602</v>
      </c>
      <c r="P536" s="25">
        <v>3.456324254226542</v>
      </c>
      <c r="Q536" s="25">
        <v>48.2844789521519</v>
      </c>
      <c r="R536" s="25">
        <v>5.5112906714444341</v>
      </c>
      <c r="S536" s="25">
        <v>157.83182414415776</v>
      </c>
      <c r="T536" s="25">
        <v>12.593561546665979</v>
      </c>
      <c r="U536" s="25">
        <v>8.8078505305934005</v>
      </c>
      <c r="V536" s="25">
        <v>5.2839147102797286</v>
      </c>
      <c r="W536" s="25">
        <v>5.0766187199873887</v>
      </c>
      <c r="X536" s="25">
        <v>0.42556199249244397</v>
      </c>
      <c r="Y536" s="25">
        <v>6.2850656315729614E-2</v>
      </c>
      <c r="Z536" s="25">
        <v>9.4775726032493353</v>
      </c>
      <c r="AA536" s="25">
        <v>0</v>
      </c>
      <c r="AB536" s="25">
        <v>0.59902811513132703</v>
      </c>
      <c r="AC536" s="25">
        <v>3.172274740646483E-2</v>
      </c>
      <c r="AD536" s="25">
        <v>0</v>
      </c>
      <c r="AE536" s="25">
        <v>112.94716045947706</v>
      </c>
      <c r="AF536" s="25">
        <v>0.83137912997596042</v>
      </c>
      <c r="AG536" s="25">
        <v>142.64397731286354</v>
      </c>
      <c r="AH536" s="25">
        <v>84.659298064666899</v>
      </c>
      <c r="AI536" s="25">
        <v>151.81145114115154</v>
      </c>
      <c r="AJ536" s="25">
        <v>1.643939794162838</v>
      </c>
      <c r="AK536" s="25">
        <v>15.140300199950646</v>
      </c>
      <c r="AL536" s="25">
        <v>2.9472442565066488</v>
      </c>
      <c r="AM536" s="25">
        <v>0.11390310724724632</v>
      </c>
      <c r="AN536" s="25">
        <v>6.1597530518586066</v>
      </c>
      <c r="AO536" s="25">
        <v>0.48796702380292112</v>
      </c>
      <c r="AP536" s="25">
        <v>6.9898454434966357</v>
      </c>
      <c r="AQ536" s="25">
        <v>4.7008982848162075</v>
      </c>
      <c r="AR536" s="25">
        <v>0.43150009422457719</v>
      </c>
      <c r="AS536" s="25">
        <v>8.4265591830473578</v>
      </c>
      <c r="AT536" s="25">
        <v>1.1942425103017531</v>
      </c>
      <c r="AU536" s="25">
        <v>0</v>
      </c>
      <c r="AV536" s="25">
        <v>250.29795445994228</v>
      </c>
      <c r="AW536" s="25">
        <v>14.171591414963485</v>
      </c>
      <c r="AX536" s="25">
        <v>0</v>
      </c>
      <c r="AY536" s="25">
        <v>0</v>
      </c>
      <c r="AZ536" s="25">
        <v>0</v>
      </c>
      <c r="BA536" s="25">
        <v>0</v>
      </c>
      <c r="BB536" s="25">
        <v>16.194858913943627</v>
      </c>
      <c r="BC536" s="25">
        <v>12.238406856908753</v>
      </c>
      <c r="BD536" s="25">
        <v>38.198041653497086</v>
      </c>
      <c r="BE536" s="25">
        <v>7.0287280607074774</v>
      </c>
      <c r="BF536" s="25">
        <v>8.1445060691443274</v>
      </c>
      <c r="BG536" s="25">
        <v>0</v>
      </c>
      <c r="BH536" s="25">
        <v>0</v>
      </c>
      <c r="BI536" s="25">
        <v>4970.4559664845456</v>
      </c>
      <c r="BJ536" s="25">
        <v>0</v>
      </c>
      <c r="BK536" s="25">
        <v>0</v>
      </c>
      <c r="BL536" s="25">
        <v>159.81345513845579</v>
      </c>
      <c r="BM536" s="25">
        <v>7.3514651527913574E-2</v>
      </c>
      <c r="BN536" s="25">
        <v>191.29421192755785</v>
      </c>
      <c r="BO536" s="25">
        <v>6609.8000737542479</v>
      </c>
    </row>
    <row r="537" spans="1:67">
      <c r="A537">
        <v>2004</v>
      </c>
      <c r="B537" s="57" t="s">
        <v>221</v>
      </c>
      <c r="C537" s="61" t="s">
        <v>285</v>
      </c>
      <c r="D537" s="57" t="s">
        <v>231</v>
      </c>
      <c r="E537" s="25">
        <v>0</v>
      </c>
      <c r="F537" s="25">
        <v>0</v>
      </c>
      <c r="G537" s="25">
        <v>0</v>
      </c>
      <c r="H537" s="25">
        <v>0</v>
      </c>
      <c r="I537" s="25">
        <v>0</v>
      </c>
      <c r="J537" s="25">
        <v>0</v>
      </c>
      <c r="K537" s="25">
        <v>0</v>
      </c>
      <c r="L537" s="25">
        <v>0</v>
      </c>
      <c r="M537" s="25">
        <v>0</v>
      </c>
      <c r="N537" s="25">
        <v>0</v>
      </c>
      <c r="O537" s="25">
        <v>0</v>
      </c>
      <c r="P537" s="25">
        <v>0</v>
      </c>
      <c r="Q537" s="25">
        <v>0</v>
      </c>
      <c r="R537" s="25">
        <v>0</v>
      </c>
      <c r="S537" s="25">
        <v>0</v>
      </c>
      <c r="T537" s="25">
        <v>0</v>
      </c>
      <c r="U537" s="25">
        <v>0</v>
      </c>
      <c r="V537" s="25">
        <v>0</v>
      </c>
      <c r="W537" s="25">
        <v>0</v>
      </c>
      <c r="X537" s="25">
        <v>0</v>
      </c>
      <c r="Y537" s="25">
        <v>0</v>
      </c>
      <c r="Z537" s="25">
        <v>0</v>
      </c>
      <c r="AA537" s="25">
        <v>0</v>
      </c>
      <c r="AB537" s="25">
        <v>0</v>
      </c>
      <c r="AC537" s="25">
        <v>0</v>
      </c>
      <c r="AD537" s="25">
        <v>0</v>
      </c>
      <c r="AE537" s="25">
        <v>0</v>
      </c>
      <c r="AF537" s="25">
        <v>0</v>
      </c>
      <c r="AG537" s="25">
        <v>0</v>
      </c>
      <c r="AH537" s="25">
        <v>0</v>
      </c>
      <c r="AI537" s="25">
        <v>0</v>
      </c>
      <c r="AJ537" s="25">
        <v>0</v>
      </c>
      <c r="AK537" s="25">
        <v>0</v>
      </c>
      <c r="AL537" s="25">
        <v>0</v>
      </c>
      <c r="AM537" s="25">
        <v>0</v>
      </c>
      <c r="AN537" s="25">
        <v>0</v>
      </c>
      <c r="AO537" s="25">
        <v>0</v>
      </c>
      <c r="AP537" s="25">
        <v>0</v>
      </c>
      <c r="AQ537" s="25">
        <v>0</v>
      </c>
      <c r="AR537" s="25">
        <v>0</v>
      </c>
      <c r="AS537" s="25">
        <v>0</v>
      </c>
      <c r="AT537" s="25">
        <v>0</v>
      </c>
      <c r="AU537" s="25">
        <v>0</v>
      </c>
      <c r="AV537" s="25">
        <v>0</v>
      </c>
      <c r="AW537" s="25">
        <v>0</v>
      </c>
      <c r="AX537" s="25">
        <v>0</v>
      </c>
      <c r="AY537" s="25">
        <v>0</v>
      </c>
      <c r="AZ537" s="25">
        <v>0</v>
      </c>
      <c r="BA537" s="25">
        <v>0</v>
      </c>
      <c r="BB537" s="25">
        <v>0</v>
      </c>
      <c r="BC537" s="25">
        <v>0</v>
      </c>
      <c r="BD537" s="25">
        <v>0</v>
      </c>
      <c r="BE537" s="25">
        <v>0</v>
      </c>
      <c r="BF537" s="25">
        <v>0</v>
      </c>
      <c r="BG537" s="25">
        <v>0</v>
      </c>
      <c r="BH537" s="25">
        <v>0</v>
      </c>
      <c r="BI537" s="25">
        <v>0</v>
      </c>
      <c r="BJ537" s="25">
        <v>0</v>
      </c>
      <c r="BK537" s="25">
        <v>0</v>
      </c>
      <c r="BL537" s="25">
        <v>0</v>
      </c>
      <c r="BM537" s="25">
        <v>0</v>
      </c>
      <c r="BN537" s="25">
        <v>0</v>
      </c>
      <c r="BO537" s="25">
        <v>0</v>
      </c>
    </row>
    <row r="538" spans="1:67">
      <c r="A538">
        <v>2004</v>
      </c>
      <c r="B538" s="57" t="s">
        <v>222</v>
      </c>
      <c r="C538" s="61" t="s">
        <v>286</v>
      </c>
      <c r="D538" s="57" t="s">
        <v>231</v>
      </c>
      <c r="E538" s="25">
        <v>0</v>
      </c>
      <c r="F538" s="25">
        <v>0</v>
      </c>
      <c r="G538" s="25">
        <v>0</v>
      </c>
      <c r="H538" s="25">
        <v>0</v>
      </c>
      <c r="I538" s="25">
        <v>0</v>
      </c>
      <c r="J538" s="25">
        <v>0</v>
      </c>
      <c r="K538" s="25">
        <v>0</v>
      </c>
      <c r="L538" s="25">
        <v>0</v>
      </c>
      <c r="M538" s="25">
        <v>0</v>
      </c>
      <c r="N538" s="25">
        <v>0</v>
      </c>
      <c r="O538" s="25">
        <v>0</v>
      </c>
      <c r="P538" s="25">
        <v>0</v>
      </c>
      <c r="Q538" s="25">
        <v>0</v>
      </c>
      <c r="R538" s="25">
        <v>0</v>
      </c>
      <c r="S538" s="25">
        <v>0</v>
      </c>
      <c r="T538" s="25">
        <v>0</v>
      </c>
      <c r="U538" s="25">
        <v>0</v>
      </c>
      <c r="V538" s="25">
        <v>0</v>
      </c>
      <c r="W538" s="25">
        <v>0</v>
      </c>
      <c r="X538" s="25">
        <v>0</v>
      </c>
      <c r="Y538" s="25">
        <v>0</v>
      </c>
      <c r="Z538" s="25">
        <v>0</v>
      </c>
      <c r="AA538" s="25">
        <v>0</v>
      </c>
      <c r="AB538" s="25">
        <v>0</v>
      </c>
      <c r="AC538" s="25">
        <v>0</v>
      </c>
      <c r="AD538" s="25">
        <v>0</v>
      </c>
      <c r="AE538" s="25">
        <v>0</v>
      </c>
      <c r="AF538" s="25">
        <v>0</v>
      </c>
      <c r="AG538" s="25">
        <v>0</v>
      </c>
      <c r="AH538" s="25">
        <v>0</v>
      </c>
      <c r="AI538" s="25">
        <v>0</v>
      </c>
      <c r="AJ538" s="25">
        <v>0</v>
      </c>
      <c r="AK538" s="25">
        <v>0</v>
      </c>
      <c r="AL538" s="25">
        <v>0</v>
      </c>
      <c r="AM538" s="25">
        <v>0</v>
      </c>
      <c r="AN538" s="25">
        <v>0</v>
      </c>
      <c r="AO538" s="25">
        <v>0</v>
      </c>
      <c r="AP538" s="25">
        <v>0</v>
      </c>
      <c r="AQ538" s="25">
        <v>0</v>
      </c>
      <c r="AR538" s="25">
        <v>0</v>
      </c>
      <c r="AS538" s="25">
        <v>0</v>
      </c>
      <c r="AT538" s="25">
        <v>0</v>
      </c>
      <c r="AU538" s="25">
        <v>0</v>
      </c>
      <c r="AV538" s="25">
        <v>0</v>
      </c>
      <c r="AW538" s="25">
        <v>0</v>
      </c>
      <c r="AX538" s="25">
        <v>0</v>
      </c>
      <c r="AY538" s="25">
        <v>0</v>
      </c>
      <c r="AZ538" s="25">
        <v>0</v>
      </c>
      <c r="BA538" s="25">
        <v>0</v>
      </c>
      <c r="BB538" s="25">
        <v>0</v>
      </c>
      <c r="BC538" s="25">
        <v>0</v>
      </c>
      <c r="BD538" s="25">
        <v>0</v>
      </c>
      <c r="BE538" s="25">
        <v>0</v>
      </c>
      <c r="BF538" s="25">
        <v>0</v>
      </c>
      <c r="BG538" s="25">
        <v>0</v>
      </c>
      <c r="BH538" s="25">
        <v>0</v>
      </c>
      <c r="BI538" s="25">
        <v>0</v>
      </c>
      <c r="BJ538" s="25">
        <v>0</v>
      </c>
      <c r="BK538" s="25">
        <v>0</v>
      </c>
      <c r="BL538" s="25">
        <v>0</v>
      </c>
      <c r="BM538" s="25">
        <v>0</v>
      </c>
      <c r="BN538" s="25">
        <v>0</v>
      </c>
      <c r="BO538" s="25">
        <v>0</v>
      </c>
    </row>
    <row r="539" spans="1:67">
      <c r="A539">
        <v>2004</v>
      </c>
      <c r="B539" s="57" t="s">
        <v>167</v>
      </c>
      <c r="C539" s="61" t="s">
        <v>230</v>
      </c>
      <c r="D539" s="57" t="s">
        <v>134</v>
      </c>
      <c r="E539" s="25">
        <v>274.56407761690792</v>
      </c>
      <c r="F539" s="25">
        <v>4.9700490873624883</v>
      </c>
      <c r="G539" s="25">
        <v>3.3197173967875062</v>
      </c>
      <c r="H539" s="25">
        <v>0.23405402854817786</v>
      </c>
      <c r="I539" s="25">
        <v>1406.3025212099481</v>
      </c>
      <c r="J539" s="25">
        <v>68.795674952652007</v>
      </c>
      <c r="K539" s="25">
        <v>4.8367452843349641</v>
      </c>
      <c r="L539" s="25">
        <v>2.7218940423331714</v>
      </c>
      <c r="M539" s="25">
        <v>9.7065982095766203E-3</v>
      </c>
      <c r="N539" s="25">
        <v>0.26300154400279735</v>
      </c>
      <c r="O539" s="25">
        <v>19.938728260212876</v>
      </c>
      <c r="P539" s="25">
        <v>32.013933590124523</v>
      </c>
      <c r="Q539" s="25">
        <v>123.15229646685805</v>
      </c>
      <c r="R539" s="25">
        <v>0.44792846498115663</v>
      </c>
      <c r="S539" s="25">
        <v>0.30142225604352635</v>
      </c>
      <c r="T539" s="25">
        <v>0.29061638083270519</v>
      </c>
      <c r="U539" s="25">
        <v>0.18505227984625283</v>
      </c>
      <c r="V539" s="25">
        <v>0.33168051247606628</v>
      </c>
      <c r="W539" s="25">
        <v>0.1426945521342696</v>
      </c>
      <c r="X539" s="25">
        <v>0.1835745630112906</v>
      </c>
      <c r="Y539" s="25">
        <v>1.4848804577645062E-2</v>
      </c>
      <c r="Z539" s="25">
        <v>7.1228087621747793</v>
      </c>
      <c r="AA539" s="25">
        <v>0</v>
      </c>
      <c r="AB539" s="25">
        <v>7.665258585857096E-2</v>
      </c>
      <c r="AC539" s="25">
        <v>2.7906426856938928E-2</v>
      </c>
      <c r="AD539" s="25">
        <v>0</v>
      </c>
      <c r="AE539" s="25">
        <v>1.1055277028344608</v>
      </c>
      <c r="AF539" s="25">
        <v>252.93495983519469</v>
      </c>
      <c r="AG539" s="25">
        <v>0.67630319071119094</v>
      </c>
      <c r="AH539" s="25">
        <v>0.39311411656262307</v>
      </c>
      <c r="AI539" s="25">
        <v>0.66864795037971803</v>
      </c>
      <c r="AJ539" s="25">
        <v>1.1181041672068457</v>
      </c>
      <c r="AK539" s="25">
        <v>5.4916707402160085E-2</v>
      </c>
      <c r="AL539" s="25">
        <v>1.1599089149826838E-2</v>
      </c>
      <c r="AM539" s="25">
        <v>6.2064778392051888E-4</v>
      </c>
      <c r="AN539" s="25">
        <v>176.16393131002124</v>
      </c>
      <c r="AO539" s="25">
        <v>2.6883497875729735E-3</v>
      </c>
      <c r="AP539" s="25">
        <v>5.6421822796397727</v>
      </c>
      <c r="AQ539" s="25">
        <v>2.554043066218991E-2</v>
      </c>
      <c r="AR539" s="25">
        <v>3.9600969859944169E-3</v>
      </c>
      <c r="AS539" s="25">
        <v>5.691730891555738E-2</v>
      </c>
      <c r="AT539" s="25">
        <v>2.4890581540698998E-2</v>
      </c>
      <c r="AU539" s="25">
        <v>0</v>
      </c>
      <c r="AV539" s="25">
        <v>0.15765483807073474</v>
      </c>
      <c r="AW539" s="25">
        <v>8.6294374375003952E-2</v>
      </c>
      <c r="AX539" s="25">
        <v>0</v>
      </c>
      <c r="AY539" s="25">
        <v>0</v>
      </c>
      <c r="AZ539" s="25">
        <v>0</v>
      </c>
      <c r="BA539" s="25">
        <v>0</v>
      </c>
      <c r="BB539" s="25">
        <v>0.10029473209060145</v>
      </c>
      <c r="BC539" s="25">
        <v>4.4162387948620303</v>
      </c>
      <c r="BD539" s="25">
        <v>161.92165536860776</v>
      </c>
      <c r="BE539" s="25">
        <v>35.188475493104228</v>
      </c>
      <c r="BF539" s="25">
        <v>4.7191544668607834</v>
      </c>
      <c r="BG539" s="25">
        <v>0</v>
      </c>
      <c r="BH539" s="25">
        <v>0</v>
      </c>
      <c r="BI539" s="25">
        <v>385.05655016707163</v>
      </c>
      <c r="BJ539" s="25">
        <v>0</v>
      </c>
      <c r="BK539" s="25">
        <v>8.3734234191432111E-2</v>
      </c>
      <c r="BL539" s="25">
        <v>2.569295565341267</v>
      </c>
      <c r="BM539" s="25">
        <v>0.21859731267584362</v>
      </c>
      <c r="BN539" s="25">
        <v>0</v>
      </c>
      <c r="BO539" s="25">
        <v>0</v>
      </c>
    </row>
    <row r="540" spans="1:67">
      <c r="A540">
        <v>2004</v>
      </c>
      <c r="B540" s="57" t="s">
        <v>168</v>
      </c>
      <c r="C540" s="61" t="s">
        <v>232</v>
      </c>
      <c r="D540" s="57" t="s">
        <v>134</v>
      </c>
      <c r="E540" s="25">
        <v>0.49257120509280916</v>
      </c>
      <c r="F540" s="25">
        <v>0.56820762131861025</v>
      </c>
      <c r="G540" s="25">
        <v>4.8535096904744446E-2</v>
      </c>
      <c r="H540" s="25">
        <v>8.9742986312255094E-2</v>
      </c>
      <c r="I540" s="25">
        <v>2.3827048035734708</v>
      </c>
      <c r="J540" s="25">
        <v>0.18603228988772505</v>
      </c>
      <c r="K540" s="25">
        <v>12.78388957505379</v>
      </c>
      <c r="L540" s="25">
        <v>1.5817939224510806</v>
      </c>
      <c r="M540" s="25">
        <v>7.5034841659103735E-4</v>
      </c>
      <c r="N540" s="25">
        <v>3.3771164469236378E-2</v>
      </c>
      <c r="O540" s="25">
        <v>0.41899528404269959</v>
      </c>
      <c r="P540" s="25">
        <v>0.12885945540590524</v>
      </c>
      <c r="Q540" s="25">
        <v>0.18034331201049519</v>
      </c>
      <c r="R540" s="25">
        <v>8.0268855955111532E-2</v>
      </c>
      <c r="S540" s="25">
        <v>4.134656001221669E-2</v>
      </c>
      <c r="T540" s="25">
        <v>8.1650325293732201E-2</v>
      </c>
      <c r="U540" s="25">
        <v>5.71845169182712E-2</v>
      </c>
      <c r="V540" s="25">
        <v>8.7736214747944803E-3</v>
      </c>
      <c r="W540" s="25">
        <v>2.3250814467308784E-2</v>
      </c>
      <c r="X540" s="25">
        <v>1.3181622765501095E-2</v>
      </c>
      <c r="Y540" s="25">
        <v>3.140292226329968E-2</v>
      </c>
      <c r="Z540" s="25">
        <v>3.2599678856315686</v>
      </c>
      <c r="AA540" s="25">
        <v>0</v>
      </c>
      <c r="AB540" s="25">
        <v>1.126901740972042E-2</v>
      </c>
      <c r="AC540" s="25">
        <v>2.4072739130941007E-4</v>
      </c>
      <c r="AD540" s="25">
        <v>0</v>
      </c>
      <c r="AE540" s="25">
        <v>10.231743658711089</v>
      </c>
      <c r="AF540" s="25">
        <v>0.46969802430259006</v>
      </c>
      <c r="AG540" s="25">
        <v>8.4789215375495705E-2</v>
      </c>
      <c r="AH540" s="25">
        <v>4.9360211337756837E-2</v>
      </c>
      <c r="AI540" s="25">
        <v>4.8717722874249927E-2</v>
      </c>
      <c r="AJ540" s="25">
        <v>3.7456977134622198E-2</v>
      </c>
      <c r="AK540" s="25">
        <v>1.604011480874239E-2</v>
      </c>
      <c r="AL540" s="25">
        <v>1.609756345335207E-3</v>
      </c>
      <c r="AM540" s="25">
        <v>8.35575939609881E-5</v>
      </c>
      <c r="AN540" s="25">
        <v>0.36376129348153924</v>
      </c>
      <c r="AO540" s="25">
        <v>3.627583208296405E-4</v>
      </c>
      <c r="AP540" s="25">
        <v>1.0285611997503202E-2</v>
      </c>
      <c r="AQ540" s="25">
        <v>3.3831879762710464E-3</v>
      </c>
      <c r="AR540" s="25">
        <v>4.3910326746510024E-4</v>
      </c>
      <c r="AS540" s="25">
        <v>9.239908681749974E-3</v>
      </c>
      <c r="AT540" s="25">
        <v>1.7112473215973973E-3</v>
      </c>
      <c r="AU540" s="25">
        <v>0</v>
      </c>
      <c r="AV540" s="25">
        <v>3.6050064083708297E-2</v>
      </c>
      <c r="AW540" s="25">
        <v>7.8375656611683123E-3</v>
      </c>
      <c r="AX540" s="25">
        <v>0</v>
      </c>
      <c r="AY540" s="25">
        <v>0</v>
      </c>
      <c r="AZ540" s="25">
        <v>0</v>
      </c>
      <c r="BA540" s="25">
        <v>0</v>
      </c>
      <c r="BB540" s="25">
        <v>9.1057221210312077E-3</v>
      </c>
      <c r="BC540" s="25">
        <v>6.2630466946993063E-2</v>
      </c>
      <c r="BD540" s="25">
        <v>0.24719659842697755</v>
      </c>
      <c r="BE540" s="25">
        <v>5.3946716091285214E-2</v>
      </c>
      <c r="BF540" s="25">
        <v>0.24456547561843484</v>
      </c>
      <c r="BG540" s="25">
        <v>0</v>
      </c>
      <c r="BH540" s="25">
        <v>0</v>
      </c>
      <c r="BI540" s="25">
        <v>0.48833398981722409</v>
      </c>
      <c r="BJ540" s="25">
        <v>0</v>
      </c>
      <c r="BK540" s="25">
        <v>1.6407713072289068E-2</v>
      </c>
      <c r="BL540" s="25">
        <v>3.2095296755276143E-2</v>
      </c>
      <c r="BM540" s="25">
        <v>1.1252006254094016E-3</v>
      </c>
      <c r="BN540" s="25">
        <v>0</v>
      </c>
      <c r="BO540" s="25">
        <v>0</v>
      </c>
    </row>
    <row r="541" spans="1:67">
      <c r="A541">
        <v>2004</v>
      </c>
      <c r="B541" s="57" t="s">
        <v>169</v>
      </c>
      <c r="C541" s="61" t="s">
        <v>233</v>
      </c>
      <c r="D541" s="57" t="s">
        <v>134</v>
      </c>
      <c r="E541" s="25">
        <v>0.27010778085819109</v>
      </c>
      <c r="F541" s="25">
        <v>5.3638646651310443E-3</v>
      </c>
      <c r="G541" s="25">
        <v>0.11655890597576236</v>
      </c>
      <c r="H541" s="25">
        <v>3.2820767776934232E-3</v>
      </c>
      <c r="I541" s="25">
        <v>1.7298294063212407</v>
      </c>
      <c r="J541" s="25">
        <v>5.1039207009042117E-2</v>
      </c>
      <c r="K541" s="25">
        <v>9.0646549923153893E-2</v>
      </c>
      <c r="L541" s="25">
        <v>1.4697385134494536E-2</v>
      </c>
      <c r="M541" s="25">
        <v>7.2548419393390172E-5</v>
      </c>
      <c r="N541" s="25">
        <v>3.1210220491050119E-3</v>
      </c>
      <c r="O541" s="25">
        <v>1.6689707741485541E-2</v>
      </c>
      <c r="P541" s="25">
        <v>2.9736298308144719E-2</v>
      </c>
      <c r="Q541" s="25">
        <v>2.7891129763299705E-2</v>
      </c>
      <c r="R541" s="25">
        <v>1.9183974196962255E-3</v>
      </c>
      <c r="S541" s="25">
        <v>3.1580099373754301E-3</v>
      </c>
      <c r="T541" s="25">
        <v>9.92298985348049E-4</v>
      </c>
      <c r="U541" s="25">
        <v>2.4831859802752028E-3</v>
      </c>
      <c r="V541" s="25">
        <v>8.7169690443435481E-4</v>
      </c>
      <c r="W541" s="25">
        <v>9.0555396805793841E-4</v>
      </c>
      <c r="X541" s="25">
        <v>1.0921236877852508E-3</v>
      </c>
      <c r="Y541" s="25">
        <v>4.3581434607159751E-4</v>
      </c>
      <c r="Z541" s="25">
        <v>3.1601684318726633E-2</v>
      </c>
      <c r="AA541" s="25">
        <v>0</v>
      </c>
      <c r="AB541" s="25">
        <v>1.1893176894618687E-3</v>
      </c>
      <c r="AC541" s="25">
        <v>7.3255219765093617E-5</v>
      </c>
      <c r="AD541" s="25">
        <v>0</v>
      </c>
      <c r="AE541" s="25">
        <v>7.1667557238984131E-2</v>
      </c>
      <c r="AF541" s="25">
        <v>0.73846176829336274</v>
      </c>
      <c r="AG541" s="25">
        <v>1.4294158880325725E-2</v>
      </c>
      <c r="AH541" s="25">
        <v>8.114630917357769E-3</v>
      </c>
      <c r="AI541" s="25">
        <v>1.6585941325707045E-2</v>
      </c>
      <c r="AJ541" s="25">
        <v>1.9891507739507014E-2</v>
      </c>
      <c r="AK541" s="25">
        <v>3.3917717941382218E-3</v>
      </c>
      <c r="AL541" s="25">
        <v>5.7124780357032865E-4</v>
      </c>
      <c r="AM541" s="25">
        <v>3.4486043529276092E-5</v>
      </c>
      <c r="AN541" s="25">
        <v>0.55190212064458877</v>
      </c>
      <c r="AO541" s="25">
        <v>1.6301814656925737E-4</v>
      </c>
      <c r="AP541" s="25">
        <v>3.0344383331091136E-2</v>
      </c>
      <c r="AQ541" s="25">
        <v>1.4230303218373652E-3</v>
      </c>
      <c r="AR541" s="25">
        <v>1.4786736734003869E-4</v>
      </c>
      <c r="AS541" s="25">
        <v>2.6768175049763027E-3</v>
      </c>
      <c r="AT541" s="25">
        <v>1.7268803560796333E-3</v>
      </c>
      <c r="AU541" s="25">
        <v>0</v>
      </c>
      <c r="AV541" s="25">
        <v>1.0881977255531059E-2</v>
      </c>
      <c r="AW541" s="25">
        <v>3.1755353379816611E-3</v>
      </c>
      <c r="AX541" s="25">
        <v>0</v>
      </c>
      <c r="AY541" s="25">
        <v>0</v>
      </c>
      <c r="AZ541" s="25">
        <v>0</v>
      </c>
      <c r="BA541" s="25">
        <v>0</v>
      </c>
      <c r="BB541" s="25">
        <v>3.6375637673400712E-3</v>
      </c>
      <c r="BC541" s="25">
        <v>1.3021442608009758E-2</v>
      </c>
      <c r="BD541" s="25">
        <v>0.25452215897129526</v>
      </c>
      <c r="BE541" s="25">
        <v>8.2747036016244072E-2</v>
      </c>
      <c r="BF541" s="25">
        <v>4.4432858599373019E-3</v>
      </c>
      <c r="BG541" s="25">
        <v>0</v>
      </c>
      <c r="BH541" s="25">
        <v>0</v>
      </c>
      <c r="BI541" s="25">
        <v>10.616248550351802</v>
      </c>
      <c r="BJ541" s="25">
        <v>0</v>
      </c>
      <c r="BK541" s="25">
        <v>2.6847710411246513E-3</v>
      </c>
      <c r="BL541" s="25">
        <v>3.360574501814245E-3</v>
      </c>
      <c r="BM541" s="25">
        <v>3.1251210911164548E-4</v>
      </c>
      <c r="BN541" s="25">
        <v>0</v>
      </c>
      <c r="BO541" s="25">
        <v>0</v>
      </c>
    </row>
    <row r="542" spans="1:67">
      <c r="A542">
        <v>2004</v>
      </c>
      <c r="B542" s="57" t="s">
        <v>170</v>
      </c>
      <c r="C542" s="61" t="s">
        <v>234</v>
      </c>
      <c r="D542" s="57" t="s">
        <v>134</v>
      </c>
      <c r="E542" s="25">
        <v>1.9348151381936689</v>
      </c>
      <c r="F542" s="25">
        <v>0.26364846839088024</v>
      </c>
      <c r="G542" s="25">
        <v>0.79578239036383147</v>
      </c>
      <c r="H542" s="25">
        <v>654.95722727924704</v>
      </c>
      <c r="I542" s="25">
        <v>9.6396927638676644</v>
      </c>
      <c r="J542" s="25">
        <v>8.0807615827396972</v>
      </c>
      <c r="K542" s="25">
        <v>1.5753413608715072</v>
      </c>
      <c r="L542" s="25">
        <v>5.3512601088192451</v>
      </c>
      <c r="M542" s="25">
        <v>5.3168068069328556E-2</v>
      </c>
      <c r="N542" s="25">
        <v>2346.0239083915549</v>
      </c>
      <c r="O542" s="25">
        <v>867.41417968086637</v>
      </c>
      <c r="P542" s="25">
        <v>8.7239509191431743</v>
      </c>
      <c r="Q542" s="25">
        <v>69.289679032730817</v>
      </c>
      <c r="R542" s="25">
        <v>248.66154626829035</v>
      </c>
      <c r="S542" s="25">
        <v>1055.6756537033266</v>
      </c>
      <c r="T542" s="25">
        <v>23.964164650860212</v>
      </c>
      <c r="U542" s="25">
        <v>1.7240350579656047</v>
      </c>
      <c r="V542" s="25">
        <v>1.4929875380066802</v>
      </c>
      <c r="W542" s="25">
        <v>1.6095071998196282</v>
      </c>
      <c r="X542" s="25">
        <v>0.85118150067749632</v>
      </c>
      <c r="Y542" s="25">
        <v>0.32394279967241801</v>
      </c>
      <c r="Z542" s="25">
        <v>3.1711371201571015</v>
      </c>
      <c r="AA542" s="25">
        <v>0</v>
      </c>
      <c r="AB542" s="25">
        <v>507.76259907514702</v>
      </c>
      <c r="AC542" s="25">
        <v>6.7238108592810361E-2</v>
      </c>
      <c r="AD542" s="25">
        <v>0</v>
      </c>
      <c r="AE542" s="25">
        <v>483.27444859692127</v>
      </c>
      <c r="AF542" s="25">
        <v>0.4518715161740835</v>
      </c>
      <c r="AG542" s="25">
        <v>2.9769153169172071</v>
      </c>
      <c r="AH542" s="25">
        <v>1.7554175077987231</v>
      </c>
      <c r="AI542" s="25">
        <v>15.667031621711184</v>
      </c>
      <c r="AJ542" s="25">
        <v>6.3213828013818469</v>
      </c>
      <c r="AK542" s="25">
        <v>0.53475700388730396</v>
      </c>
      <c r="AL542" s="25">
        <v>9.840012002224606E-2</v>
      </c>
      <c r="AM542" s="25">
        <v>2.9822425320366135E-3</v>
      </c>
      <c r="AN542" s="25">
        <v>3.7427079543971695</v>
      </c>
      <c r="AO542" s="25">
        <v>1.2794797215033862E-2</v>
      </c>
      <c r="AP542" s="25">
        <v>7.2288456969917453E-2</v>
      </c>
      <c r="AQ542" s="25">
        <v>0.1230457661393769</v>
      </c>
      <c r="AR542" s="25">
        <v>1.2446743902609261E-2</v>
      </c>
      <c r="AS542" s="25">
        <v>0.19708581990907054</v>
      </c>
      <c r="AT542" s="25">
        <v>4.3458851429580177E-2</v>
      </c>
      <c r="AU542" s="25">
        <v>0</v>
      </c>
      <c r="AV542" s="25">
        <v>0.9648861020896059</v>
      </c>
      <c r="AW542" s="25">
        <v>0.35609750134837903</v>
      </c>
      <c r="AX542" s="25">
        <v>0</v>
      </c>
      <c r="AY542" s="25">
        <v>0</v>
      </c>
      <c r="AZ542" s="25">
        <v>0</v>
      </c>
      <c r="BA542" s="25">
        <v>0</v>
      </c>
      <c r="BB542" s="25">
        <v>0.40460996550676209</v>
      </c>
      <c r="BC542" s="25">
        <v>13.358126334822902</v>
      </c>
      <c r="BD542" s="25">
        <v>4.8104275526998777</v>
      </c>
      <c r="BE542" s="25">
        <v>0.30869835967417708</v>
      </c>
      <c r="BF542" s="25">
        <v>0.13229655333281876</v>
      </c>
      <c r="BG542" s="25">
        <v>0</v>
      </c>
      <c r="BH542" s="25">
        <v>0</v>
      </c>
      <c r="BI542" s="25">
        <v>26.513903641383774</v>
      </c>
      <c r="BJ542" s="25">
        <v>0</v>
      </c>
      <c r="BK542" s="25">
        <v>0.12323712804130471</v>
      </c>
      <c r="BL542" s="25">
        <v>4.0969420954799993</v>
      </c>
      <c r="BM542" s="25">
        <v>0.26091293852084446</v>
      </c>
      <c r="BN542" s="25">
        <v>0</v>
      </c>
      <c r="BO542" s="25">
        <v>0</v>
      </c>
    </row>
    <row r="543" spans="1:67">
      <c r="A543">
        <v>2004</v>
      </c>
      <c r="B543" s="57" t="s">
        <v>171</v>
      </c>
      <c r="C543" s="61" t="s">
        <v>235</v>
      </c>
      <c r="D543" s="57" t="s">
        <v>134</v>
      </c>
      <c r="E543" s="25">
        <v>221.2635033470724</v>
      </c>
      <c r="F543" s="25">
        <v>6.6394397776084232E-2</v>
      </c>
      <c r="G543" s="25">
        <v>27.497557934489265</v>
      </c>
      <c r="H543" s="25">
        <v>1.5912332207860431</v>
      </c>
      <c r="I543" s="25">
        <v>770.95572505250607</v>
      </c>
      <c r="J543" s="25">
        <v>41.566050945811817</v>
      </c>
      <c r="K543" s="25">
        <v>3.2257015133352516</v>
      </c>
      <c r="L543" s="25">
        <v>5.3587631399807805</v>
      </c>
      <c r="M543" s="25">
        <v>0.14478564051107293</v>
      </c>
      <c r="N543" s="25">
        <v>0.47104097858396893</v>
      </c>
      <c r="O543" s="25">
        <v>18.915055156067837</v>
      </c>
      <c r="P543" s="25">
        <v>27.035759032045895</v>
      </c>
      <c r="Q543" s="25">
        <v>13.842094695537359</v>
      </c>
      <c r="R543" s="25">
        <v>1.4163471920305</v>
      </c>
      <c r="S543" s="25">
        <v>2.2663777258982316</v>
      </c>
      <c r="T543" s="25">
        <v>3.4267559378608179</v>
      </c>
      <c r="U543" s="25">
        <v>1.9303032411730081</v>
      </c>
      <c r="V543" s="25">
        <v>4.0766124342800847</v>
      </c>
      <c r="W543" s="25">
        <v>0.96055889728530874</v>
      </c>
      <c r="X543" s="25">
        <v>0.48527060425108837</v>
      </c>
      <c r="Y543" s="25">
        <v>6.9439253892724109E-2</v>
      </c>
      <c r="Z543" s="25">
        <v>1.7322911725417309</v>
      </c>
      <c r="AA543" s="25">
        <v>0</v>
      </c>
      <c r="AB543" s="25">
        <v>0.17828116223923654</v>
      </c>
      <c r="AC543" s="25">
        <v>0.3506265588038725</v>
      </c>
      <c r="AD543" s="25">
        <v>0</v>
      </c>
      <c r="AE543" s="25">
        <v>2.9205732727805223</v>
      </c>
      <c r="AF543" s="25">
        <v>486.53057649895845</v>
      </c>
      <c r="AG543" s="25">
        <v>2.3135351767956145</v>
      </c>
      <c r="AH543" s="25">
        <v>1.3538572879370849</v>
      </c>
      <c r="AI543" s="25">
        <v>11.465965352476768</v>
      </c>
      <c r="AJ543" s="25">
        <v>14.821572616753429</v>
      </c>
      <c r="AK543" s="25">
        <v>0.95694660293515788</v>
      </c>
      <c r="AL543" s="25">
        <v>0.16071038740703114</v>
      </c>
      <c r="AM543" s="25">
        <v>1.3568201969369668E-2</v>
      </c>
      <c r="AN543" s="25">
        <v>391.90214812573259</v>
      </c>
      <c r="AO543" s="25">
        <v>5.866051398343089E-2</v>
      </c>
      <c r="AP543" s="25">
        <v>29.06810234692421</v>
      </c>
      <c r="AQ543" s="25">
        <v>0.55945479412000299</v>
      </c>
      <c r="AR543" s="25">
        <v>5.3419287064663819E-2</v>
      </c>
      <c r="AS543" s="25">
        <v>0.31002004692874741</v>
      </c>
      <c r="AT543" s="25">
        <v>1.2162313445922446</v>
      </c>
      <c r="AU543" s="25">
        <v>0</v>
      </c>
      <c r="AV543" s="25">
        <v>2.2496536017791779</v>
      </c>
      <c r="AW543" s="25">
        <v>0.32025369141524912</v>
      </c>
      <c r="AX543" s="25">
        <v>0</v>
      </c>
      <c r="AY543" s="25">
        <v>0</v>
      </c>
      <c r="AZ543" s="25">
        <v>0</v>
      </c>
      <c r="BA543" s="25">
        <v>0</v>
      </c>
      <c r="BB543" s="25">
        <v>0.3623091629362627</v>
      </c>
      <c r="BC543" s="25">
        <v>2.7217441588605098</v>
      </c>
      <c r="BD543" s="25">
        <v>161.39105871542466</v>
      </c>
      <c r="BE543" s="25">
        <v>61.072206180645637</v>
      </c>
      <c r="BF543" s="25">
        <v>0.79626462911524687</v>
      </c>
      <c r="BG543" s="25">
        <v>0</v>
      </c>
      <c r="BH543" s="25">
        <v>0</v>
      </c>
      <c r="BI543" s="25">
        <v>1831.5154240876393</v>
      </c>
      <c r="BJ543" s="25">
        <v>0</v>
      </c>
      <c r="BK543" s="25">
        <v>0.23384782423781469</v>
      </c>
      <c r="BL543" s="25">
        <v>2.4810899814883305</v>
      </c>
      <c r="BM543" s="25">
        <v>0.11554626165436301</v>
      </c>
      <c r="BN543" s="25">
        <v>0</v>
      </c>
      <c r="BO543" s="25">
        <v>0</v>
      </c>
    </row>
    <row r="544" spans="1:67">
      <c r="A544">
        <v>2004</v>
      </c>
      <c r="B544" s="57" t="s">
        <v>172</v>
      </c>
      <c r="C544" s="61" t="s">
        <v>236</v>
      </c>
      <c r="D544" s="57" t="s">
        <v>134</v>
      </c>
      <c r="E544" s="25">
        <v>11.842698970888106</v>
      </c>
      <c r="F544" s="25">
        <v>0.79483053549176375</v>
      </c>
      <c r="G544" s="25">
        <v>0.21087674300520065</v>
      </c>
      <c r="H544" s="25">
        <v>2.8586873942442943</v>
      </c>
      <c r="I544" s="25">
        <v>4.469086129233391</v>
      </c>
      <c r="J544" s="25">
        <v>1193.5245838429437</v>
      </c>
      <c r="K544" s="25">
        <v>2.9784027456289932</v>
      </c>
      <c r="L544" s="25">
        <v>5.9403350869109115</v>
      </c>
      <c r="M544" s="25">
        <v>0.19981164934758563</v>
      </c>
      <c r="N544" s="25">
        <v>0.37397439651168685</v>
      </c>
      <c r="O544" s="25">
        <v>11.49633042823428</v>
      </c>
      <c r="P544" s="25">
        <v>3.7428587192682454</v>
      </c>
      <c r="Q544" s="25">
        <v>39.192939018965717</v>
      </c>
      <c r="R544" s="25">
        <v>1.5488526883989571</v>
      </c>
      <c r="S544" s="25">
        <v>1.4191799069382212</v>
      </c>
      <c r="T544" s="25">
        <v>6.6047822658520481</v>
      </c>
      <c r="U544" s="25">
        <v>6.3221279226248894</v>
      </c>
      <c r="V544" s="25">
        <v>3.3338306085308123</v>
      </c>
      <c r="W544" s="25">
        <v>2.642464003006987</v>
      </c>
      <c r="X544" s="25">
        <v>4.6680446998347183</v>
      </c>
      <c r="Y544" s="25">
        <v>0.35843233176022182</v>
      </c>
      <c r="Z544" s="25">
        <v>12.786022505582864</v>
      </c>
      <c r="AA544" s="25">
        <v>0</v>
      </c>
      <c r="AB544" s="25">
        <v>0.36051491068659847</v>
      </c>
      <c r="AC544" s="25">
        <v>0.24430803422548286</v>
      </c>
      <c r="AD544" s="25">
        <v>0</v>
      </c>
      <c r="AE544" s="25">
        <v>9.3121461102854077</v>
      </c>
      <c r="AF544" s="25">
        <v>44.380704480150811</v>
      </c>
      <c r="AG544" s="25">
        <v>32.751781730075621</v>
      </c>
      <c r="AH544" s="25">
        <v>19.260396846377525</v>
      </c>
      <c r="AI544" s="25">
        <v>6.3486495077795677</v>
      </c>
      <c r="AJ544" s="25">
        <v>1.1476685816964372</v>
      </c>
      <c r="AK544" s="25">
        <v>1.7709206095499539</v>
      </c>
      <c r="AL544" s="25">
        <v>0.73416136451651459</v>
      </c>
      <c r="AM544" s="25">
        <v>9.9209564716415191E-3</v>
      </c>
      <c r="AN544" s="25">
        <v>11.638279594753566</v>
      </c>
      <c r="AO544" s="25">
        <v>4.2868118344761619E-2</v>
      </c>
      <c r="AP544" s="25">
        <v>0.2226914336155236</v>
      </c>
      <c r="AQ544" s="25">
        <v>0.40946013578885676</v>
      </c>
      <c r="AR544" s="25">
        <v>3.8431645980733266E-2</v>
      </c>
      <c r="AS544" s="25">
        <v>0.25861772393347526</v>
      </c>
      <c r="AT544" s="25">
        <v>1.0862534613807227</v>
      </c>
      <c r="AU544" s="25">
        <v>0</v>
      </c>
      <c r="AV544" s="25">
        <v>7.3767743106116495</v>
      </c>
      <c r="AW544" s="25">
        <v>2.6595202971307721</v>
      </c>
      <c r="AX544" s="25">
        <v>0</v>
      </c>
      <c r="AY544" s="25">
        <v>0</v>
      </c>
      <c r="AZ544" s="25">
        <v>0</v>
      </c>
      <c r="BA544" s="25">
        <v>0</v>
      </c>
      <c r="BB544" s="25">
        <v>3.0393541752238922</v>
      </c>
      <c r="BC544" s="25">
        <v>13.790925152389057</v>
      </c>
      <c r="BD544" s="25">
        <v>14.512550431612585</v>
      </c>
      <c r="BE544" s="25">
        <v>4.4171434655342408</v>
      </c>
      <c r="BF544" s="25">
        <v>15.541032499456044</v>
      </c>
      <c r="BG544" s="25">
        <v>0</v>
      </c>
      <c r="BH544" s="25">
        <v>0</v>
      </c>
      <c r="BI544" s="25">
        <v>212.68570692174669</v>
      </c>
      <c r="BJ544" s="25">
        <v>0</v>
      </c>
      <c r="BK544" s="25">
        <v>2.3128803893681465E-2</v>
      </c>
      <c r="BL544" s="25">
        <v>3.0952766531152811</v>
      </c>
      <c r="BM544" s="25">
        <v>0.13034827967120843</v>
      </c>
      <c r="BN544" s="25">
        <v>0</v>
      </c>
      <c r="BO544" s="25">
        <v>0</v>
      </c>
    </row>
    <row r="545" spans="1:67">
      <c r="A545">
        <v>2004</v>
      </c>
      <c r="B545" s="57" t="s">
        <v>173</v>
      </c>
      <c r="C545" s="61" t="s">
        <v>237</v>
      </c>
      <c r="D545" s="57" t="s">
        <v>134</v>
      </c>
      <c r="E545" s="25">
        <v>0.98480518070929013</v>
      </c>
      <c r="F545" s="25">
        <v>2.179577785062798E-2</v>
      </c>
      <c r="G545" s="25">
        <v>0.15237409909549743</v>
      </c>
      <c r="H545" s="25">
        <v>0.25681549837040479</v>
      </c>
      <c r="I545" s="25">
        <v>1.2653701239059558</v>
      </c>
      <c r="J545" s="25">
        <v>1.3706374575131148</v>
      </c>
      <c r="K545" s="25">
        <v>27.154267707367957</v>
      </c>
      <c r="L545" s="25">
        <v>1.8976242371926215</v>
      </c>
      <c r="M545" s="25">
        <v>5.6058653387595407E-2</v>
      </c>
      <c r="N545" s="25">
        <v>0.15044728145044572</v>
      </c>
      <c r="O545" s="25">
        <v>0.75412440867921993</v>
      </c>
      <c r="P545" s="25">
        <v>0.30638533977891391</v>
      </c>
      <c r="Q545" s="25">
        <v>0.94355629892315984</v>
      </c>
      <c r="R545" s="25">
        <v>0.33060576461586078</v>
      </c>
      <c r="S545" s="25">
        <v>0.40426605780146851</v>
      </c>
      <c r="T545" s="25">
        <v>4.0816417602404336</v>
      </c>
      <c r="U545" s="25">
        <v>1.2625554728551345</v>
      </c>
      <c r="V545" s="25">
        <v>0.40287983264618715</v>
      </c>
      <c r="W545" s="25">
        <v>0.57367410119286444</v>
      </c>
      <c r="X545" s="25">
        <v>0.65260295020330539</v>
      </c>
      <c r="Y545" s="25">
        <v>0.53910450520401965</v>
      </c>
      <c r="Z545" s="25">
        <v>39.282051069542327</v>
      </c>
      <c r="AA545" s="25">
        <v>0</v>
      </c>
      <c r="AB545" s="25">
        <v>6.9366949766640026E-2</v>
      </c>
      <c r="AC545" s="25">
        <v>1.3898733612423431E-2</v>
      </c>
      <c r="AD545" s="25">
        <v>0</v>
      </c>
      <c r="AE545" s="25">
        <v>68.821704101943112</v>
      </c>
      <c r="AF545" s="25">
        <v>0.33345724176003777</v>
      </c>
      <c r="AG545" s="25">
        <v>3.3319030155575171</v>
      </c>
      <c r="AH545" s="25">
        <v>1.9626887649384588</v>
      </c>
      <c r="AI545" s="25">
        <v>0.30484820902891735</v>
      </c>
      <c r="AJ545" s="25">
        <v>0.14602361647753917</v>
      </c>
      <c r="AK545" s="25">
        <v>0.10990221540715049</v>
      </c>
      <c r="AL545" s="25">
        <v>3.151791730582916E-2</v>
      </c>
      <c r="AM545" s="25">
        <v>1.3797058561589267E-3</v>
      </c>
      <c r="AN545" s="25">
        <v>0.2147885927622325</v>
      </c>
      <c r="AO545" s="25">
        <v>6.3106563039458524E-3</v>
      </c>
      <c r="AP545" s="25">
        <v>3.1601133894335054E-2</v>
      </c>
      <c r="AQ545" s="25">
        <v>5.6972337615592769E-2</v>
      </c>
      <c r="AR545" s="25">
        <v>5.6774828666336175E-3</v>
      </c>
      <c r="AS545" s="25">
        <v>5.5907406870572329E-2</v>
      </c>
      <c r="AT545" s="25">
        <v>2.20510722686161E-2</v>
      </c>
      <c r="AU545" s="25">
        <v>0</v>
      </c>
      <c r="AV545" s="25">
        <v>0.2315534393689837</v>
      </c>
      <c r="AW545" s="25">
        <v>9.480935406420507E-2</v>
      </c>
      <c r="AX545" s="25">
        <v>0</v>
      </c>
      <c r="AY545" s="25">
        <v>0</v>
      </c>
      <c r="AZ545" s="25">
        <v>0</v>
      </c>
      <c r="BA545" s="25">
        <v>0</v>
      </c>
      <c r="BB545" s="25">
        <v>0.10832819475079629</v>
      </c>
      <c r="BC545" s="25">
        <v>1.4475818379440053</v>
      </c>
      <c r="BD545" s="25">
        <v>0.53352318485373429</v>
      </c>
      <c r="BE545" s="25">
        <v>9.217640504846511E-2</v>
      </c>
      <c r="BF545" s="25">
        <v>0.17820358524812818</v>
      </c>
      <c r="BG545" s="25">
        <v>0</v>
      </c>
      <c r="BH545" s="25">
        <v>0</v>
      </c>
      <c r="BI545" s="25">
        <v>4.8405759782197002</v>
      </c>
      <c r="BJ545" s="25">
        <v>0</v>
      </c>
      <c r="BK545" s="25">
        <v>2.1745324642722452E-2</v>
      </c>
      <c r="BL545" s="25">
        <v>2.4860411756236322</v>
      </c>
      <c r="BM545" s="25">
        <v>0.13560571181990305</v>
      </c>
      <c r="BN545" s="25">
        <v>0</v>
      </c>
      <c r="BO545" s="25">
        <v>0</v>
      </c>
    </row>
    <row r="546" spans="1:67">
      <c r="A546">
        <v>2004</v>
      </c>
      <c r="B546" s="57" t="s">
        <v>174</v>
      </c>
      <c r="C546" s="61" t="s">
        <v>238</v>
      </c>
      <c r="D546" s="57" t="s">
        <v>134</v>
      </c>
      <c r="E546" s="25">
        <v>4.2438947878685287</v>
      </c>
      <c r="F546" s="25">
        <v>1.4150379801663402</v>
      </c>
      <c r="G546" s="25">
        <v>0.37653055488038051</v>
      </c>
      <c r="H546" s="25">
        <v>3.0096250981040518</v>
      </c>
      <c r="I546" s="25">
        <v>109.56691511230693</v>
      </c>
      <c r="J546" s="25">
        <v>20.268254893352914</v>
      </c>
      <c r="K546" s="25">
        <v>4.6637995337375813</v>
      </c>
      <c r="L546" s="25">
        <v>704.14652321998597</v>
      </c>
      <c r="M546" s="25">
        <v>26.313096845805617</v>
      </c>
      <c r="N546" s="25">
        <v>0.51158089012931984</v>
      </c>
      <c r="O546" s="25">
        <v>14.208228570685892</v>
      </c>
      <c r="P546" s="25">
        <v>14.567703108111914</v>
      </c>
      <c r="Q546" s="25">
        <v>11.937922492669756</v>
      </c>
      <c r="R546" s="25">
        <v>14.073784178708673</v>
      </c>
      <c r="S546" s="25">
        <v>1.5060273242030142</v>
      </c>
      <c r="T546" s="25">
        <v>3.5829212049047188</v>
      </c>
      <c r="U546" s="25">
        <v>27.434304484343365</v>
      </c>
      <c r="V546" s="25">
        <v>7.2710147203683295</v>
      </c>
      <c r="W546" s="25">
        <v>1.0601642804066957</v>
      </c>
      <c r="X546" s="25">
        <v>2.8097599598246328</v>
      </c>
      <c r="Y546" s="25">
        <v>0.1421146181928877</v>
      </c>
      <c r="Z546" s="25">
        <v>5.9688444945360075</v>
      </c>
      <c r="AA546" s="25">
        <v>0</v>
      </c>
      <c r="AB546" s="25">
        <v>2.1745057084528456</v>
      </c>
      <c r="AC546" s="25">
        <v>0.35670884960797178</v>
      </c>
      <c r="AD546" s="25">
        <v>0</v>
      </c>
      <c r="AE546" s="25">
        <v>16.669080365954262</v>
      </c>
      <c r="AF546" s="25">
        <v>1.952748628942254</v>
      </c>
      <c r="AG546" s="25">
        <v>110.99462794410002</v>
      </c>
      <c r="AH546" s="25">
        <v>65.444458625169716</v>
      </c>
      <c r="AI546" s="25">
        <v>8.8203231241567863</v>
      </c>
      <c r="AJ546" s="25">
        <v>1.2051781145324822</v>
      </c>
      <c r="AK546" s="25">
        <v>0.87986248679437162</v>
      </c>
      <c r="AL546" s="25">
        <v>0.43072182455520003</v>
      </c>
      <c r="AM546" s="25">
        <v>0.27527394355356927</v>
      </c>
      <c r="AN546" s="25">
        <v>3.1607787833967325</v>
      </c>
      <c r="AO546" s="25">
        <v>1.1815003983496326</v>
      </c>
      <c r="AP546" s="25">
        <v>2.7371024945257276</v>
      </c>
      <c r="AQ546" s="25">
        <v>11.360684775942126</v>
      </c>
      <c r="AR546" s="25">
        <v>1.0443606755876136</v>
      </c>
      <c r="AS546" s="25">
        <v>12.380714905333637</v>
      </c>
      <c r="AT546" s="25">
        <v>2.4599951573834815</v>
      </c>
      <c r="AU546" s="25">
        <v>0</v>
      </c>
      <c r="AV546" s="25">
        <v>30.490802907862793</v>
      </c>
      <c r="AW546" s="25">
        <v>11.979066968909347</v>
      </c>
      <c r="AX546" s="25">
        <v>0</v>
      </c>
      <c r="AY546" s="25">
        <v>0</v>
      </c>
      <c r="AZ546" s="25">
        <v>0</v>
      </c>
      <c r="BA546" s="25">
        <v>0</v>
      </c>
      <c r="BB546" s="25">
        <v>13.689109695725069</v>
      </c>
      <c r="BC546" s="25">
        <v>238.03332621500692</v>
      </c>
      <c r="BD546" s="25">
        <v>35.151800951366347</v>
      </c>
      <c r="BE546" s="25">
        <v>2.6328465503200755</v>
      </c>
      <c r="BF546" s="25">
        <v>1.7504274171586807</v>
      </c>
      <c r="BG546" s="25">
        <v>0</v>
      </c>
      <c r="BH546" s="25">
        <v>0</v>
      </c>
      <c r="BI546" s="25">
        <v>78.549989177727994</v>
      </c>
      <c r="BJ546" s="25">
        <v>0</v>
      </c>
      <c r="BK546" s="25">
        <v>6.0496364466879782E-2</v>
      </c>
      <c r="BL546" s="25">
        <v>1.2684830384808445</v>
      </c>
      <c r="BM546" s="25">
        <v>6.4272728661642506E-2</v>
      </c>
      <c r="BN546" s="25">
        <v>0</v>
      </c>
      <c r="BO546" s="25">
        <v>0</v>
      </c>
    </row>
    <row r="547" spans="1:67">
      <c r="A547">
        <v>2004</v>
      </c>
      <c r="B547" s="57" t="s">
        <v>175</v>
      </c>
      <c r="C547" s="61" t="s">
        <v>239</v>
      </c>
      <c r="D547" s="57" t="s">
        <v>134</v>
      </c>
      <c r="E547" s="25">
        <v>0.42303139983412841</v>
      </c>
      <c r="F547" s="25">
        <v>0.15729943613257366</v>
      </c>
      <c r="G547" s="25">
        <v>5.2709689196750314E-2</v>
      </c>
      <c r="H547" s="25">
        <v>0.44770623243424368</v>
      </c>
      <c r="I547" s="25">
        <v>4.7513094591964018</v>
      </c>
      <c r="J547" s="25">
        <v>1.881072658779958</v>
      </c>
      <c r="K547" s="25">
        <v>0.1903955644582675</v>
      </c>
      <c r="L547" s="25">
        <v>18.823657821597081</v>
      </c>
      <c r="M547" s="25">
        <v>0.74032136068663357</v>
      </c>
      <c r="N547" s="25">
        <v>0.22796085197686572</v>
      </c>
      <c r="O547" s="25">
        <v>1.1102644342221404</v>
      </c>
      <c r="P547" s="25">
        <v>0.57712761509268606</v>
      </c>
      <c r="Q547" s="25">
        <v>0.86571214278870934</v>
      </c>
      <c r="R547" s="25">
        <v>0.59076696539862428</v>
      </c>
      <c r="S547" s="25">
        <v>0.29192303120441954</v>
      </c>
      <c r="T547" s="25">
        <v>0.31029361234210617</v>
      </c>
      <c r="U547" s="25">
        <v>1.5929955662380828</v>
      </c>
      <c r="V547" s="25">
        <v>0.46295455549340059</v>
      </c>
      <c r="W547" s="25">
        <v>0.36379774497457806</v>
      </c>
      <c r="X547" s="25">
        <v>0.22258171311242583</v>
      </c>
      <c r="Y547" s="25">
        <v>2.8258540743620192E-2</v>
      </c>
      <c r="Z547" s="25">
        <v>0.27269885396112464</v>
      </c>
      <c r="AA547" s="25">
        <v>0</v>
      </c>
      <c r="AB547" s="25">
        <v>1.7716327792087396</v>
      </c>
      <c r="AC547" s="25">
        <v>6.5606776830658256E-2</v>
      </c>
      <c r="AD547" s="25">
        <v>0</v>
      </c>
      <c r="AE547" s="25">
        <v>3.0349846652573964</v>
      </c>
      <c r="AF547" s="25">
        <v>0.30278498832278922</v>
      </c>
      <c r="AG547" s="25">
        <v>12.291699508489652</v>
      </c>
      <c r="AH547" s="25">
        <v>7.2330849833710316</v>
      </c>
      <c r="AI547" s="25">
        <v>1.7588681707713767</v>
      </c>
      <c r="AJ547" s="25">
        <v>1.194319452635042</v>
      </c>
      <c r="AK547" s="25">
        <v>0.59201559495080702</v>
      </c>
      <c r="AL547" s="25">
        <v>1.3448049961470669</v>
      </c>
      <c r="AM547" s="25">
        <v>4.5251979820079447E-2</v>
      </c>
      <c r="AN547" s="25">
        <v>1.8961507961382855</v>
      </c>
      <c r="AO547" s="25">
        <v>0.26141171182057232</v>
      </c>
      <c r="AP547" s="25">
        <v>0.24631837856954253</v>
      </c>
      <c r="AQ547" s="25">
        <v>1.8708069253460338</v>
      </c>
      <c r="AR547" s="25">
        <v>0.17476850724760667</v>
      </c>
      <c r="AS547" s="25">
        <v>2.2188362541447475</v>
      </c>
      <c r="AT547" s="25">
        <v>0.21835639796201839</v>
      </c>
      <c r="AU547" s="25">
        <v>0</v>
      </c>
      <c r="AV547" s="25">
        <v>2.6469232305000747</v>
      </c>
      <c r="AW547" s="25">
        <v>1.5055091604499253</v>
      </c>
      <c r="AX547" s="25">
        <v>0</v>
      </c>
      <c r="AY547" s="25">
        <v>0</v>
      </c>
      <c r="AZ547" s="25">
        <v>0</v>
      </c>
      <c r="BA547" s="25">
        <v>0</v>
      </c>
      <c r="BB547" s="25">
        <v>1.7194558911358302</v>
      </c>
      <c r="BC547" s="25">
        <v>51.811705346608974</v>
      </c>
      <c r="BD547" s="25">
        <v>10.711020806527136</v>
      </c>
      <c r="BE547" s="25">
        <v>0.31738396969184929</v>
      </c>
      <c r="BF547" s="25">
        <v>0.22562838019609094</v>
      </c>
      <c r="BG547" s="25">
        <v>0</v>
      </c>
      <c r="BH547" s="25">
        <v>0</v>
      </c>
      <c r="BI547" s="25">
        <v>5.3361886413294615</v>
      </c>
      <c r="BJ547" s="25">
        <v>0</v>
      </c>
      <c r="BK547" s="25">
        <v>0.11507049908087491</v>
      </c>
      <c r="BL547" s="25">
        <v>3.655082018054383</v>
      </c>
      <c r="BM547" s="25">
        <v>0.37518314564335553</v>
      </c>
      <c r="BN547" s="25">
        <v>0</v>
      </c>
      <c r="BO547" s="25">
        <v>0</v>
      </c>
    </row>
    <row r="548" spans="1:67">
      <c r="A548">
        <v>2004</v>
      </c>
      <c r="B548" s="57" t="s">
        <v>176</v>
      </c>
      <c r="C548" s="61" t="s">
        <v>240</v>
      </c>
      <c r="D548" s="57" t="s">
        <v>134</v>
      </c>
      <c r="E548" s="25">
        <v>45.562668591842922</v>
      </c>
      <c r="F548" s="25">
        <v>12.573037527327962</v>
      </c>
      <c r="G548" s="25">
        <v>40.756003458385109</v>
      </c>
      <c r="H548" s="25">
        <v>71.071473003315262</v>
      </c>
      <c r="I548" s="25">
        <v>70.26987440685528</v>
      </c>
      <c r="J548" s="25">
        <v>131.43164607402326</v>
      </c>
      <c r="K548" s="25">
        <v>36.368664371140241</v>
      </c>
      <c r="L548" s="25">
        <v>76.891039178373504</v>
      </c>
      <c r="M548" s="25">
        <v>2.1517081948808472</v>
      </c>
      <c r="N548" s="25">
        <v>112.95773804283326</v>
      </c>
      <c r="O548" s="25">
        <v>77.934158229351638</v>
      </c>
      <c r="P548" s="25">
        <v>16.518110247429412</v>
      </c>
      <c r="Q548" s="25">
        <v>82.572389780043324</v>
      </c>
      <c r="R548" s="25">
        <v>90.986793826424076</v>
      </c>
      <c r="S548" s="25">
        <v>99.973177637380488</v>
      </c>
      <c r="T548" s="25">
        <v>61.226018239751141</v>
      </c>
      <c r="U548" s="25">
        <v>16.010811244954326</v>
      </c>
      <c r="V548" s="25">
        <v>22.119505756475792</v>
      </c>
      <c r="W548" s="25">
        <v>2.993059362916731</v>
      </c>
      <c r="X548" s="25">
        <v>11.022393915871994</v>
      </c>
      <c r="Y548" s="25">
        <v>3.4990875544298725</v>
      </c>
      <c r="Z548" s="25">
        <v>10.774311885436358</v>
      </c>
      <c r="AA548" s="25">
        <v>0</v>
      </c>
      <c r="AB548" s="25">
        <v>854.1895302427572</v>
      </c>
      <c r="AC548" s="25">
        <v>1.5904835440885965</v>
      </c>
      <c r="AD548" s="25">
        <v>0</v>
      </c>
      <c r="AE548" s="25">
        <v>502.94704896170794</v>
      </c>
      <c r="AF548" s="25">
        <v>12.880126469303523</v>
      </c>
      <c r="AG548" s="25">
        <v>134.80154257826524</v>
      </c>
      <c r="AH548" s="25">
        <v>79.594821617563042</v>
      </c>
      <c r="AI548" s="25">
        <v>814.73590964907692</v>
      </c>
      <c r="AJ548" s="25">
        <v>325.53446421104366</v>
      </c>
      <c r="AK548" s="25">
        <v>25.704637482180008</v>
      </c>
      <c r="AL548" s="25">
        <v>3.9814427577734133</v>
      </c>
      <c r="AM548" s="25">
        <v>0.111827707758414</v>
      </c>
      <c r="AN548" s="25">
        <v>62.462342913991904</v>
      </c>
      <c r="AO548" s="25">
        <v>0.48137082374236156</v>
      </c>
      <c r="AP548" s="25">
        <v>2.2637757921474506</v>
      </c>
      <c r="AQ548" s="25">
        <v>4.6149359227678133</v>
      </c>
      <c r="AR548" s="25">
        <v>0.42443753985381732</v>
      </c>
      <c r="AS548" s="25">
        <v>7.561628347540962</v>
      </c>
      <c r="AT548" s="25">
        <v>1.3774429920301263</v>
      </c>
      <c r="AU548" s="25">
        <v>0</v>
      </c>
      <c r="AV548" s="25">
        <v>32.141455250935081</v>
      </c>
      <c r="AW548" s="25">
        <v>14.728761178531524</v>
      </c>
      <c r="AX548" s="25">
        <v>0</v>
      </c>
      <c r="AY548" s="25">
        <v>0</v>
      </c>
      <c r="AZ548" s="25">
        <v>0</v>
      </c>
      <c r="BA548" s="25">
        <v>0</v>
      </c>
      <c r="BB548" s="25">
        <v>16.831054711477666</v>
      </c>
      <c r="BC548" s="25">
        <v>52.914057326977449</v>
      </c>
      <c r="BD548" s="25">
        <v>26.491590282992846</v>
      </c>
      <c r="BE548" s="25">
        <v>6.4015254466453371</v>
      </c>
      <c r="BF548" s="25">
        <v>3.1634339562022538</v>
      </c>
      <c r="BG548" s="25">
        <v>0</v>
      </c>
      <c r="BH548" s="25">
        <v>0</v>
      </c>
      <c r="BI548" s="25">
        <v>1289.7767572578809</v>
      </c>
      <c r="BJ548" s="25">
        <v>0</v>
      </c>
      <c r="BK548" s="25">
        <v>4.7570986915879035E-2</v>
      </c>
      <c r="BL548" s="25">
        <v>0.76715793821149225</v>
      </c>
      <c r="BM548" s="25">
        <v>6.0876145177823311E-2</v>
      </c>
      <c r="BN548" s="25">
        <v>0</v>
      </c>
      <c r="BO548" s="25">
        <v>0</v>
      </c>
    </row>
    <row r="549" spans="1:67">
      <c r="A549">
        <v>2004</v>
      </c>
      <c r="B549" s="57" t="s">
        <v>177</v>
      </c>
      <c r="C549" s="61" t="s">
        <v>241</v>
      </c>
      <c r="D549" s="57" t="s">
        <v>134</v>
      </c>
      <c r="E549" s="25">
        <v>1056.5438629602972</v>
      </c>
      <c r="F549" s="25">
        <v>2.143224473617507</v>
      </c>
      <c r="G549" s="25">
        <v>9.8331787670636359</v>
      </c>
      <c r="H549" s="25">
        <v>148.37477058747996</v>
      </c>
      <c r="I549" s="25">
        <v>144.83228134581057</v>
      </c>
      <c r="J549" s="25">
        <v>857.4798189672631</v>
      </c>
      <c r="K549" s="25">
        <v>126.69172036999538</v>
      </c>
      <c r="L549" s="25">
        <v>260.80923254486589</v>
      </c>
      <c r="M549" s="25">
        <v>10.876004175921512</v>
      </c>
      <c r="N549" s="25">
        <v>19.573872426291437</v>
      </c>
      <c r="O549" s="25">
        <v>1215.9546308358215</v>
      </c>
      <c r="P549" s="25">
        <v>559.24421132915757</v>
      </c>
      <c r="Q549" s="25">
        <v>1426.7767839934122</v>
      </c>
      <c r="R549" s="25">
        <v>141.75099793449061</v>
      </c>
      <c r="S549" s="25">
        <v>205.4806003151383</v>
      </c>
      <c r="T549" s="25">
        <v>346.39715870637247</v>
      </c>
      <c r="U549" s="25">
        <v>150.30445343931436</v>
      </c>
      <c r="V549" s="25">
        <v>427.30493936569189</v>
      </c>
      <c r="W549" s="25">
        <v>31.846897620062521</v>
      </c>
      <c r="X549" s="25">
        <v>27.051976878745172</v>
      </c>
      <c r="Y549" s="25">
        <v>5.5126672331954296</v>
      </c>
      <c r="Z549" s="25">
        <v>76.345643736210519</v>
      </c>
      <c r="AA549" s="25">
        <v>0</v>
      </c>
      <c r="AB549" s="25">
        <v>23.94035205803219</v>
      </c>
      <c r="AC549" s="25">
        <v>37.745455209192222</v>
      </c>
      <c r="AD549" s="25">
        <v>0</v>
      </c>
      <c r="AE549" s="25">
        <v>197.28094138833796</v>
      </c>
      <c r="AF549" s="25">
        <v>11.717046222987902</v>
      </c>
      <c r="AG549" s="25">
        <v>36.602067495847429</v>
      </c>
      <c r="AH549" s="25">
        <v>21.63021272218873</v>
      </c>
      <c r="AI549" s="25">
        <v>36.513580749329307</v>
      </c>
      <c r="AJ549" s="25">
        <v>11.151634200420322</v>
      </c>
      <c r="AK549" s="25">
        <v>2.1273642262228547</v>
      </c>
      <c r="AL549" s="25">
        <v>0.46411541052121297</v>
      </c>
      <c r="AM549" s="25">
        <v>6.9734483560191379E-2</v>
      </c>
      <c r="AN549" s="25">
        <v>29.346008712599286</v>
      </c>
      <c r="AO549" s="25">
        <v>0.29948589354594168</v>
      </c>
      <c r="AP549" s="25">
        <v>4.4517440382922846</v>
      </c>
      <c r="AQ549" s="25">
        <v>2.8779927851811991</v>
      </c>
      <c r="AR549" s="25">
        <v>0.27092890632193067</v>
      </c>
      <c r="AS549" s="25">
        <v>2.5729385104170692</v>
      </c>
      <c r="AT549" s="25">
        <v>0.85193707563381205</v>
      </c>
      <c r="AU549" s="25">
        <v>0</v>
      </c>
      <c r="AV549" s="25">
        <v>56.914142596172212</v>
      </c>
      <c r="AW549" s="25">
        <v>18.366905234813071</v>
      </c>
      <c r="AX549" s="25">
        <v>0</v>
      </c>
      <c r="AY549" s="25">
        <v>0</v>
      </c>
      <c r="AZ549" s="25">
        <v>0</v>
      </c>
      <c r="BA549" s="25">
        <v>0</v>
      </c>
      <c r="BB549" s="25">
        <v>20.989007020361576</v>
      </c>
      <c r="BC549" s="25">
        <v>231.20378799411404</v>
      </c>
      <c r="BD549" s="25">
        <v>723.59723330248642</v>
      </c>
      <c r="BE549" s="25">
        <v>92.20949333733833</v>
      </c>
      <c r="BF549" s="25">
        <v>12.182206009763782</v>
      </c>
      <c r="BG549" s="25">
        <v>0</v>
      </c>
      <c r="BH549" s="25">
        <v>0</v>
      </c>
      <c r="BI549" s="25">
        <v>443.17537815926551</v>
      </c>
      <c r="BJ549" s="25">
        <v>0</v>
      </c>
      <c r="BK549" s="25">
        <v>0.24086691233786023</v>
      </c>
      <c r="BL549" s="25">
        <v>11.672490287636297</v>
      </c>
      <c r="BM549" s="25">
        <v>0.71676255666234312</v>
      </c>
      <c r="BN549" s="25">
        <v>0</v>
      </c>
      <c r="BO549" s="25">
        <v>0</v>
      </c>
    </row>
    <row r="550" spans="1:67">
      <c r="A550">
        <v>2004</v>
      </c>
      <c r="B550" s="57" t="s">
        <v>178</v>
      </c>
      <c r="C550" s="61" t="s">
        <v>242</v>
      </c>
      <c r="D550" s="57" t="s">
        <v>134</v>
      </c>
      <c r="E550" s="25">
        <v>15.847801220299871</v>
      </c>
      <c r="F550" s="25">
        <v>9.6442586517896028E-2</v>
      </c>
      <c r="G550" s="25">
        <v>0.30871577951115325</v>
      </c>
      <c r="H550" s="25">
        <v>2.6127662220632679</v>
      </c>
      <c r="I550" s="25">
        <v>4.5814288971119588</v>
      </c>
      <c r="J550" s="25">
        <v>14.020978715459579</v>
      </c>
      <c r="K550" s="25">
        <v>2.0620278551206783</v>
      </c>
      <c r="L550" s="25">
        <v>5.0430162378641077</v>
      </c>
      <c r="M550" s="25">
        <v>0.20194153596991499</v>
      </c>
      <c r="N550" s="25">
        <v>0.97200135246802244</v>
      </c>
      <c r="O550" s="25">
        <v>21.154910590666052</v>
      </c>
      <c r="P550" s="25">
        <v>22.828343892912187</v>
      </c>
      <c r="Q550" s="25">
        <v>21.348820260785885</v>
      </c>
      <c r="R550" s="25">
        <v>2.8924152248446644</v>
      </c>
      <c r="S550" s="25">
        <v>4.626324934457922</v>
      </c>
      <c r="T550" s="25">
        <v>5.4451940270439643</v>
      </c>
      <c r="U550" s="25">
        <v>3.7710478845822184</v>
      </c>
      <c r="V550" s="25">
        <v>6.5019487034594041</v>
      </c>
      <c r="W550" s="25">
        <v>1.4990172966531592</v>
      </c>
      <c r="X550" s="25">
        <v>0.61093631352929878</v>
      </c>
      <c r="Y550" s="25">
        <v>0.116350209135634</v>
      </c>
      <c r="Z550" s="25">
        <v>1.2972562376091821</v>
      </c>
      <c r="AA550" s="25">
        <v>0</v>
      </c>
      <c r="AB550" s="25">
        <v>3.2671637380086</v>
      </c>
      <c r="AC550" s="25">
        <v>0.55715949524212083</v>
      </c>
      <c r="AD550" s="25">
        <v>0</v>
      </c>
      <c r="AE550" s="25">
        <v>5.1990575333525815</v>
      </c>
      <c r="AF550" s="25">
        <v>15.280276277871726</v>
      </c>
      <c r="AG550" s="25">
        <v>8.042575716907745</v>
      </c>
      <c r="AH550" s="25">
        <v>4.7473813056904426</v>
      </c>
      <c r="AI550" s="25">
        <v>5.3629674621306505</v>
      </c>
      <c r="AJ550" s="25">
        <v>1.6189922341554792</v>
      </c>
      <c r="AK550" s="25">
        <v>0.383331401363322</v>
      </c>
      <c r="AL550" s="25">
        <v>8.7707297810948839E-2</v>
      </c>
      <c r="AM550" s="25">
        <v>1.0249426130847224E-2</v>
      </c>
      <c r="AN550" s="25">
        <v>5.1784003711625779</v>
      </c>
      <c r="AO550" s="25">
        <v>4.4143712084790329E-2</v>
      </c>
      <c r="AP550" s="25">
        <v>0.76081791932652898</v>
      </c>
      <c r="AQ550" s="25">
        <v>0.42305864349588118</v>
      </c>
      <c r="AR550" s="25">
        <v>4.1065332378294954E-2</v>
      </c>
      <c r="AS550" s="25">
        <v>0.45176742738105857</v>
      </c>
      <c r="AT550" s="25">
        <v>9.2916612055571252E-2</v>
      </c>
      <c r="AU550" s="25">
        <v>0</v>
      </c>
      <c r="AV550" s="25">
        <v>3.2601174506335</v>
      </c>
      <c r="AW550" s="25">
        <v>0.49887552267346741</v>
      </c>
      <c r="AX550" s="25">
        <v>0</v>
      </c>
      <c r="AY550" s="25">
        <v>0</v>
      </c>
      <c r="AZ550" s="25">
        <v>0</v>
      </c>
      <c r="BA550" s="25">
        <v>0</v>
      </c>
      <c r="BB550" s="25">
        <v>0.57118985687705481</v>
      </c>
      <c r="BC550" s="25">
        <v>5.9818054921979815</v>
      </c>
      <c r="BD550" s="25">
        <v>14.716756171624677</v>
      </c>
      <c r="BE550" s="25">
        <v>4.5346208327281499</v>
      </c>
      <c r="BF550" s="25">
        <v>9.7895549666599049</v>
      </c>
      <c r="BG550" s="25">
        <v>0</v>
      </c>
      <c r="BH550" s="25">
        <v>0</v>
      </c>
      <c r="BI550" s="25">
        <v>145.31585731433825</v>
      </c>
      <c r="BJ550" s="25">
        <v>0</v>
      </c>
      <c r="BK550" s="25">
        <v>0.1454843718305367</v>
      </c>
      <c r="BL550" s="25">
        <v>3.8002318346257309</v>
      </c>
      <c r="BM550" s="25">
        <v>0.24597517104913474</v>
      </c>
      <c r="BN550" s="25">
        <v>0</v>
      </c>
      <c r="BO550" s="25">
        <v>0</v>
      </c>
    </row>
    <row r="551" spans="1:67">
      <c r="A551">
        <v>2004</v>
      </c>
      <c r="B551" s="57" t="s">
        <v>179</v>
      </c>
      <c r="C551" s="61" t="s">
        <v>243</v>
      </c>
      <c r="D551" s="57" t="s">
        <v>134</v>
      </c>
      <c r="E551" s="25">
        <v>10.368773932471679</v>
      </c>
      <c r="F551" s="25">
        <v>0.12941037031206737</v>
      </c>
      <c r="G551" s="25">
        <v>2.3428665163548863</v>
      </c>
      <c r="H551" s="25">
        <v>2.2814679461940779</v>
      </c>
      <c r="I551" s="25">
        <v>30.404482639352693</v>
      </c>
      <c r="J551" s="25">
        <v>36.170536360453312</v>
      </c>
      <c r="K551" s="25">
        <v>3.597943251514212</v>
      </c>
      <c r="L551" s="25">
        <v>10.43912329369385</v>
      </c>
      <c r="M551" s="25">
        <v>0.65705647376361198</v>
      </c>
      <c r="N551" s="25">
        <v>1.6300934993893335</v>
      </c>
      <c r="O551" s="25">
        <v>14.760511025202632</v>
      </c>
      <c r="P551" s="25">
        <v>8.9048140140493537</v>
      </c>
      <c r="Q551" s="25">
        <v>132.03057710256866</v>
      </c>
      <c r="R551" s="25">
        <v>2.1947113566642447</v>
      </c>
      <c r="S551" s="25">
        <v>3.9357373937182407</v>
      </c>
      <c r="T551" s="25">
        <v>11.032815486173845</v>
      </c>
      <c r="U551" s="25">
        <v>62.90334166000607</v>
      </c>
      <c r="V551" s="25">
        <v>50.390378186986595</v>
      </c>
      <c r="W551" s="25">
        <v>8.2828874837878814</v>
      </c>
      <c r="X551" s="25">
        <v>36.638849716445222</v>
      </c>
      <c r="Y551" s="25">
        <v>6.3023143965930446</v>
      </c>
      <c r="Z551" s="25">
        <v>15.281662222959422</v>
      </c>
      <c r="AA551" s="25">
        <v>0</v>
      </c>
      <c r="AB551" s="25">
        <v>0.74616636018576055</v>
      </c>
      <c r="AC551" s="25">
        <v>0.28908806056068798</v>
      </c>
      <c r="AD551" s="25">
        <v>0</v>
      </c>
      <c r="AE551" s="25">
        <v>124.28469572890346</v>
      </c>
      <c r="AF551" s="25">
        <v>22.625969076780954</v>
      </c>
      <c r="AG551" s="25">
        <v>55.201608266444254</v>
      </c>
      <c r="AH551" s="25">
        <v>32.491930644389782</v>
      </c>
      <c r="AI551" s="25">
        <v>58.071437609604864</v>
      </c>
      <c r="AJ551" s="25">
        <v>21.120266061232435</v>
      </c>
      <c r="AK551" s="25">
        <v>6.344285612379279</v>
      </c>
      <c r="AL551" s="25">
        <v>0.54092365846887758</v>
      </c>
      <c r="AM551" s="25">
        <v>0.10407655785420072</v>
      </c>
      <c r="AN551" s="25">
        <v>1.4149593975659385</v>
      </c>
      <c r="AO551" s="25">
        <v>0.44612890700999897</v>
      </c>
      <c r="AP551" s="25">
        <v>4.0993496185371319</v>
      </c>
      <c r="AQ551" s="25">
        <v>4.2950220962925529</v>
      </c>
      <c r="AR551" s="25">
        <v>0.39567769381487738</v>
      </c>
      <c r="AS551" s="25">
        <v>1.4682822298974125</v>
      </c>
      <c r="AT551" s="25">
        <v>0.32374349391731161</v>
      </c>
      <c r="AU551" s="25">
        <v>0</v>
      </c>
      <c r="AV551" s="25">
        <v>6.6534609833027787</v>
      </c>
      <c r="AW551" s="25">
        <v>1.6290321643490016</v>
      </c>
      <c r="AX551" s="25">
        <v>0</v>
      </c>
      <c r="AY551" s="25">
        <v>0</v>
      </c>
      <c r="AZ551" s="25">
        <v>0</v>
      </c>
      <c r="BA551" s="25">
        <v>0</v>
      </c>
      <c r="BB551" s="25">
        <v>1.8615340463887011</v>
      </c>
      <c r="BC551" s="25">
        <v>9.2814074613977429</v>
      </c>
      <c r="BD551" s="25">
        <v>16.388670727786039</v>
      </c>
      <c r="BE551" s="25">
        <v>2.4545733669222405</v>
      </c>
      <c r="BF551" s="25">
        <v>46.451035182592562</v>
      </c>
      <c r="BG551" s="25">
        <v>0</v>
      </c>
      <c r="BH551" s="25">
        <v>0</v>
      </c>
      <c r="BI551" s="25">
        <v>167.84433099790357</v>
      </c>
      <c r="BJ551" s="25">
        <v>0</v>
      </c>
      <c r="BK551" s="25">
        <v>3.5170614511078314E-2</v>
      </c>
      <c r="BL551" s="25">
        <v>19.563804434421463</v>
      </c>
      <c r="BM551" s="25">
        <v>0.91250959168946166</v>
      </c>
      <c r="BN551" s="25">
        <v>0</v>
      </c>
      <c r="BO551" s="25">
        <v>0</v>
      </c>
    </row>
    <row r="552" spans="1:67">
      <c r="A552">
        <v>2004</v>
      </c>
      <c r="B552" s="57" t="s">
        <v>180</v>
      </c>
      <c r="C552" s="61" t="s">
        <v>244</v>
      </c>
      <c r="D552" s="57" t="s">
        <v>134</v>
      </c>
      <c r="E552" s="25">
        <v>2.6695026992779836</v>
      </c>
      <c r="F552" s="25">
        <v>4.3962897843094206E-2</v>
      </c>
      <c r="G552" s="25">
        <v>8.4514662551772757E-2</v>
      </c>
      <c r="H552" s="25">
        <v>5.1356336203751143</v>
      </c>
      <c r="I552" s="25">
        <v>2.6766827285720955</v>
      </c>
      <c r="J552" s="25">
        <v>2.7358662639992031</v>
      </c>
      <c r="K552" s="25">
        <v>1.5872173175735065</v>
      </c>
      <c r="L552" s="25">
        <v>1.1012067107141756</v>
      </c>
      <c r="M552" s="25">
        <v>4.3267842158021819E-2</v>
      </c>
      <c r="N552" s="25">
        <v>16.564949274559769</v>
      </c>
      <c r="O552" s="25">
        <v>10.706210974474908</v>
      </c>
      <c r="P552" s="25">
        <v>4.2087192100770956</v>
      </c>
      <c r="Q552" s="25">
        <v>4.9577096605951105</v>
      </c>
      <c r="R552" s="25">
        <v>20.357199797849596</v>
      </c>
      <c r="S552" s="25">
        <v>8.7258417083246638</v>
      </c>
      <c r="T552" s="25">
        <v>4.6296364290706844</v>
      </c>
      <c r="U552" s="25">
        <v>6.826126635495311</v>
      </c>
      <c r="V552" s="25">
        <v>7.4710523024832405</v>
      </c>
      <c r="W552" s="25">
        <v>1.6516903239656904</v>
      </c>
      <c r="X552" s="25">
        <v>3.2957372542069132</v>
      </c>
      <c r="Y552" s="25">
        <v>0.25466117620980333</v>
      </c>
      <c r="Z552" s="25">
        <v>2.3630080682031784</v>
      </c>
      <c r="AA552" s="25">
        <v>0</v>
      </c>
      <c r="AB552" s="25">
        <v>4.1568584366765844</v>
      </c>
      <c r="AC552" s="25">
        <v>0.1473924462526614</v>
      </c>
      <c r="AD552" s="25">
        <v>0</v>
      </c>
      <c r="AE552" s="25">
        <v>341.19882293825469</v>
      </c>
      <c r="AF552" s="25">
        <v>0.59632471772640083</v>
      </c>
      <c r="AG552" s="25">
        <v>2.1103582975465125</v>
      </c>
      <c r="AH552" s="25">
        <v>1.2516417692072541</v>
      </c>
      <c r="AI552" s="25">
        <v>1.1840685324327593</v>
      </c>
      <c r="AJ552" s="25">
        <v>0.67492809211879379</v>
      </c>
      <c r="AK552" s="25">
        <v>9.4402428318022757E-2</v>
      </c>
      <c r="AL552" s="25">
        <v>2.8547405762819944E-2</v>
      </c>
      <c r="AM552" s="25">
        <v>1.4304403365000269E-3</v>
      </c>
      <c r="AN552" s="25">
        <v>1.2468561813288095</v>
      </c>
      <c r="AO552" s="25">
        <v>6.3268697351417111E-3</v>
      </c>
      <c r="AP552" s="25">
        <v>7.5307802833125825E-2</v>
      </c>
      <c r="AQ552" s="25">
        <v>5.9048365962636143E-2</v>
      </c>
      <c r="AR552" s="25">
        <v>6.087207749364886E-3</v>
      </c>
      <c r="AS552" s="25">
        <v>5.6611196844196091E-2</v>
      </c>
      <c r="AT552" s="25">
        <v>4.7369098943155052E-2</v>
      </c>
      <c r="AU552" s="25">
        <v>0</v>
      </c>
      <c r="AV552" s="25">
        <v>0.97670375187867475</v>
      </c>
      <c r="AW552" s="25">
        <v>0.47971030005822712</v>
      </c>
      <c r="AX552" s="25">
        <v>0</v>
      </c>
      <c r="AY552" s="25">
        <v>0</v>
      </c>
      <c r="AZ552" s="25">
        <v>0</v>
      </c>
      <c r="BA552" s="25">
        <v>0</v>
      </c>
      <c r="BB552" s="25">
        <v>0.54805827279361297</v>
      </c>
      <c r="BC552" s="25">
        <v>2.0654611492139732</v>
      </c>
      <c r="BD552" s="25">
        <v>2.3006475333664165</v>
      </c>
      <c r="BE552" s="25">
        <v>0.34688324822066169</v>
      </c>
      <c r="BF552" s="25">
        <v>0.51542385718338835</v>
      </c>
      <c r="BG552" s="25">
        <v>0</v>
      </c>
      <c r="BH552" s="25">
        <v>0</v>
      </c>
      <c r="BI552" s="25">
        <v>46.704908623438797</v>
      </c>
      <c r="BJ552" s="25">
        <v>0</v>
      </c>
      <c r="BK552" s="25">
        <v>4.2935342144075656E-2</v>
      </c>
      <c r="BL552" s="25">
        <v>5.4977117761300818</v>
      </c>
      <c r="BM552" s="25">
        <v>6.9027533135245189</v>
      </c>
      <c r="BN552" s="25">
        <v>0</v>
      </c>
      <c r="BO552" s="25">
        <v>0</v>
      </c>
    </row>
    <row r="553" spans="1:67">
      <c r="A553">
        <v>2004</v>
      </c>
      <c r="B553" s="57" t="s">
        <v>181</v>
      </c>
      <c r="C553" s="61" t="s">
        <v>245</v>
      </c>
      <c r="D553" s="57" t="s">
        <v>134</v>
      </c>
      <c r="E553" s="25">
        <v>4.5625362549637316</v>
      </c>
      <c r="F553" s="25">
        <v>0.25942499042970485</v>
      </c>
      <c r="G553" s="25">
        <v>0.27911378198986259</v>
      </c>
      <c r="H553" s="25">
        <v>7.1675071413235409</v>
      </c>
      <c r="I553" s="25">
        <v>1.5218588905645674</v>
      </c>
      <c r="J553" s="25">
        <v>6.6556067199045827</v>
      </c>
      <c r="K553" s="25">
        <v>0.98322595888137565</v>
      </c>
      <c r="L553" s="25">
        <v>1.8497521677769799</v>
      </c>
      <c r="M553" s="25">
        <v>8.3520021459996097E-2</v>
      </c>
      <c r="N553" s="25">
        <v>20.443044990399848</v>
      </c>
      <c r="O553" s="25">
        <v>12.313319947906935</v>
      </c>
      <c r="P553" s="25">
        <v>2.2763162729561328</v>
      </c>
      <c r="Q553" s="25">
        <v>7.0320692608101467</v>
      </c>
      <c r="R553" s="25">
        <v>9.0155737978602382</v>
      </c>
      <c r="S553" s="25">
        <v>852.47011143671693</v>
      </c>
      <c r="T553" s="25">
        <v>719.34314005457895</v>
      </c>
      <c r="U553" s="25">
        <v>86.032930769533209</v>
      </c>
      <c r="V553" s="25">
        <v>98.314555176776054</v>
      </c>
      <c r="W553" s="25">
        <v>140.28523892260245</v>
      </c>
      <c r="X553" s="25">
        <v>239.42533605863684</v>
      </c>
      <c r="Y553" s="25">
        <v>27.662796919143819</v>
      </c>
      <c r="Z553" s="25">
        <v>138.94742871555039</v>
      </c>
      <c r="AA553" s="25">
        <v>0</v>
      </c>
      <c r="AB553" s="25">
        <v>8.2829768045002812</v>
      </c>
      <c r="AC553" s="25">
        <v>0.1630304512112975</v>
      </c>
      <c r="AD553" s="25">
        <v>0</v>
      </c>
      <c r="AE553" s="25">
        <v>1114.9717595644752</v>
      </c>
      <c r="AF553" s="25">
        <v>1.9596029289772594</v>
      </c>
      <c r="AG553" s="25">
        <v>1.1498133013673091</v>
      </c>
      <c r="AH553" s="25">
        <v>0.6753459806944575</v>
      </c>
      <c r="AI553" s="25">
        <v>4.376359549493162</v>
      </c>
      <c r="AJ553" s="25">
        <v>2.0627626379081203</v>
      </c>
      <c r="AK553" s="25">
        <v>0.24733193433559325</v>
      </c>
      <c r="AL553" s="25">
        <v>0.12321655144726046</v>
      </c>
      <c r="AM553" s="25">
        <v>6.8409490611662212E-3</v>
      </c>
      <c r="AN553" s="25">
        <v>0.70518947588376713</v>
      </c>
      <c r="AO553" s="25">
        <v>2.9960677279174543E-2</v>
      </c>
      <c r="AP553" s="25">
        <v>7.0615886656360816E-2</v>
      </c>
      <c r="AQ553" s="25">
        <v>0.28234892314763682</v>
      </c>
      <c r="AR553" s="25">
        <v>2.7694670823272375E-2</v>
      </c>
      <c r="AS553" s="25">
        <v>0.11108274103532359</v>
      </c>
      <c r="AT553" s="25">
        <v>3.0080698562901523E-2</v>
      </c>
      <c r="AU553" s="25">
        <v>0</v>
      </c>
      <c r="AV553" s="25">
        <v>1.7642475325462741</v>
      </c>
      <c r="AW553" s="25">
        <v>0.3658555057841032</v>
      </c>
      <c r="AX553" s="25">
        <v>0</v>
      </c>
      <c r="AY553" s="25">
        <v>0</v>
      </c>
      <c r="AZ553" s="25">
        <v>0</v>
      </c>
      <c r="BA553" s="25">
        <v>0</v>
      </c>
      <c r="BB553" s="25">
        <v>0.41636015246938141</v>
      </c>
      <c r="BC553" s="25">
        <v>1.8822727830393648</v>
      </c>
      <c r="BD553" s="25">
        <v>3.0236145140110491</v>
      </c>
      <c r="BE553" s="25">
        <v>0.42485788475065089</v>
      </c>
      <c r="BF553" s="25">
        <v>1.2566318163692189</v>
      </c>
      <c r="BG553" s="25">
        <v>0</v>
      </c>
      <c r="BH553" s="25">
        <v>0</v>
      </c>
      <c r="BI553" s="25">
        <v>18.521004847023463</v>
      </c>
      <c r="BJ553" s="25">
        <v>0</v>
      </c>
      <c r="BK553" s="25">
        <v>8.9112763447186188E-2</v>
      </c>
      <c r="BL553" s="25">
        <v>32.334128670016021</v>
      </c>
      <c r="BM553" s="25">
        <v>1.7888251688268335</v>
      </c>
      <c r="BN553" s="25">
        <v>0</v>
      </c>
      <c r="BO553" s="25">
        <v>0</v>
      </c>
    </row>
    <row r="554" spans="1:67">
      <c r="A554">
        <v>2004</v>
      </c>
      <c r="B554" s="57" t="s">
        <v>182</v>
      </c>
      <c r="C554" s="61" t="s">
        <v>246</v>
      </c>
      <c r="D554" s="57" t="s">
        <v>134</v>
      </c>
      <c r="E554" s="25">
        <v>12.002242644764054</v>
      </c>
      <c r="F554" s="25">
        <v>3.2689999870085038</v>
      </c>
      <c r="G554" s="25">
        <v>0.49317011890949891</v>
      </c>
      <c r="H554" s="25">
        <v>5.1253276047987244</v>
      </c>
      <c r="I554" s="25">
        <v>8.6609161629360791</v>
      </c>
      <c r="J554" s="25">
        <v>9.338612707601996</v>
      </c>
      <c r="K554" s="25">
        <v>3.8881048911014102</v>
      </c>
      <c r="L554" s="25">
        <v>3.8208954573485494</v>
      </c>
      <c r="M554" s="25">
        <v>0.20042710163002714</v>
      </c>
      <c r="N554" s="25">
        <v>7.6456187030876572</v>
      </c>
      <c r="O554" s="25">
        <v>2.9054865982936393</v>
      </c>
      <c r="P554" s="25">
        <v>0.96765598359380378</v>
      </c>
      <c r="Q554" s="25">
        <v>14.505957299039338</v>
      </c>
      <c r="R554" s="25">
        <v>8.2937153037635643</v>
      </c>
      <c r="S554" s="25">
        <v>18.935670569488483</v>
      </c>
      <c r="T554" s="25">
        <v>105.95564651099617</v>
      </c>
      <c r="U554" s="25">
        <v>39.349197698862724</v>
      </c>
      <c r="V554" s="25">
        <v>41.514970644838598</v>
      </c>
      <c r="W554" s="25">
        <v>68.396160246269091</v>
      </c>
      <c r="X554" s="25">
        <v>43.996093765596349</v>
      </c>
      <c r="Y554" s="25">
        <v>7.1608936834775063</v>
      </c>
      <c r="Z554" s="25">
        <v>20.50807574520023</v>
      </c>
      <c r="AA554" s="25">
        <v>0</v>
      </c>
      <c r="AB554" s="25">
        <v>1.8966924559213039</v>
      </c>
      <c r="AC554" s="25">
        <v>0.28811774254939748</v>
      </c>
      <c r="AD554" s="25">
        <v>0</v>
      </c>
      <c r="AE554" s="25">
        <v>907.69142978691684</v>
      </c>
      <c r="AF554" s="25">
        <v>5.1359917257186876</v>
      </c>
      <c r="AG554" s="25">
        <v>2.537612718080247</v>
      </c>
      <c r="AH554" s="25">
        <v>1.5016719170213089</v>
      </c>
      <c r="AI554" s="25">
        <v>2.9334337144100484</v>
      </c>
      <c r="AJ554" s="25">
        <v>2.9560547646112738</v>
      </c>
      <c r="AK554" s="25">
        <v>0.96215244365139141</v>
      </c>
      <c r="AL554" s="25">
        <v>0.37961357832334314</v>
      </c>
      <c r="AM554" s="25">
        <v>0.14977149202443352</v>
      </c>
      <c r="AN554" s="25">
        <v>4.185385740478452</v>
      </c>
      <c r="AO554" s="25">
        <v>0.64189743975363034</v>
      </c>
      <c r="AP554" s="25">
        <v>0.24180871641088875</v>
      </c>
      <c r="AQ554" s="25">
        <v>6.1799906856512949</v>
      </c>
      <c r="AR554" s="25">
        <v>0.56939929828707392</v>
      </c>
      <c r="AS554" s="25">
        <v>0.48899178412518024</v>
      </c>
      <c r="AT554" s="25">
        <v>0.17105778644878</v>
      </c>
      <c r="AU554" s="25">
        <v>0</v>
      </c>
      <c r="AV554" s="25">
        <v>11.890512803908683</v>
      </c>
      <c r="AW554" s="25">
        <v>4.3857515331028036</v>
      </c>
      <c r="AX554" s="25">
        <v>0</v>
      </c>
      <c r="AY554" s="25">
        <v>0</v>
      </c>
      <c r="AZ554" s="25">
        <v>0</v>
      </c>
      <c r="BA554" s="25">
        <v>0</v>
      </c>
      <c r="BB554" s="25">
        <v>5.0117837391148949</v>
      </c>
      <c r="BC554" s="25">
        <v>8.6150156086044465</v>
      </c>
      <c r="BD554" s="25">
        <v>2.0861485150648713</v>
      </c>
      <c r="BE554" s="25">
        <v>0.99565178227994067</v>
      </c>
      <c r="BF554" s="25">
        <v>2.8519643860532651</v>
      </c>
      <c r="BG554" s="25">
        <v>0</v>
      </c>
      <c r="BH554" s="25">
        <v>0</v>
      </c>
      <c r="BI554" s="25">
        <v>125.99597336832342</v>
      </c>
      <c r="BJ554" s="25">
        <v>0</v>
      </c>
      <c r="BK554" s="25">
        <v>4.6988815441115842E-2</v>
      </c>
      <c r="BL554" s="25">
        <v>555.65587705678081</v>
      </c>
      <c r="BM554" s="25">
        <v>40.220969679200572</v>
      </c>
      <c r="BN554" s="25">
        <v>0</v>
      </c>
      <c r="BO554" s="25">
        <v>0</v>
      </c>
    </row>
    <row r="555" spans="1:67">
      <c r="A555">
        <v>2004</v>
      </c>
      <c r="B555" s="57" t="s">
        <v>183</v>
      </c>
      <c r="C555" s="61" t="s">
        <v>247</v>
      </c>
      <c r="D555" s="57" t="s">
        <v>134</v>
      </c>
      <c r="E555" s="25">
        <v>2.5055573936602427</v>
      </c>
      <c r="F555" s="25">
        <v>0.35826596591432069</v>
      </c>
      <c r="G555" s="25">
        <v>0.18537322748509263</v>
      </c>
      <c r="H555" s="25">
        <v>5.1719872345416444</v>
      </c>
      <c r="I555" s="25">
        <v>1.5325557012152682</v>
      </c>
      <c r="J555" s="25">
        <v>3.7146126968594366</v>
      </c>
      <c r="K555" s="25">
        <v>2.3671573018506482</v>
      </c>
      <c r="L555" s="25">
        <v>1.6368258217630074</v>
      </c>
      <c r="M555" s="25">
        <v>7.701165402152732E-2</v>
      </c>
      <c r="N555" s="25">
        <v>0.40255227087299927</v>
      </c>
      <c r="O555" s="25">
        <v>3.4557338040485108</v>
      </c>
      <c r="P555" s="25">
        <v>1.1891426950873103</v>
      </c>
      <c r="Q555" s="25">
        <v>5.7860100200067999</v>
      </c>
      <c r="R555" s="25">
        <v>1.0701775738649797</v>
      </c>
      <c r="S555" s="25">
        <v>1.7596838409864559</v>
      </c>
      <c r="T555" s="25">
        <v>5.0046620001545277</v>
      </c>
      <c r="U555" s="25">
        <v>487.49369173174125</v>
      </c>
      <c r="V555" s="25">
        <v>41.847566150604351</v>
      </c>
      <c r="W555" s="25">
        <v>25.544377548526796</v>
      </c>
      <c r="X555" s="25">
        <v>27.833893305910973</v>
      </c>
      <c r="Y555" s="25">
        <v>5.7377066127564387</v>
      </c>
      <c r="Z555" s="25">
        <v>3.5877423212756008</v>
      </c>
      <c r="AA555" s="25">
        <v>0</v>
      </c>
      <c r="AB555" s="25">
        <v>3.4046589830912142</v>
      </c>
      <c r="AC555" s="25">
        <v>0.11183115736297958</v>
      </c>
      <c r="AD555" s="25">
        <v>0</v>
      </c>
      <c r="AE555" s="25">
        <v>50.549340652025329</v>
      </c>
      <c r="AF555" s="25">
        <v>11.503657056034168</v>
      </c>
      <c r="AG555" s="25">
        <v>3.7927120513597314</v>
      </c>
      <c r="AH555" s="25">
        <v>2.229148112619554</v>
      </c>
      <c r="AI555" s="25">
        <v>4.4247548545634805</v>
      </c>
      <c r="AJ555" s="25">
        <v>2.7324980546753173</v>
      </c>
      <c r="AK555" s="25">
        <v>4.4094604373994493</v>
      </c>
      <c r="AL555" s="25">
        <v>7.1968559036333399</v>
      </c>
      <c r="AM555" s="25">
        <v>0.10144513609835229</v>
      </c>
      <c r="AN555" s="25">
        <v>2.195305039339289</v>
      </c>
      <c r="AO555" s="25">
        <v>0.44301900956527063</v>
      </c>
      <c r="AP555" s="25">
        <v>11.027611641216954</v>
      </c>
      <c r="AQ555" s="25">
        <v>4.176516157301327</v>
      </c>
      <c r="AR555" s="25">
        <v>0.45019658639568882</v>
      </c>
      <c r="AS555" s="25">
        <v>1.5716689874158574</v>
      </c>
      <c r="AT555" s="25">
        <v>0.10323287756076255</v>
      </c>
      <c r="AU555" s="25">
        <v>0</v>
      </c>
      <c r="AV555" s="25">
        <v>8.6976393800252776</v>
      </c>
      <c r="AW555" s="25">
        <v>1.595613619780512</v>
      </c>
      <c r="AX555" s="25">
        <v>0</v>
      </c>
      <c r="AY555" s="25">
        <v>0</v>
      </c>
      <c r="AZ555" s="25">
        <v>0</v>
      </c>
      <c r="BA555" s="25">
        <v>0</v>
      </c>
      <c r="BB555" s="25">
        <v>1.8134385187027395</v>
      </c>
      <c r="BC555" s="25">
        <v>10.629170636285757</v>
      </c>
      <c r="BD555" s="25">
        <v>29.867221544281875</v>
      </c>
      <c r="BE555" s="25">
        <v>0.82832849288764177</v>
      </c>
      <c r="BF555" s="25">
        <v>10.322788560914873</v>
      </c>
      <c r="BG555" s="25">
        <v>0</v>
      </c>
      <c r="BH555" s="25">
        <v>0</v>
      </c>
      <c r="BI555" s="25">
        <v>271.13075285136546</v>
      </c>
      <c r="BJ555" s="25">
        <v>0</v>
      </c>
      <c r="BK555" s="25">
        <v>0.66267000366617457</v>
      </c>
      <c r="BL555" s="25">
        <v>2255.557077851593</v>
      </c>
      <c r="BM555" s="25">
        <v>272.64801648138433</v>
      </c>
      <c r="BN555" s="25">
        <v>0</v>
      </c>
      <c r="BO555" s="25">
        <v>0</v>
      </c>
    </row>
    <row r="556" spans="1:67">
      <c r="A556">
        <v>2004</v>
      </c>
      <c r="B556" s="57" t="s">
        <v>184</v>
      </c>
      <c r="C556" s="61" t="s">
        <v>248</v>
      </c>
      <c r="D556" s="57" t="s">
        <v>134</v>
      </c>
      <c r="E556" s="25">
        <v>1.1509244253218085</v>
      </c>
      <c r="F556" s="25">
        <v>0.51204941399569281</v>
      </c>
      <c r="G556" s="25">
        <v>0.11910905111063329</v>
      </c>
      <c r="H556" s="25">
        <v>11.331670216093734</v>
      </c>
      <c r="I556" s="25">
        <v>1.1080302153132042</v>
      </c>
      <c r="J556" s="25">
        <v>1.9618696496088264</v>
      </c>
      <c r="K556" s="25">
        <v>2.7184133043939709</v>
      </c>
      <c r="L556" s="25">
        <v>1.6948336582814818</v>
      </c>
      <c r="M556" s="25">
        <v>4.4910400894051884E-2</v>
      </c>
      <c r="N556" s="25">
        <v>1.2197803765769069</v>
      </c>
      <c r="O556" s="25">
        <v>1.7169006849376509</v>
      </c>
      <c r="P556" s="25">
        <v>0.49000557731146521</v>
      </c>
      <c r="Q556" s="25">
        <v>3.4740102766835275</v>
      </c>
      <c r="R556" s="25">
        <v>2.1379223768889855</v>
      </c>
      <c r="S556" s="25">
        <v>2.8765618481614896</v>
      </c>
      <c r="T556" s="25">
        <v>7.6259580952550152</v>
      </c>
      <c r="U556" s="25">
        <v>223.96739204026997</v>
      </c>
      <c r="V556" s="25">
        <v>231.81388486031156</v>
      </c>
      <c r="W556" s="25">
        <v>45.426035882137299</v>
      </c>
      <c r="X556" s="25">
        <v>73.123527306012434</v>
      </c>
      <c r="Y556" s="25">
        <v>7.4426083783269181</v>
      </c>
      <c r="Z556" s="25">
        <v>3.1846692805422148</v>
      </c>
      <c r="AA556" s="25">
        <v>0</v>
      </c>
      <c r="AB556" s="25">
        <v>51.966631485459743</v>
      </c>
      <c r="AC556" s="25">
        <v>0.21890244544126486</v>
      </c>
      <c r="AD556" s="25">
        <v>0</v>
      </c>
      <c r="AE556" s="25">
        <v>83.29027421304427</v>
      </c>
      <c r="AF556" s="25">
        <v>3.3358249227950818</v>
      </c>
      <c r="AG556" s="25">
        <v>12.642589760470774</v>
      </c>
      <c r="AH556" s="25">
        <v>7.4635728062684468</v>
      </c>
      <c r="AI556" s="25">
        <v>42.792285455439028</v>
      </c>
      <c r="AJ556" s="25">
        <v>4.5209443420878817</v>
      </c>
      <c r="AK556" s="25">
        <v>2.2433265881791571</v>
      </c>
      <c r="AL556" s="25">
        <v>2.2976923557365754</v>
      </c>
      <c r="AM556" s="25">
        <v>5.9043439071006537E-2</v>
      </c>
      <c r="AN556" s="25">
        <v>2.1133500424696972</v>
      </c>
      <c r="AO556" s="25">
        <v>0.2552073216038428</v>
      </c>
      <c r="AP556" s="25">
        <v>1.6267305383072532</v>
      </c>
      <c r="AQ556" s="25">
        <v>2.4368918510329856</v>
      </c>
      <c r="AR556" s="25">
        <v>0.22932836180893351</v>
      </c>
      <c r="AS556" s="25">
        <v>1.059781585408619</v>
      </c>
      <c r="AT556" s="25">
        <v>7.8602645549970734E-2</v>
      </c>
      <c r="AU556" s="25">
        <v>0</v>
      </c>
      <c r="AV556" s="25">
        <v>6.8862835928616022</v>
      </c>
      <c r="AW556" s="25">
        <v>4.2707547000678288</v>
      </c>
      <c r="AX556" s="25">
        <v>0</v>
      </c>
      <c r="AY556" s="25">
        <v>0</v>
      </c>
      <c r="AZ556" s="25">
        <v>0</v>
      </c>
      <c r="BA556" s="25">
        <v>0</v>
      </c>
      <c r="BB556" s="25">
        <v>4.8807597898801074</v>
      </c>
      <c r="BC556" s="25">
        <v>17.766565312334663</v>
      </c>
      <c r="BD556" s="25">
        <v>3.5192754266828477</v>
      </c>
      <c r="BE556" s="25">
        <v>0.76308846758864224</v>
      </c>
      <c r="BF556" s="25">
        <v>3.6234308489047216</v>
      </c>
      <c r="BG556" s="25">
        <v>0</v>
      </c>
      <c r="BH556" s="25">
        <v>0</v>
      </c>
      <c r="BI556" s="25">
        <v>193.36860376555455</v>
      </c>
      <c r="BJ556" s="25">
        <v>0</v>
      </c>
      <c r="BK556" s="25">
        <v>9.9473825232135979E-2</v>
      </c>
      <c r="BL556" s="25">
        <v>529.0940331257907</v>
      </c>
      <c r="BM556" s="25">
        <v>35.353268265064017</v>
      </c>
      <c r="BN556" s="25">
        <v>0</v>
      </c>
      <c r="BO556" s="25">
        <v>0</v>
      </c>
    </row>
    <row r="557" spans="1:67">
      <c r="A557">
        <v>2004</v>
      </c>
      <c r="B557" s="57" t="s">
        <v>185</v>
      </c>
      <c r="C557" s="61" t="s">
        <v>249</v>
      </c>
      <c r="D557" s="57" t="s">
        <v>134</v>
      </c>
      <c r="E557" s="25">
        <v>20.99134619547355</v>
      </c>
      <c r="F557" s="25">
        <v>25.303197534856061</v>
      </c>
      <c r="G557" s="25">
        <v>4.6419423928938564</v>
      </c>
      <c r="H557" s="25">
        <v>185.58332726320845</v>
      </c>
      <c r="I557" s="25">
        <v>19.462662531925091</v>
      </c>
      <c r="J557" s="25">
        <v>62.53076719022252</v>
      </c>
      <c r="K557" s="25">
        <v>25.229391926344206</v>
      </c>
      <c r="L557" s="25">
        <v>20.728972199955475</v>
      </c>
      <c r="M557" s="25">
        <v>0.16417431486770109</v>
      </c>
      <c r="N557" s="25">
        <v>12.124622772351847</v>
      </c>
      <c r="O557" s="25">
        <v>21.499148295211413</v>
      </c>
      <c r="P557" s="25">
        <v>1.0546732939188361</v>
      </c>
      <c r="Q557" s="25">
        <v>31.935305389100336</v>
      </c>
      <c r="R557" s="25">
        <v>20.56157723865838</v>
      </c>
      <c r="S557" s="25">
        <v>26.586487051262125</v>
      </c>
      <c r="T557" s="25">
        <v>10.6935095889905</v>
      </c>
      <c r="U557" s="25">
        <v>78.532097273554768</v>
      </c>
      <c r="V557" s="25">
        <v>62.254355255412356</v>
      </c>
      <c r="W557" s="25">
        <v>1202.2745690301688</v>
      </c>
      <c r="X557" s="25">
        <v>23.652367014705156</v>
      </c>
      <c r="Y557" s="25">
        <v>7.2167956957074733</v>
      </c>
      <c r="Z557" s="25">
        <v>10.070548453648907</v>
      </c>
      <c r="AA557" s="25">
        <v>0</v>
      </c>
      <c r="AB557" s="25">
        <v>28.067254098481889</v>
      </c>
      <c r="AC557" s="25">
        <v>2.2288429998833337</v>
      </c>
      <c r="AD557" s="25">
        <v>0</v>
      </c>
      <c r="AE557" s="25">
        <v>286.37400492274821</v>
      </c>
      <c r="AF557" s="25">
        <v>3.8552840253963434</v>
      </c>
      <c r="AG557" s="25">
        <v>1.7802391958060104</v>
      </c>
      <c r="AH557" s="25">
        <v>1.0459683703265052</v>
      </c>
      <c r="AI557" s="25">
        <v>16.560061414582012</v>
      </c>
      <c r="AJ557" s="25">
        <v>5.2674024417516048</v>
      </c>
      <c r="AK557" s="25">
        <v>4.1753098163385092</v>
      </c>
      <c r="AL557" s="25">
        <v>1.4006057155280345</v>
      </c>
      <c r="AM557" s="25">
        <v>7.98284687276683E-2</v>
      </c>
      <c r="AN557" s="25">
        <v>4.0343498761216541</v>
      </c>
      <c r="AO557" s="25">
        <v>0.3428192601834773</v>
      </c>
      <c r="AP557" s="25">
        <v>1.1000851860958458</v>
      </c>
      <c r="AQ557" s="25">
        <v>3.296016565155246</v>
      </c>
      <c r="AR557" s="25">
        <v>0.31008494533548592</v>
      </c>
      <c r="AS557" s="25">
        <v>1.4270113149233341</v>
      </c>
      <c r="AT557" s="25">
        <v>1.250400767272003</v>
      </c>
      <c r="AU557" s="25">
        <v>0</v>
      </c>
      <c r="AV557" s="25">
        <v>272.17364752220453</v>
      </c>
      <c r="AW557" s="25">
        <v>12.496678516931585</v>
      </c>
      <c r="AX557" s="25">
        <v>0</v>
      </c>
      <c r="AY557" s="25">
        <v>0</v>
      </c>
      <c r="AZ557" s="25">
        <v>0</v>
      </c>
      <c r="BA557" s="25">
        <v>0</v>
      </c>
      <c r="BB557" s="25">
        <v>14.28094758413318</v>
      </c>
      <c r="BC557" s="25">
        <v>9.4999856058288845</v>
      </c>
      <c r="BD557" s="25">
        <v>1.8836389409634875</v>
      </c>
      <c r="BE557" s="25">
        <v>0.23586216289555523</v>
      </c>
      <c r="BF557" s="25">
        <v>7.5553777275492546</v>
      </c>
      <c r="BG557" s="25">
        <v>0</v>
      </c>
      <c r="BH557" s="25">
        <v>0</v>
      </c>
      <c r="BI557" s="25">
        <v>29.145177938203375</v>
      </c>
      <c r="BJ557" s="25">
        <v>0</v>
      </c>
      <c r="BK557" s="25">
        <v>0.17723402016703305</v>
      </c>
      <c r="BL557" s="25">
        <v>3760.4379445101476</v>
      </c>
      <c r="BM557" s="25">
        <v>113.50588212285666</v>
      </c>
      <c r="BN557" s="25">
        <v>0</v>
      </c>
      <c r="BO557" s="25">
        <v>0</v>
      </c>
    </row>
    <row r="558" spans="1:67">
      <c r="A558">
        <v>2004</v>
      </c>
      <c r="B558" s="57" t="s">
        <v>186</v>
      </c>
      <c r="C558" s="61" t="s">
        <v>250</v>
      </c>
      <c r="D558" s="57" t="s">
        <v>134</v>
      </c>
      <c r="E558" s="25">
        <v>1.1795645652902098</v>
      </c>
      <c r="F558" s="25">
        <v>0.65240749503097983</v>
      </c>
      <c r="G558" s="25">
        <v>0.4581888380411806</v>
      </c>
      <c r="H558" s="25">
        <v>4.6115839989822609</v>
      </c>
      <c r="I558" s="25">
        <v>1.2801117416584284</v>
      </c>
      <c r="J558" s="25">
        <v>2.9799441728121638</v>
      </c>
      <c r="K558" s="25">
        <v>0.88887251937461731</v>
      </c>
      <c r="L558" s="25">
        <v>1.1009914802090488</v>
      </c>
      <c r="M558" s="25">
        <v>3.203478012092318E-2</v>
      </c>
      <c r="N558" s="25">
        <v>0.40987185666102144</v>
      </c>
      <c r="O558" s="25">
        <v>1.4913724668153421</v>
      </c>
      <c r="P558" s="25">
        <v>0.3732276617446259</v>
      </c>
      <c r="Q558" s="25">
        <v>2.2534952835164903</v>
      </c>
      <c r="R558" s="25">
        <v>0.79530844421786162</v>
      </c>
      <c r="S558" s="25">
        <v>2.4738634693091335</v>
      </c>
      <c r="T558" s="25">
        <v>2.4608789235975062</v>
      </c>
      <c r="U558" s="25">
        <v>6.5947386352635844</v>
      </c>
      <c r="V558" s="25">
        <v>4.9563448808374844</v>
      </c>
      <c r="W558" s="25">
        <v>28.381481943459598</v>
      </c>
      <c r="X558" s="25">
        <v>2283.8169214986633</v>
      </c>
      <c r="Y558" s="25">
        <v>2.4887219117152348</v>
      </c>
      <c r="Z558" s="25">
        <v>0.85585530560252909</v>
      </c>
      <c r="AA558" s="25">
        <v>0</v>
      </c>
      <c r="AB558" s="25">
        <v>1.3349165568707866</v>
      </c>
      <c r="AC558" s="25">
        <v>7.555666348058282E-2</v>
      </c>
      <c r="AD558" s="25">
        <v>0</v>
      </c>
      <c r="AE558" s="25">
        <v>16.320302685394541</v>
      </c>
      <c r="AF558" s="25">
        <v>202.14716888930738</v>
      </c>
      <c r="AG558" s="25">
        <v>2.3352980665068812</v>
      </c>
      <c r="AH558" s="25">
        <v>1.3660821088316051</v>
      </c>
      <c r="AI558" s="25">
        <v>51.51774778179157</v>
      </c>
      <c r="AJ558" s="25">
        <v>6.3646652181449186</v>
      </c>
      <c r="AK558" s="25">
        <v>0.75487364440069915</v>
      </c>
      <c r="AL558" s="25">
        <v>3.9510226399488055</v>
      </c>
      <c r="AM558" s="25">
        <v>6.6232126849848213E-3</v>
      </c>
      <c r="AN558" s="25">
        <v>1.523344014045634</v>
      </c>
      <c r="AO558" s="25">
        <v>2.8548970650730442E-2</v>
      </c>
      <c r="AP558" s="25">
        <v>0.1256614735266649</v>
      </c>
      <c r="AQ558" s="25">
        <v>0.27334840256353121</v>
      </c>
      <c r="AR558" s="25">
        <v>3.0277045830954023E-2</v>
      </c>
      <c r="AS558" s="25">
        <v>0.50134189331584156</v>
      </c>
      <c r="AT558" s="25">
        <v>6.6822392129831362E-2</v>
      </c>
      <c r="AU558" s="25">
        <v>0</v>
      </c>
      <c r="AV558" s="25">
        <v>7.1414490555976169</v>
      </c>
      <c r="AW558" s="25">
        <v>1.1692831177282481</v>
      </c>
      <c r="AX558" s="25">
        <v>0</v>
      </c>
      <c r="AY558" s="25">
        <v>0</v>
      </c>
      <c r="AZ558" s="25">
        <v>0</v>
      </c>
      <c r="BA558" s="25">
        <v>0</v>
      </c>
      <c r="BB558" s="25">
        <v>1.334078136428744</v>
      </c>
      <c r="BC558" s="25">
        <v>7.9753479810603718</v>
      </c>
      <c r="BD558" s="25">
        <v>0.79797153715010216</v>
      </c>
      <c r="BE558" s="25">
        <v>0.18855139902980667</v>
      </c>
      <c r="BF558" s="25">
        <v>109.16816030151898</v>
      </c>
      <c r="BG558" s="25">
        <v>0</v>
      </c>
      <c r="BH558" s="25">
        <v>0</v>
      </c>
      <c r="BI558" s="25">
        <v>623.84530398706067</v>
      </c>
      <c r="BJ558" s="25">
        <v>0</v>
      </c>
      <c r="BK558" s="25">
        <v>0.22449248552503986</v>
      </c>
      <c r="BL558" s="25">
        <v>1373.9091425195438</v>
      </c>
      <c r="BM558" s="25">
        <v>15.865206813010793</v>
      </c>
      <c r="BN558" s="25">
        <v>0</v>
      </c>
      <c r="BO558" s="25">
        <v>0</v>
      </c>
    </row>
    <row r="559" spans="1:67">
      <c r="A559">
        <v>2004</v>
      </c>
      <c r="B559" s="57" t="s">
        <v>187</v>
      </c>
      <c r="C559" s="61" t="s">
        <v>251</v>
      </c>
      <c r="D559" s="57" t="s">
        <v>134</v>
      </c>
      <c r="E559" s="25">
        <v>0.50918907769744148</v>
      </c>
      <c r="F559" s="25">
        <v>0.18846425853363441</v>
      </c>
      <c r="G559" s="25">
        <v>16.343839977616909</v>
      </c>
      <c r="H559" s="25">
        <v>1.2880885738302013</v>
      </c>
      <c r="I559" s="25">
        <v>0.44054186897439196</v>
      </c>
      <c r="J559" s="25">
        <v>0.92705160750811488</v>
      </c>
      <c r="K559" s="25">
        <v>0.25751150122183042</v>
      </c>
      <c r="L559" s="25">
        <v>0.25602980891196425</v>
      </c>
      <c r="M559" s="25">
        <v>6.9789735409482717E-3</v>
      </c>
      <c r="N559" s="25">
        <v>0.38837889805221559</v>
      </c>
      <c r="O559" s="25">
        <v>0.43684292097794486</v>
      </c>
      <c r="P559" s="25">
        <v>0.1463415019988995</v>
      </c>
      <c r="Q559" s="25">
        <v>0.78299059104028401</v>
      </c>
      <c r="R559" s="25">
        <v>0.25696967305209129</v>
      </c>
      <c r="S559" s="25">
        <v>0.5561282468852129</v>
      </c>
      <c r="T559" s="25">
        <v>3.2139580138995765</v>
      </c>
      <c r="U559" s="25">
        <v>2.0585883637137092</v>
      </c>
      <c r="V559" s="25">
        <v>1.6044617940890449</v>
      </c>
      <c r="W559" s="25">
        <v>7.9228103705972615</v>
      </c>
      <c r="X559" s="25">
        <v>3.136023370506007</v>
      </c>
      <c r="Y559" s="25">
        <v>115.04086393269679</v>
      </c>
      <c r="Z559" s="25">
        <v>0.35912420919768051</v>
      </c>
      <c r="AA559" s="25">
        <v>0</v>
      </c>
      <c r="AB559" s="25">
        <v>0.35871699788249106</v>
      </c>
      <c r="AC559" s="25">
        <v>2.4658437921868351E-2</v>
      </c>
      <c r="AD559" s="25">
        <v>0</v>
      </c>
      <c r="AE559" s="25">
        <v>10.743970987496981</v>
      </c>
      <c r="AF559" s="25">
        <v>2.9779511935210068</v>
      </c>
      <c r="AG559" s="25">
        <v>0.29121124943456711</v>
      </c>
      <c r="AH559" s="25">
        <v>0.16802971116157944</v>
      </c>
      <c r="AI559" s="25">
        <v>134.27834504824023</v>
      </c>
      <c r="AJ559" s="25">
        <v>285.23325539279494</v>
      </c>
      <c r="AK559" s="25">
        <v>27.659881648444074</v>
      </c>
      <c r="AL559" s="25">
        <v>0.16263568994701255</v>
      </c>
      <c r="AM559" s="25">
        <v>2.6111145962404918E-3</v>
      </c>
      <c r="AN559" s="25">
        <v>44.637108220241672</v>
      </c>
      <c r="AO559" s="25">
        <v>1.1309882468115567E-2</v>
      </c>
      <c r="AP559" s="25">
        <v>3.4498125041648023E-2</v>
      </c>
      <c r="AQ559" s="25">
        <v>0.10778928072503904</v>
      </c>
      <c r="AR559" s="25">
        <v>1.6826839393310197E-2</v>
      </c>
      <c r="AS559" s="25">
        <v>7.1564150207064164E-2</v>
      </c>
      <c r="AT559" s="25">
        <v>2.1285820086368264E-2</v>
      </c>
      <c r="AU559" s="25">
        <v>0</v>
      </c>
      <c r="AV559" s="25">
        <v>1.8365020472420468</v>
      </c>
      <c r="AW559" s="25">
        <v>7.3384553245795594</v>
      </c>
      <c r="AX559" s="25">
        <v>0</v>
      </c>
      <c r="AY559" s="25">
        <v>0</v>
      </c>
      <c r="AZ559" s="25">
        <v>0</v>
      </c>
      <c r="BA559" s="25">
        <v>0</v>
      </c>
      <c r="BB559" s="25">
        <v>8.3845351321319654</v>
      </c>
      <c r="BC559" s="25">
        <v>10.770926074787331</v>
      </c>
      <c r="BD559" s="25">
        <v>0.28498776600319214</v>
      </c>
      <c r="BE559" s="25">
        <v>4.6383525045158934E-2</v>
      </c>
      <c r="BF559" s="25">
        <v>1.8015098054093031</v>
      </c>
      <c r="BG559" s="25">
        <v>0</v>
      </c>
      <c r="BH559" s="25">
        <v>0</v>
      </c>
      <c r="BI559" s="25">
        <v>48.101192861337019</v>
      </c>
      <c r="BJ559" s="25">
        <v>0</v>
      </c>
      <c r="BK559" s="25">
        <v>0.11662265847995421</v>
      </c>
      <c r="BL559" s="25">
        <v>907.67914798614902</v>
      </c>
      <c r="BM559" s="25">
        <v>22.159352304012803</v>
      </c>
      <c r="BN559" s="25">
        <v>0</v>
      </c>
      <c r="BO559" s="25">
        <v>0</v>
      </c>
    </row>
    <row r="560" spans="1:67">
      <c r="A560">
        <v>2004</v>
      </c>
      <c r="B560" s="57" t="s">
        <v>188</v>
      </c>
      <c r="C560" s="61" t="s">
        <v>252</v>
      </c>
      <c r="D560" s="57" t="s">
        <v>134</v>
      </c>
      <c r="E560" s="25">
        <v>2.3368096143137072</v>
      </c>
      <c r="F560" s="25">
        <v>0.57778393986695598</v>
      </c>
      <c r="G560" s="25">
        <v>0.27883778338200543</v>
      </c>
      <c r="H560" s="25">
        <v>1.0180572816721045</v>
      </c>
      <c r="I560" s="25">
        <v>3.8158670851774059</v>
      </c>
      <c r="J560" s="25">
        <v>5.6078751464626606</v>
      </c>
      <c r="K560" s="25">
        <v>1.740355006070492</v>
      </c>
      <c r="L560" s="25">
        <v>1.4833176063294302</v>
      </c>
      <c r="M560" s="25">
        <v>6.9963119249807471E-2</v>
      </c>
      <c r="N560" s="25">
        <v>0.32999491575116857</v>
      </c>
      <c r="O560" s="25">
        <v>2.7825159160853676</v>
      </c>
      <c r="P560" s="25">
        <v>1.1966410005209873</v>
      </c>
      <c r="Q560" s="25">
        <v>4.8534672869190807</v>
      </c>
      <c r="R560" s="25">
        <v>1.5625989877879127</v>
      </c>
      <c r="S560" s="25">
        <v>1.2932513207831775</v>
      </c>
      <c r="T560" s="25">
        <v>2.7077257007086413</v>
      </c>
      <c r="U560" s="25">
        <v>3.5347773627656576</v>
      </c>
      <c r="V560" s="25">
        <v>2.561256681587317</v>
      </c>
      <c r="W560" s="25">
        <v>4.2822581354708475</v>
      </c>
      <c r="X560" s="25">
        <v>3.9641762788169004</v>
      </c>
      <c r="Y560" s="25">
        <v>1.6157537162716826</v>
      </c>
      <c r="Z560" s="25">
        <v>18.533874177875205</v>
      </c>
      <c r="AA560" s="25">
        <v>0</v>
      </c>
      <c r="AB560" s="25">
        <v>0.58087270806340252</v>
      </c>
      <c r="AC560" s="25">
        <v>8.5771975577688953E-2</v>
      </c>
      <c r="AD560" s="25">
        <v>0</v>
      </c>
      <c r="AE560" s="25">
        <v>12.529416549960487</v>
      </c>
      <c r="AF560" s="25">
        <v>1.2034083728653493</v>
      </c>
      <c r="AG560" s="25">
        <v>4.8084588537846553</v>
      </c>
      <c r="AH560" s="25">
        <v>2.8335729685544147</v>
      </c>
      <c r="AI560" s="25">
        <v>3.2902331314544337</v>
      </c>
      <c r="AJ560" s="25">
        <v>3.9561602872762984</v>
      </c>
      <c r="AK560" s="25">
        <v>0.54473539262877313</v>
      </c>
      <c r="AL560" s="25">
        <v>9.0374986777571872E-2</v>
      </c>
      <c r="AM560" s="25">
        <v>1.2997590972902547E-2</v>
      </c>
      <c r="AN560" s="25">
        <v>1.5006147805882706</v>
      </c>
      <c r="AO560" s="25">
        <v>5.6430315600797351E-2</v>
      </c>
      <c r="AP560" s="25">
        <v>0.3214249574910471</v>
      </c>
      <c r="AQ560" s="25">
        <v>0.53533312160376711</v>
      </c>
      <c r="AR560" s="25">
        <v>5.2708072647287212E-2</v>
      </c>
      <c r="AS560" s="25">
        <v>0.64304473821857888</v>
      </c>
      <c r="AT560" s="25">
        <v>0.24210559797966191</v>
      </c>
      <c r="AU560" s="25">
        <v>0</v>
      </c>
      <c r="AV560" s="25">
        <v>2.9323683135579648</v>
      </c>
      <c r="AW560" s="25">
        <v>0.90157324893396895</v>
      </c>
      <c r="AX560" s="25">
        <v>0</v>
      </c>
      <c r="AY560" s="25">
        <v>0</v>
      </c>
      <c r="AZ560" s="25">
        <v>0</v>
      </c>
      <c r="BA560" s="25">
        <v>0</v>
      </c>
      <c r="BB560" s="25">
        <v>1.0307084907105231</v>
      </c>
      <c r="BC560" s="25">
        <v>31.332865894518093</v>
      </c>
      <c r="BD560" s="25">
        <v>6.3648311178957684</v>
      </c>
      <c r="BE560" s="25">
        <v>0.47276381373926024</v>
      </c>
      <c r="BF560" s="25">
        <v>0.96525009548938545</v>
      </c>
      <c r="BG560" s="25">
        <v>0</v>
      </c>
      <c r="BH560" s="25">
        <v>0</v>
      </c>
      <c r="BI560" s="25">
        <v>180.32489807923449</v>
      </c>
      <c r="BJ560" s="25">
        <v>0</v>
      </c>
      <c r="BK560" s="25">
        <v>0.15261393559920849</v>
      </c>
      <c r="BL560" s="25">
        <v>107.06947647696978</v>
      </c>
      <c r="BM560" s="25">
        <v>5.9499000495162537</v>
      </c>
      <c r="BN560" s="25">
        <v>0</v>
      </c>
      <c r="BO560" s="25">
        <v>0</v>
      </c>
    </row>
    <row r="561" spans="1:67">
      <c r="A561">
        <v>2004</v>
      </c>
      <c r="B561" s="57" t="s">
        <v>189</v>
      </c>
      <c r="C561" s="61" t="s">
        <v>253</v>
      </c>
      <c r="D561" s="57" t="s">
        <v>134</v>
      </c>
      <c r="E561" s="25">
        <v>8.0279031299398951E-2</v>
      </c>
      <c r="F561" s="25">
        <v>7.2250446558368334E-2</v>
      </c>
      <c r="G561" s="25">
        <v>0.11134173430861902</v>
      </c>
      <c r="H561" s="25">
        <v>0.53509201917689975</v>
      </c>
      <c r="I561" s="25">
        <v>0.11868335627268269</v>
      </c>
      <c r="J561" s="25">
        <v>0.22818547019418844</v>
      </c>
      <c r="K561" s="25">
        <v>8.7361510465726794E-2</v>
      </c>
      <c r="L561" s="25">
        <v>0.19073916187412149</v>
      </c>
      <c r="M561" s="25">
        <v>5.5332800150032033E-3</v>
      </c>
      <c r="N561" s="25">
        <v>7.6958897789173808E-2</v>
      </c>
      <c r="O561" s="25">
        <v>9.6116283729403035E-2</v>
      </c>
      <c r="P561" s="25">
        <v>1.5091291642552049E-2</v>
      </c>
      <c r="Q561" s="25">
        <v>0.11814135740395827</v>
      </c>
      <c r="R561" s="25">
        <v>7.498991512110742E-2</v>
      </c>
      <c r="S561" s="25">
        <v>0.1454746439607254</v>
      </c>
      <c r="T561" s="25">
        <v>0.1066763369002254</v>
      </c>
      <c r="U561" s="25">
        <v>0.58457140149680353</v>
      </c>
      <c r="V561" s="25">
        <v>0.34775530227345214</v>
      </c>
      <c r="W561" s="25">
        <v>3.3140179655653696</v>
      </c>
      <c r="X561" s="25">
        <v>0.21840894325088303</v>
      </c>
      <c r="Y561" s="25">
        <v>0.70987713186436818</v>
      </c>
      <c r="Z561" s="25">
        <v>5.3579381037500713E-2</v>
      </c>
      <c r="AA561" s="25">
        <v>0</v>
      </c>
      <c r="AB561" s="25">
        <v>0.12315663290315643</v>
      </c>
      <c r="AC561" s="25">
        <v>6.8896342075580805E-3</v>
      </c>
      <c r="AD561" s="25">
        <v>0</v>
      </c>
      <c r="AE561" s="25">
        <v>1.1205287544631537</v>
      </c>
      <c r="AF561" s="25">
        <v>6.1000953977263864E-2</v>
      </c>
      <c r="AG561" s="25">
        <v>0.11850682639416263</v>
      </c>
      <c r="AH561" s="25">
        <v>6.7961822989496129E-2</v>
      </c>
      <c r="AI561" s="25">
        <v>0.92279459894613736</v>
      </c>
      <c r="AJ561" s="25">
        <v>1.7496823814488611</v>
      </c>
      <c r="AK561" s="25">
        <v>0.19925761685164239</v>
      </c>
      <c r="AL561" s="25">
        <v>1.3684380322211536E-2</v>
      </c>
      <c r="AM561" s="25">
        <v>5.3593515309637572E-4</v>
      </c>
      <c r="AN561" s="25">
        <v>0.30489892862343526</v>
      </c>
      <c r="AO561" s="25">
        <v>2.4131791243205648E-3</v>
      </c>
      <c r="AP561" s="25">
        <v>1.1343535801635838E-2</v>
      </c>
      <c r="AQ561" s="25">
        <v>2.2156069010785977E-2</v>
      </c>
      <c r="AR561" s="25">
        <v>4.1927031435170931E-3</v>
      </c>
      <c r="AS561" s="25">
        <v>3.0784371298931058E-2</v>
      </c>
      <c r="AT561" s="25">
        <v>8.0324772571811528E-3</v>
      </c>
      <c r="AU561" s="25">
        <v>0</v>
      </c>
      <c r="AV561" s="25">
        <v>0.78255755298972463</v>
      </c>
      <c r="AW561" s="25">
        <v>0.10172608455413563</v>
      </c>
      <c r="AX561" s="25">
        <v>0</v>
      </c>
      <c r="AY561" s="25">
        <v>0</v>
      </c>
      <c r="AZ561" s="25">
        <v>0</v>
      </c>
      <c r="BA561" s="25">
        <v>0</v>
      </c>
      <c r="BB561" s="25">
        <v>0.11686604659989792</v>
      </c>
      <c r="BC561" s="25">
        <v>0.21165666524143614</v>
      </c>
      <c r="BD561" s="25">
        <v>4.9179769358726227E-2</v>
      </c>
      <c r="BE561" s="25">
        <v>7.5051204200413651E-3</v>
      </c>
      <c r="BF561" s="25">
        <v>4.9398173451100841E-2</v>
      </c>
      <c r="BG561" s="25">
        <v>0</v>
      </c>
      <c r="BH561" s="25">
        <v>0</v>
      </c>
      <c r="BI561" s="25">
        <v>0.91140878625642685</v>
      </c>
      <c r="BJ561" s="25">
        <v>0</v>
      </c>
      <c r="BK561" s="25">
        <v>3.9480147609232741E-2</v>
      </c>
      <c r="BL561" s="25">
        <v>25.559172243884355</v>
      </c>
      <c r="BM561" s="25">
        <v>0.84885589474831213</v>
      </c>
      <c r="BN561" s="25">
        <v>0</v>
      </c>
      <c r="BO561" s="25">
        <v>0</v>
      </c>
    </row>
    <row r="562" spans="1:67">
      <c r="A562">
        <v>2004</v>
      </c>
      <c r="B562" s="57" t="s">
        <v>190</v>
      </c>
      <c r="C562" s="61" t="s">
        <v>254</v>
      </c>
      <c r="D562" s="57" t="s">
        <v>134</v>
      </c>
      <c r="E562" s="25">
        <v>0.26227652212712516</v>
      </c>
      <c r="F562" s="25">
        <v>2.190771185870484E-2</v>
      </c>
      <c r="G562" s="25">
        <v>1.8506588643400237E-2</v>
      </c>
      <c r="H562" s="25">
        <v>4.0793764862607089</v>
      </c>
      <c r="I562" s="25">
        <v>0.3967263109835143</v>
      </c>
      <c r="J562" s="25">
        <v>0.41043201247308758</v>
      </c>
      <c r="K562" s="25">
        <v>8.7492089887704766E-2</v>
      </c>
      <c r="L562" s="25">
        <v>0.32071900800921738</v>
      </c>
      <c r="M562" s="25">
        <v>1.0982115151550226E-2</v>
      </c>
      <c r="N562" s="25">
        <v>14.059263064180538</v>
      </c>
      <c r="O562" s="25">
        <v>5.4224821014652038</v>
      </c>
      <c r="P562" s="25">
        <v>0.16626386047669758</v>
      </c>
      <c r="Q562" s="25">
        <v>0.78559143683248545</v>
      </c>
      <c r="R562" s="25">
        <v>1.5860022562415776</v>
      </c>
      <c r="S562" s="25">
        <v>8.2795194270776022</v>
      </c>
      <c r="T562" s="25">
        <v>1.8557059541299861</v>
      </c>
      <c r="U562" s="25">
        <v>0.53317609298609958</v>
      </c>
      <c r="V562" s="25">
        <v>0.54193360429452664</v>
      </c>
      <c r="W562" s="25">
        <v>0.87514408220914652</v>
      </c>
      <c r="X562" s="25">
        <v>0.68587794121327228</v>
      </c>
      <c r="Y562" s="25">
        <v>8.5709745773383791E-2</v>
      </c>
      <c r="Z562" s="25">
        <v>0.39784446707364635</v>
      </c>
      <c r="AA562" s="25">
        <v>0</v>
      </c>
      <c r="AB562" s="25">
        <v>3.1022951560265453</v>
      </c>
      <c r="AC562" s="25">
        <v>8.2276481441193906E-3</v>
      </c>
      <c r="AD562" s="25">
        <v>0</v>
      </c>
      <c r="AE562" s="25">
        <v>6.3603851562648011</v>
      </c>
      <c r="AF562" s="25">
        <v>0.15893943261506921</v>
      </c>
      <c r="AG562" s="25">
        <v>0.3441603935232751</v>
      </c>
      <c r="AH562" s="25">
        <v>0.19653598868881902</v>
      </c>
      <c r="AI562" s="25">
        <v>0.34006780163181338</v>
      </c>
      <c r="AJ562" s="25">
        <v>9.7751514583534455E-2</v>
      </c>
      <c r="AK562" s="25">
        <v>5.2716361271849047E-2</v>
      </c>
      <c r="AL562" s="25">
        <v>1.6113809429950048E-2</v>
      </c>
      <c r="AM562" s="25">
        <v>1.060432785268183E-3</v>
      </c>
      <c r="AN562" s="25">
        <v>0.15473451618587319</v>
      </c>
      <c r="AO562" s="25">
        <v>5.8775578882371065E-3</v>
      </c>
      <c r="AP562" s="25">
        <v>1.6073260833193131E-2</v>
      </c>
      <c r="AQ562" s="25">
        <v>4.5665992724001556E-2</v>
      </c>
      <c r="AR562" s="25">
        <v>9.5854689591960002E-3</v>
      </c>
      <c r="AS562" s="25">
        <v>9.4269512249994206E-2</v>
      </c>
      <c r="AT562" s="25">
        <v>2.4056319507846993E-2</v>
      </c>
      <c r="AU562" s="25">
        <v>0</v>
      </c>
      <c r="AV562" s="25">
        <v>0.25335128454651673</v>
      </c>
      <c r="AW562" s="25">
        <v>4.7177900120960223E-2</v>
      </c>
      <c r="AX562" s="25">
        <v>0</v>
      </c>
      <c r="AY562" s="25">
        <v>0</v>
      </c>
      <c r="AZ562" s="25">
        <v>0</v>
      </c>
      <c r="BA562" s="25">
        <v>0</v>
      </c>
      <c r="BB562" s="25">
        <v>5.38090428982426E-2</v>
      </c>
      <c r="BC562" s="25">
        <v>0.38703295189248071</v>
      </c>
      <c r="BD562" s="25">
        <v>0.26016019299121984</v>
      </c>
      <c r="BE562" s="25">
        <v>3.7538366753347624E-2</v>
      </c>
      <c r="BF562" s="25">
        <v>7.9699051065029947E-2</v>
      </c>
      <c r="BG562" s="25">
        <v>0</v>
      </c>
      <c r="BH562" s="25">
        <v>0</v>
      </c>
      <c r="BI562" s="25">
        <v>2.1023218550251435</v>
      </c>
      <c r="BJ562" s="25">
        <v>0</v>
      </c>
      <c r="BK562" s="25">
        <v>0.29498902462916526</v>
      </c>
      <c r="BL562" s="25">
        <v>2.7627845112870824</v>
      </c>
      <c r="BM562" s="25">
        <v>0.12413394802166755</v>
      </c>
      <c r="BN562" s="25">
        <v>0</v>
      </c>
      <c r="BO562" s="25">
        <v>0</v>
      </c>
    </row>
    <row r="563" spans="1:67">
      <c r="A563">
        <v>2004</v>
      </c>
      <c r="B563" s="57" t="s">
        <v>191</v>
      </c>
      <c r="C563" s="61" t="s">
        <v>255</v>
      </c>
      <c r="D563" s="57" t="s">
        <v>134</v>
      </c>
      <c r="E563" s="25">
        <v>0.10019653932372857</v>
      </c>
      <c r="F563" s="25">
        <v>2.5085479716849206E-2</v>
      </c>
      <c r="G563" s="25">
        <v>7.1992805599665408E-2</v>
      </c>
      <c r="H563" s="25">
        <v>0.24321585080000255</v>
      </c>
      <c r="I563" s="25">
        <v>0.14222184154022377</v>
      </c>
      <c r="J563" s="25">
        <v>0.25452564500869362</v>
      </c>
      <c r="K563" s="25">
        <v>7.1151175132594863E-2</v>
      </c>
      <c r="L563" s="25">
        <v>0.14539439429148171</v>
      </c>
      <c r="M563" s="25">
        <v>4.0982747351131525E-3</v>
      </c>
      <c r="N563" s="25">
        <v>0.53750159527859254</v>
      </c>
      <c r="O563" s="25">
        <v>0.28243666223058095</v>
      </c>
      <c r="P563" s="25">
        <v>4.0073770918784363E-2</v>
      </c>
      <c r="Q563" s="25">
        <v>0.17916603312578241</v>
      </c>
      <c r="R563" s="25">
        <v>0.20089348684294706</v>
      </c>
      <c r="S563" s="25">
        <v>0.36697406912360109</v>
      </c>
      <c r="T563" s="25">
        <v>0.14555878763036845</v>
      </c>
      <c r="U563" s="25">
        <v>6.1336685793461271E-2</v>
      </c>
      <c r="V563" s="25">
        <v>7.2328011342893433E-2</v>
      </c>
      <c r="W563" s="25">
        <v>0.12986965775746789</v>
      </c>
      <c r="X563" s="25">
        <v>3.7816238517007314E-2</v>
      </c>
      <c r="Y563" s="25">
        <v>8.6215582382747728E-3</v>
      </c>
      <c r="Z563" s="25">
        <v>3.0063958625766711E-2</v>
      </c>
      <c r="AA563" s="25">
        <v>0</v>
      </c>
      <c r="AB563" s="25">
        <v>1.5666143070257124</v>
      </c>
      <c r="AC563" s="25">
        <v>3.6093306685988091E-3</v>
      </c>
      <c r="AD563" s="25">
        <v>0</v>
      </c>
      <c r="AE563" s="25">
        <v>1.0316335854580267</v>
      </c>
      <c r="AF563" s="25">
        <v>2.9058518323546216E-2</v>
      </c>
      <c r="AG563" s="25">
        <v>0.26101102609514015</v>
      </c>
      <c r="AH563" s="25">
        <v>0.15376837683332684</v>
      </c>
      <c r="AI563" s="25">
        <v>1.4331324797906129</v>
      </c>
      <c r="AJ563" s="25">
        <v>0.5730165615260967</v>
      </c>
      <c r="AK563" s="25">
        <v>4.9634956460297169E-2</v>
      </c>
      <c r="AL563" s="25">
        <v>9.447136225359417E-3</v>
      </c>
      <c r="AM563" s="25">
        <v>2.6907646533462731E-4</v>
      </c>
      <c r="AN563" s="25">
        <v>0.11587506214120941</v>
      </c>
      <c r="AO563" s="25">
        <v>1.1991752876950288E-3</v>
      </c>
      <c r="AP563" s="25">
        <v>4.9371286854180746E-3</v>
      </c>
      <c r="AQ563" s="25">
        <v>1.1101965046992537E-2</v>
      </c>
      <c r="AR563" s="25">
        <v>1.6172928912510727E-3</v>
      </c>
      <c r="AS563" s="25">
        <v>1.8763751197450385E-2</v>
      </c>
      <c r="AT563" s="25">
        <v>3.9922437914984774E-3</v>
      </c>
      <c r="AU563" s="25">
        <v>0</v>
      </c>
      <c r="AV563" s="25">
        <v>9.3287231222653283E-2</v>
      </c>
      <c r="AW563" s="25">
        <v>3.0865797809545785E-2</v>
      </c>
      <c r="AX563" s="25">
        <v>0</v>
      </c>
      <c r="AY563" s="25">
        <v>0</v>
      </c>
      <c r="AZ563" s="25">
        <v>0</v>
      </c>
      <c r="BA563" s="25">
        <v>0</v>
      </c>
      <c r="BB563" s="25">
        <v>3.532772078794498E-2</v>
      </c>
      <c r="BC563" s="25">
        <v>0.11347362860538637</v>
      </c>
      <c r="BD563" s="25">
        <v>6.2503591276700202E-2</v>
      </c>
      <c r="BE563" s="25">
        <v>1.3590959553890426E-2</v>
      </c>
      <c r="BF563" s="25">
        <v>9.5142287323549957E-3</v>
      </c>
      <c r="BG563" s="25">
        <v>0</v>
      </c>
      <c r="BH563" s="25">
        <v>0</v>
      </c>
      <c r="BI563" s="25">
        <v>2.3648733117648906</v>
      </c>
      <c r="BJ563" s="25">
        <v>0</v>
      </c>
      <c r="BK563" s="25">
        <v>1.2648688068910893E-2</v>
      </c>
      <c r="BL563" s="25">
        <v>0.2927276774157046</v>
      </c>
      <c r="BM563" s="25">
        <v>1.071995068012957E-2</v>
      </c>
      <c r="BN563" s="25">
        <v>0</v>
      </c>
      <c r="BO563" s="25">
        <v>0</v>
      </c>
    </row>
    <row r="564" spans="1:67">
      <c r="A564">
        <v>2004</v>
      </c>
      <c r="B564" s="57" t="s">
        <v>192</v>
      </c>
      <c r="C564" s="61" t="s">
        <v>256</v>
      </c>
      <c r="D564" s="57" t="s">
        <v>134</v>
      </c>
      <c r="E564" s="25">
        <v>0.76820144849251271</v>
      </c>
      <c r="F564" s="25">
        <v>7.213241310506326E-3</v>
      </c>
      <c r="G564" s="25">
        <v>2.1900265022989009E-2</v>
      </c>
      <c r="H564" s="25">
        <v>0.22718856198262447</v>
      </c>
      <c r="I564" s="25">
        <v>0.34099717430824428</v>
      </c>
      <c r="J564" s="25">
        <v>0.73751514267807039</v>
      </c>
      <c r="K564" s="25">
        <v>0.10973952611293525</v>
      </c>
      <c r="L564" s="25">
        <v>0.27399531567361757</v>
      </c>
      <c r="M564" s="25">
        <v>1.0807862770920652E-2</v>
      </c>
      <c r="N564" s="25">
        <v>0.37561727046846605</v>
      </c>
      <c r="O564" s="25">
        <v>0.95858051116275478</v>
      </c>
      <c r="P564" s="25">
        <v>0.38641010930447411</v>
      </c>
      <c r="Q564" s="25">
        <v>1.0261830206880518</v>
      </c>
      <c r="R564" s="25">
        <v>0.16503850537567316</v>
      </c>
      <c r="S564" s="25">
        <v>0.87945086428176977</v>
      </c>
      <c r="T564" s="25">
        <v>0.73726490683264823</v>
      </c>
      <c r="U564" s="25">
        <v>0.26803924290356601</v>
      </c>
      <c r="V564" s="25">
        <v>0.39518819991120424</v>
      </c>
      <c r="W564" s="25">
        <v>0.15453165995971641</v>
      </c>
      <c r="X564" s="25">
        <v>0.20842772502436835</v>
      </c>
      <c r="Y564" s="25">
        <v>2.7419774173969423E-2</v>
      </c>
      <c r="Z564" s="25">
        <v>0.16650546930583382</v>
      </c>
      <c r="AA564" s="25">
        <v>0</v>
      </c>
      <c r="AB564" s="25">
        <v>0.24189441544321855</v>
      </c>
      <c r="AC564" s="25">
        <v>2.5630798886460793E-2</v>
      </c>
      <c r="AD564" s="25">
        <v>0</v>
      </c>
      <c r="AE564" s="25">
        <v>1.2279392161852714</v>
      </c>
      <c r="AF564" s="25">
        <v>0.139760480305097</v>
      </c>
      <c r="AG564" s="25">
        <v>0.1656949432142007</v>
      </c>
      <c r="AH564" s="25">
        <v>9.6420876333004918E-2</v>
      </c>
      <c r="AI564" s="25">
        <v>0.21630360153308104</v>
      </c>
      <c r="AJ564" s="25">
        <v>8.6058428788771776E-2</v>
      </c>
      <c r="AK564" s="25">
        <v>1.9866584717712008E-2</v>
      </c>
      <c r="AL564" s="25">
        <v>6.1265336762352423E-3</v>
      </c>
      <c r="AM564" s="25">
        <v>3.1982841324197935E-4</v>
      </c>
      <c r="AN564" s="25">
        <v>0.13173449994269359</v>
      </c>
      <c r="AO564" s="25">
        <v>2.6667034449059214E-3</v>
      </c>
      <c r="AP564" s="25">
        <v>1.3911161327658706E-2</v>
      </c>
      <c r="AQ564" s="25">
        <v>1.3165735717194645E-2</v>
      </c>
      <c r="AR564" s="25">
        <v>1.696329737311032E-3</v>
      </c>
      <c r="AS564" s="25">
        <v>2.4899567686777174E-2</v>
      </c>
      <c r="AT564" s="25">
        <v>6.1719156212985318E-3</v>
      </c>
      <c r="AU564" s="25">
        <v>0</v>
      </c>
      <c r="AV564" s="25">
        <v>8.2582616554202737E-2</v>
      </c>
      <c r="AW564" s="25">
        <v>2.88489680128712E-2</v>
      </c>
      <c r="AX564" s="25">
        <v>0</v>
      </c>
      <c r="AY564" s="25">
        <v>0</v>
      </c>
      <c r="AZ564" s="25">
        <v>0</v>
      </c>
      <c r="BA564" s="25">
        <v>0</v>
      </c>
      <c r="BB564" s="25">
        <v>3.362641431489679E-2</v>
      </c>
      <c r="BC564" s="25">
        <v>0.23263448311389656</v>
      </c>
      <c r="BD564" s="25">
        <v>0.54249949792549901</v>
      </c>
      <c r="BE564" s="25">
        <v>7.8894916414727664E-2</v>
      </c>
      <c r="BF564" s="25">
        <v>3.5396524292109523E-2</v>
      </c>
      <c r="BG564" s="25">
        <v>0</v>
      </c>
      <c r="BH564" s="25">
        <v>0</v>
      </c>
      <c r="BI564" s="25">
        <v>1.5473406118095467</v>
      </c>
      <c r="BJ564" s="25">
        <v>0</v>
      </c>
      <c r="BK564" s="25">
        <v>4.8040744787814359E-2</v>
      </c>
      <c r="BL564" s="25">
        <v>0.4916004456440054</v>
      </c>
      <c r="BM564" s="25">
        <v>4.7508886575966636E-2</v>
      </c>
      <c r="BN564" s="25">
        <v>0</v>
      </c>
      <c r="BO564" s="25">
        <v>0</v>
      </c>
    </row>
    <row r="565" spans="1:67">
      <c r="A565">
        <v>2004</v>
      </c>
      <c r="B565" s="57" t="s">
        <v>193</v>
      </c>
      <c r="C565" s="61" t="s">
        <v>257</v>
      </c>
      <c r="D565" s="57" t="s">
        <v>134</v>
      </c>
      <c r="E565" s="25">
        <v>0.34809156638892202</v>
      </c>
      <c r="F565" s="25">
        <v>7.3454810326556375E-2</v>
      </c>
      <c r="G565" s="25">
        <v>2.3740180335354313E-2</v>
      </c>
      <c r="H565" s="25">
        <v>1.348614672851661</v>
      </c>
      <c r="I565" s="25">
        <v>1.0711857098285289</v>
      </c>
      <c r="J565" s="25">
        <v>0.39089420667024777</v>
      </c>
      <c r="K565" s="25">
        <v>0.15249858923776216</v>
      </c>
      <c r="L565" s="25">
        <v>0.14917548380872109</v>
      </c>
      <c r="M565" s="25">
        <v>4.0840464546144633E-3</v>
      </c>
      <c r="N565" s="25">
        <v>3.0965905598907577</v>
      </c>
      <c r="O565" s="25">
        <v>1.3172050784725007</v>
      </c>
      <c r="P565" s="25">
        <v>9.9709450191111215E-2</v>
      </c>
      <c r="Q565" s="25">
        <v>0.38554289819912985</v>
      </c>
      <c r="R565" s="25">
        <v>0.48347485735300977</v>
      </c>
      <c r="S565" s="25">
        <v>1.5403801356152009</v>
      </c>
      <c r="T565" s="25">
        <v>0.2170040469378714</v>
      </c>
      <c r="U565" s="25">
        <v>0.45762172669129952</v>
      </c>
      <c r="V565" s="25">
        <v>0.40281940941686578</v>
      </c>
      <c r="W565" s="25">
        <v>2.82169440138787</v>
      </c>
      <c r="X565" s="25">
        <v>0.36115865309514206</v>
      </c>
      <c r="Y565" s="25">
        <v>3.4078823199945651E-2</v>
      </c>
      <c r="Z565" s="25">
        <v>0.13896770656994442</v>
      </c>
      <c r="AA565" s="25">
        <v>0</v>
      </c>
      <c r="AB565" s="25">
        <v>0.77784007932500243</v>
      </c>
      <c r="AC565" s="25">
        <v>9.6453269643645857E-3</v>
      </c>
      <c r="AD565" s="25">
        <v>0</v>
      </c>
      <c r="AE565" s="25">
        <v>3.4861867926855941</v>
      </c>
      <c r="AF565" s="25">
        <v>0.31114084057196689</v>
      </c>
      <c r="AG565" s="25">
        <v>0.38809071008191015</v>
      </c>
      <c r="AH565" s="25">
        <v>0.21578592647684547</v>
      </c>
      <c r="AI565" s="25">
        <v>0.23405868985992642</v>
      </c>
      <c r="AJ565" s="25">
        <v>8.3934156913906183E-2</v>
      </c>
      <c r="AK565" s="25">
        <v>8.9547693728097399E-2</v>
      </c>
      <c r="AL565" s="25">
        <v>3.1771936384223765E-2</v>
      </c>
      <c r="AM565" s="25">
        <v>1.5420409025280737E-3</v>
      </c>
      <c r="AN565" s="25">
        <v>0.26933877253174976</v>
      </c>
      <c r="AO565" s="25">
        <v>6.8263509185761354E-3</v>
      </c>
      <c r="AP565" s="25">
        <v>2.7372796570980903E-2</v>
      </c>
      <c r="AQ565" s="25">
        <v>8.8965179547574269E-2</v>
      </c>
      <c r="AR565" s="25">
        <v>9.1852506456460963E-3</v>
      </c>
      <c r="AS565" s="25">
        <v>0.14353889564025307</v>
      </c>
      <c r="AT565" s="25">
        <v>4.0447638082609351E-2</v>
      </c>
      <c r="AU565" s="25">
        <v>0</v>
      </c>
      <c r="AV565" s="25">
        <v>0.80247444695310155</v>
      </c>
      <c r="AW565" s="25">
        <v>8.6521867793130952E-2</v>
      </c>
      <c r="AX565" s="25">
        <v>0</v>
      </c>
      <c r="AY565" s="25">
        <v>0</v>
      </c>
      <c r="AZ565" s="25">
        <v>0</v>
      </c>
      <c r="BA565" s="25">
        <v>0</v>
      </c>
      <c r="BB565" s="25">
        <v>9.5333750420519975E-2</v>
      </c>
      <c r="BC565" s="25">
        <v>0.31026491708509013</v>
      </c>
      <c r="BD565" s="25">
        <v>0.28059567900031046</v>
      </c>
      <c r="BE565" s="25">
        <v>5.7034711474117178E-2</v>
      </c>
      <c r="BF565" s="25">
        <v>8.598337396156458E-2</v>
      </c>
      <c r="BG565" s="25">
        <v>0</v>
      </c>
      <c r="BH565" s="25">
        <v>0</v>
      </c>
      <c r="BI565" s="25">
        <v>1.9475010196570581</v>
      </c>
      <c r="BJ565" s="25">
        <v>0</v>
      </c>
      <c r="BK565" s="25">
        <v>0.44860503360073611</v>
      </c>
      <c r="BL565" s="25">
        <v>10.104689966730167</v>
      </c>
      <c r="BM565" s="25">
        <v>0.35548634601845119</v>
      </c>
      <c r="BN565" s="25">
        <v>0</v>
      </c>
      <c r="BO565" s="25">
        <v>0</v>
      </c>
    </row>
    <row r="566" spans="1:67">
      <c r="A566">
        <v>2004</v>
      </c>
      <c r="B566" s="57" t="s">
        <v>194</v>
      </c>
      <c r="C566" s="61" t="s">
        <v>258</v>
      </c>
      <c r="D566" s="57" t="s">
        <v>134</v>
      </c>
      <c r="E566" s="25">
        <v>2.7824096989545062</v>
      </c>
      <c r="F566" s="25">
        <v>0.81606875175033855</v>
      </c>
      <c r="G566" s="25">
        <v>0.58202147650937219</v>
      </c>
      <c r="H566" s="25">
        <v>2.9216613988774185</v>
      </c>
      <c r="I566" s="25">
        <v>7.1237742365505188</v>
      </c>
      <c r="J566" s="25">
        <v>6.8811726453765161</v>
      </c>
      <c r="K566" s="25">
        <v>2.9514990030522315</v>
      </c>
      <c r="L566" s="25">
        <v>2.7342246192887618</v>
      </c>
      <c r="M566" s="25">
        <v>0.14724095344002996</v>
      </c>
      <c r="N566" s="25">
        <v>0.84698079016231842</v>
      </c>
      <c r="O566" s="25">
        <v>4.7655572413050482</v>
      </c>
      <c r="P566" s="25">
        <v>1.0669317677509753</v>
      </c>
      <c r="Q566" s="25">
        <v>3.0637486061000563</v>
      </c>
      <c r="R566" s="25">
        <v>2.5859532203996891</v>
      </c>
      <c r="S566" s="25">
        <v>5.0691783321946779</v>
      </c>
      <c r="T566" s="25">
        <v>2.9811646634310791</v>
      </c>
      <c r="U566" s="25">
        <v>2.8413088912715114</v>
      </c>
      <c r="V566" s="25">
        <v>0.99704040223920487</v>
      </c>
      <c r="W566" s="25">
        <v>0.81513966616193589</v>
      </c>
      <c r="X566" s="25">
        <v>5.734436707420441</v>
      </c>
      <c r="Y566" s="25">
        <v>0.2594771170430088</v>
      </c>
      <c r="Z566" s="25">
        <v>0.61642240227386602</v>
      </c>
      <c r="AA566" s="25">
        <v>0</v>
      </c>
      <c r="AB566" s="25">
        <v>1.3882458299911751</v>
      </c>
      <c r="AC566" s="25">
        <v>8.4539863478877625E-2</v>
      </c>
      <c r="AD566" s="25">
        <v>0</v>
      </c>
      <c r="AE566" s="25">
        <v>17.286319394941852</v>
      </c>
      <c r="AF566" s="25">
        <v>1.5263734082662017</v>
      </c>
      <c r="AG566" s="25">
        <v>27.207613746106379</v>
      </c>
      <c r="AH566" s="25">
        <v>15.982018955264193</v>
      </c>
      <c r="AI566" s="25">
        <v>14.655449857748305</v>
      </c>
      <c r="AJ566" s="25">
        <v>14.445881360945213</v>
      </c>
      <c r="AK566" s="25">
        <v>0.75272788770800492</v>
      </c>
      <c r="AL566" s="25">
        <v>1.3943767224904242</v>
      </c>
      <c r="AM566" s="25">
        <v>3.2531241232324822E-2</v>
      </c>
      <c r="AN566" s="25">
        <v>8.3909682172977469</v>
      </c>
      <c r="AO566" s="25">
        <v>0.13353373048895117</v>
      </c>
      <c r="AP566" s="25">
        <v>0.36069990019788806</v>
      </c>
      <c r="AQ566" s="25">
        <v>1.2836716309337333</v>
      </c>
      <c r="AR566" s="25">
        <v>0.12847812460622687</v>
      </c>
      <c r="AS566" s="25">
        <v>6.4210948363526947</v>
      </c>
      <c r="AT566" s="25">
        <v>0.27537128587317994</v>
      </c>
      <c r="AU566" s="25">
        <v>0</v>
      </c>
      <c r="AV566" s="25">
        <v>12.024044216701389</v>
      </c>
      <c r="AW566" s="25">
        <v>10.815347245710225</v>
      </c>
      <c r="AX566" s="25">
        <v>0</v>
      </c>
      <c r="AY566" s="25">
        <v>0</v>
      </c>
      <c r="AZ566" s="25">
        <v>0</v>
      </c>
      <c r="BA566" s="25">
        <v>0</v>
      </c>
      <c r="BB566" s="25">
        <v>12.365292946280153</v>
      </c>
      <c r="BC566" s="25">
        <v>14.320138810298209</v>
      </c>
      <c r="BD566" s="25">
        <v>3.1062487135495496</v>
      </c>
      <c r="BE566" s="25">
        <v>1.8841631051134282</v>
      </c>
      <c r="BF566" s="25">
        <v>0.87792459414331514</v>
      </c>
      <c r="BG566" s="25">
        <v>0</v>
      </c>
      <c r="BH566" s="25">
        <v>0</v>
      </c>
      <c r="BI566" s="25">
        <v>104.51427232283092</v>
      </c>
      <c r="BJ566" s="25">
        <v>0</v>
      </c>
      <c r="BK566" s="25">
        <v>0.31767230601432905</v>
      </c>
      <c r="BL566" s="25">
        <v>6.2695973123324755</v>
      </c>
      <c r="BM566" s="25">
        <v>0.2645467855384781</v>
      </c>
      <c r="BN566" s="25">
        <v>0</v>
      </c>
      <c r="BO566" s="25">
        <v>0</v>
      </c>
    </row>
    <row r="567" spans="1:67">
      <c r="A567">
        <v>2004</v>
      </c>
      <c r="B567" s="57" t="s">
        <v>195</v>
      </c>
      <c r="C567" s="61" t="s">
        <v>259</v>
      </c>
      <c r="D567" s="57" t="s">
        <v>134</v>
      </c>
      <c r="E567" s="25">
        <v>24.414779566701657</v>
      </c>
      <c r="F567" s="25">
        <v>0.57838918601559064</v>
      </c>
      <c r="G567" s="25">
        <v>1.1592631858560809</v>
      </c>
      <c r="H567" s="25">
        <v>19.800780719555409</v>
      </c>
      <c r="I567" s="25">
        <v>65.816776090611512</v>
      </c>
      <c r="J567" s="25">
        <v>28.95856125951239</v>
      </c>
      <c r="K567" s="25">
        <v>3.0181521312511785</v>
      </c>
      <c r="L567" s="25">
        <v>10.600471964438228</v>
      </c>
      <c r="M567" s="25">
        <v>0.39770990661719718</v>
      </c>
      <c r="N567" s="25">
        <v>58.103324411470602</v>
      </c>
      <c r="O567" s="25">
        <v>34.720111940293876</v>
      </c>
      <c r="P567" s="25">
        <v>8.1304764741581508</v>
      </c>
      <c r="Q567" s="25">
        <v>21.862134500959449</v>
      </c>
      <c r="R567" s="25">
        <v>8.9574268773172605</v>
      </c>
      <c r="S567" s="25">
        <v>34.845251231043449</v>
      </c>
      <c r="T567" s="25">
        <v>11.3248610083062</v>
      </c>
      <c r="U567" s="25">
        <v>9.0295525755629367</v>
      </c>
      <c r="V567" s="25">
        <v>8.7213076818931476</v>
      </c>
      <c r="W567" s="25">
        <v>10.95325862432883</v>
      </c>
      <c r="X567" s="25">
        <v>12.010509967939718</v>
      </c>
      <c r="Y567" s="25">
        <v>0.98103887068818141</v>
      </c>
      <c r="Z567" s="25">
        <v>4.1457703888126254</v>
      </c>
      <c r="AA567" s="25">
        <v>0</v>
      </c>
      <c r="AB567" s="25">
        <v>17.847615491765438</v>
      </c>
      <c r="AC567" s="25">
        <v>0.40060417842688451</v>
      </c>
      <c r="AD567" s="25">
        <v>0</v>
      </c>
      <c r="AE567" s="25">
        <v>49.890589678952594</v>
      </c>
      <c r="AF567" s="25">
        <v>21.017479930376815</v>
      </c>
      <c r="AG567" s="25">
        <v>6.3696369634671228</v>
      </c>
      <c r="AH567" s="25">
        <v>3.7361844454502142</v>
      </c>
      <c r="AI567" s="25">
        <v>11.043185915401068</v>
      </c>
      <c r="AJ567" s="25">
        <v>4.0647864858202762</v>
      </c>
      <c r="AK567" s="25">
        <v>1.1548141772913523</v>
      </c>
      <c r="AL567" s="25">
        <v>0.66396246180781304</v>
      </c>
      <c r="AM567" s="25">
        <v>2.1095665298143287E-2</v>
      </c>
      <c r="AN567" s="25">
        <v>15.704408610005368</v>
      </c>
      <c r="AO567" s="25">
        <v>0.1056354764175344</v>
      </c>
      <c r="AP567" s="25">
        <v>1.2423705732002543</v>
      </c>
      <c r="AQ567" s="25">
        <v>0.82574375225473007</v>
      </c>
      <c r="AR567" s="25">
        <v>0.14140067853523089</v>
      </c>
      <c r="AS567" s="25">
        <v>0.89270954368731659</v>
      </c>
      <c r="AT567" s="25">
        <v>0.28582627801407634</v>
      </c>
      <c r="AU567" s="25">
        <v>0</v>
      </c>
      <c r="AV567" s="25">
        <v>4.8167154192154502</v>
      </c>
      <c r="AW567" s="25">
        <v>1.0435868921435174</v>
      </c>
      <c r="AX567" s="25">
        <v>0</v>
      </c>
      <c r="AY567" s="25">
        <v>0</v>
      </c>
      <c r="AZ567" s="25">
        <v>0</v>
      </c>
      <c r="BA567" s="25">
        <v>0</v>
      </c>
      <c r="BB567" s="25">
        <v>1.2068192842409005</v>
      </c>
      <c r="BC567" s="25">
        <v>7.3039986331302496</v>
      </c>
      <c r="BD567" s="25">
        <v>17.009879054308939</v>
      </c>
      <c r="BE567" s="25">
        <v>3.6113484807396667</v>
      </c>
      <c r="BF567" s="25">
        <v>2.1493155655316536</v>
      </c>
      <c r="BG567" s="25">
        <v>0</v>
      </c>
      <c r="BH567" s="25">
        <v>0</v>
      </c>
      <c r="BI567" s="25">
        <v>73.709231867598731</v>
      </c>
      <c r="BJ567" s="25">
        <v>0</v>
      </c>
      <c r="BK567" s="25">
        <v>1.2558102391821178</v>
      </c>
      <c r="BL567" s="25">
        <v>71.813632850395805</v>
      </c>
      <c r="BM567" s="25">
        <v>4.64165040343019</v>
      </c>
      <c r="BN567" s="25">
        <v>0</v>
      </c>
      <c r="BO567" s="25">
        <v>0</v>
      </c>
    </row>
    <row r="568" spans="1:67">
      <c r="A568">
        <v>2004</v>
      </c>
      <c r="B568" s="57" t="s">
        <v>196</v>
      </c>
      <c r="C568" s="61" t="s">
        <v>260</v>
      </c>
      <c r="D568" s="57" t="s">
        <v>134</v>
      </c>
      <c r="E568" s="25">
        <v>7.7574979147705792</v>
      </c>
      <c r="F568" s="25">
        <v>0.20356498064480993</v>
      </c>
      <c r="G568" s="25">
        <v>0.56842904467768141</v>
      </c>
      <c r="H568" s="25">
        <v>1.4355123663767446</v>
      </c>
      <c r="I568" s="25">
        <v>24.243956304589215</v>
      </c>
      <c r="J568" s="25">
        <v>11.007350111627975</v>
      </c>
      <c r="K568" s="25">
        <v>0.7746440087355877</v>
      </c>
      <c r="L568" s="25">
        <v>3.4432079735589847</v>
      </c>
      <c r="M568" s="25">
        <v>0.13245520380737966</v>
      </c>
      <c r="N568" s="25">
        <v>1.2706657537229624</v>
      </c>
      <c r="O568" s="25">
        <v>3.4850974888680413</v>
      </c>
      <c r="P568" s="25">
        <v>2.0082210717321929</v>
      </c>
      <c r="Q568" s="25">
        <v>4.6049594518119301</v>
      </c>
      <c r="R568" s="25">
        <v>0.98503907210539476</v>
      </c>
      <c r="S568" s="25">
        <v>2.3506023731800352</v>
      </c>
      <c r="T568" s="25">
        <v>2.0298409597302483</v>
      </c>
      <c r="U568" s="25">
        <v>3.472277062644376</v>
      </c>
      <c r="V568" s="25">
        <v>2.0448908216805854</v>
      </c>
      <c r="W568" s="25">
        <v>2.4024674415141369</v>
      </c>
      <c r="X568" s="25">
        <v>2.2092436327873726</v>
      </c>
      <c r="Y568" s="25">
        <v>0.2711512887218902</v>
      </c>
      <c r="Z568" s="25">
        <v>0.93627935986759947</v>
      </c>
      <c r="AA568" s="25">
        <v>0</v>
      </c>
      <c r="AB568" s="25">
        <v>1.1259721038453216</v>
      </c>
      <c r="AC568" s="25">
        <v>9.4329628851500022E-2</v>
      </c>
      <c r="AD568" s="25">
        <v>0</v>
      </c>
      <c r="AE568" s="25">
        <v>9.3698192199925767</v>
      </c>
      <c r="AF568" s="25">
        <v>10.524667885349844</v>
      </c>
      <c r="AG568" s="25">
        <v>4.8440218586907697</v>
      </c>
      <c r="AH568" s="25">
        <v>2.7622251548782448</v>
      </c>
      <c r="AI568" s="25">
        <v>3.2732498385767665</v>
      </c>
      <c r="AJ568" s="25">
        <v>1.3134721817611634</v>
      </c>
      <c r="AK568" s="25">
        <v>0.95939983729451739</v>
      </c>
      <c r="AL568" s="25">
        <v>0.34735047958071719</v>
      </c>
      <c r="AM568" s="25">
        <v>1.592289195959988E-2</v>
      </c>
      <c r="AN568" s="25">
        <v>8.2907341096980929</v>
      </c>
      <c r="AO568" s="25">
        <v>4.6900602948274167E-2</v>
      </c>
      <c r="AP568" s="25">
        <v>0.67362404707188606</v>
      </c>
      <c r="AQ568" s="25">
        <v>0.43613955876016802</v>
      </c>
      <c r="AR568" s="25">
        <v>5.4619244069287698E-2</v>
      </c>
      <c r="AS568" s="25">
        <v>0.88091761234316357</v>
      </c>
      <c r="AT568" s="25">
        <v>0.1852859468757061</v>
      </c>
      <c r="AU568" s="25">
        <v>0</v>
      </c>
      <c r="AV568" s="25">
        <v>2.0168718972706126</v>
      </c>
      <c r="AW568" s="25">
        <v>0.91286664976621235</v>
      </c>
      <c r="AX568" s="25">
        <v>0</v>
      </c>
      <c r="AY568" s="25">
        <v>0</v>
      </c>
      <c r="AZ568" s="25">
        <v>0</v>
      </c>
      <c r="BA568" s="25">
        <v>0</v>
      </c>
      <c r="BB568" s="25">
        <v>1.047526072344791</v>
      </c>
      <c r="BC568" s="25">
        <v>5.4765828723152961</v>
      </c>
      <c r="BD568" s="25">
        <v>5.917323801008175</v>
      </c>
      <c r="BE568" s="25">
        <v>1.5479441887166732</v>
      </c>
      <c r="BF568" s="25">
        <v>0.91112274339918209</v>
      </c>
      <c r="BG568" s="25">
        <v>0</v>
      </c>
      <c r="BH568" s="25">
        <v>0</v>
      </c>
      <c r="BI568" s="25">
        <v>43.317512042176475</v>
      </c>
      <c r="BJ568" s="25">
        <v>0</v>
      </c>
      <c r="BK568" s="25">
        <v>0.74411520505048356</v>
      </c>
      <c r="BL568" s="25">
        <v>17.674634862942277</v>
      </c>
      <c r="BM568" s="25">
        <v>1.3231985186334689</v>
      </c>
      <c r="BN568" s="25">
        <v>0</v>
      </c>
      <c r="BO568" s="25">
        <v>0</v>
      </c>
    </row>
    <row r="569" spans="1:67">
      <c r="A569">
        <v>2004</v>
      </c>
      <c r="B569" s="57" t="s">
        <v>197</v>
      </c>
      <c r="C569" s="61" t="s">
        <v>261</v>
      </c>
      <c r="D569" s="57" t="s">
        <v>134</v>
      </c>
      <c r="E569" s="25">
        <v>61.483373988951968</v>
      </c>
      <c r="F569" s="25">
        <v>4.395778125782261</v>
      </c>
      <c r="G569" s="25">
        <v>5.7135919770126922</v>
      </c>
      <c r="H569" s="25">
        <v>53.005160092112241</v>
      </c>
      <c r="I569" s="25">
        <v>196.13123963253003</v>
      </c>
      <c r="J569" s="25">
        <v>78.155492351410544</v>
      </c>
      <c r="K569" s="25">
        <v>34.075874518795708</v>
      </c>
      <c r="L569" s="25">
        <v>36.588344887733754</v>
      </c>
      <c r="M569" s="25">
        <v>0.99231657328352041</v>
      </c>
      <c r="N569" s="25">
        <v>79.772333127775511</v>
      </c>
      <c r="O569" s="25">
        <v>56.051952999605113</v>
      </c>
      <c r="P569" s="25">
        <v>15.865233620060991</v>
      </c>
      <c r="Q569" s="25">
        <v>44.676817169038557</v>
      </c>
      <c r="R569" s="25">
        <v>29.273804100999794</v>
      </c>
      <c r="S569" s="25">
        <v>58.752838951926904</v>
      </c>
      <c r="T569" s="25">
        <v>24.869992910480306</v>
      </c>
      <c r="U569" s="25">
        <v>53.861609159100269</v>
      </c>
      <c r="V569" s="25">
        <v>22.239530034493793</v>
      </c>
      <c r="W569" s="25">
        <v>26.798820691096495</v>
      </c>
      <c r="X569" s="25">
        <v>25.041699246580421</v>
      </c>
      <c r="Y569" s="25">
        <v>5.2331076469210576</v>
      </c>
      <c r="Z569" s="25">
        <v>28.484124385979932</v>
      </c>
      <c r="AA569" s="25">
        <v>0</v>
      </c>
      <c r="AB569" s="25">
        <v>33.023812958324868</v>
      </c>
      <c r="AC569" s="25">
        <v>0.66291910430108369</v>
      </c>
      <c r="AD569" s="25">
        <v>0</v>
      </c>
      <c r="AE569" s="25">
        <v>112.34251520505327</v>
      </c>
      <c r="AF569" s="25">
        <v>54.356284185896143</v>
      </c>
      <c r="AG569" s="25">
        <v>117.81971544750311</v>
      </c>
      <c r="AH569" s="25">
        <v>70.127966950318665</v>
      </c>
      <c r="AI569" s="25">
        <v>46.789887202597811</v>
      </c>
      <c r="AJ569" s="25">
        <v>15.882978062252526</v>
      </c>
      <c r="AK569" s="25">
        <v>7.90241250130072</v>
      </c>
      <c r="AL569" s="25">
        <v>3.8050786780843628</v>
      </c>
      <c r="AM569" s="25">
        <v>0.10868035467259446</v>
      </c>
      <c r="AN569" s="25">
        <v>43.763817468113487</v>
      </c>
      <c r="AO569" s="25">
        <v>0.44280782370207378</v>
      </c>
      <c r="AP569" s="25">
        <v>3.8281772617705547</v>
      </c>
      <c r="AQ569" s="25">
        <v>4.2468384660784713</v>
      </c>
      <c r="AR569" s="25">
        <v>0.39148842727754868</v>
      </c>
      <c r="AS569" s="25">
        <v>9.6933225418693265</v>
      </c>
      <c r="AT569" s="25">
        <v>2.0418135206471022</v>
      </c>
      <c r="AU569" s="25">
        <v>0</v>
      </c>
      <c r="AV569" s="25">
        <v>21.058447393073372</v>
      </c>
      <c r="AW569" s="25">
        <v>10.339754478918938</v>
      </c>
      <c r="AX569" s="25">
        <v>0</v>
      </c>
      <c r="AY569" s="25">
        <v>0</v>
      </c>
      <c r="AZ569" s="25">
        <v>0</v>
      </c>
      <c r="BA569" s="25">
        <v>0</v>
      </c>
      <c r="BB569" s="25">
        <v>11.820339193032241</v>
      </c>
      <c r="BC569" s="25">
        <v>35.61577996029451</v>
      </c>
      <c r="BD569" s="25">
        <v>35.526809927401104</v>
      </c>
      <c r="BE569" s="25">
        <v>8.5190641505452689</v>
      </c>
      <c r="BF569" s="25">
        <v>7.5093852354964756</v>
      </c>
      <c r="BG569" s="25">
        <v>0</v>
      </c>
      <c r="BH569" s="25">
        <v>0</v>
      </c>
      <c r="BI569" s="25">
        <v>608.41821683758849</v>
      </c>
      <c r="BJ569" s="25">
        <v>0</v>
      </c>
      <c r="BK569" s="25">
        <v>0.24503031099354966</v>
      </c>
      <c r="BL569" s="25">
        <v>23.043882185979633</v>
      </c>
      <c r="BM569" s="25">
        <v>0.91394993801576585</v>
      </c>
      <c r="BN569" s="25">
        <v>0</v>
      </c>
      <c r="BO569" s="25">
        <v>0</v>
      </c>
    </row>
    <row r="570" spans="1:67">
      <c r="A570">
        <v>2004</v>
      </c>
      <c r="B570" s="57" t="s">
        <v>198</v>
      </c>
      <c r="C570" s="61" t="s">
        <v>262</v>
      </c>
      <c r="D570" s="57" t="s">
        <v>134</v>
      </c>
      <c r="E570" s="25">
        <v>13.525976859037812</v>
      </c>
      <c r="F570" s="25">
        <v>4.2729538969310257</v>
      </c>
      <c r="G570" s="25">
        <v>1.7571553608870312</v>
      </c>
      <c r="H570" s="25">
        <v>30.215057809627837</v>
      </c>
      <c r="I570" s="25">
        <v>50.903714352718858</v>
      </c>
      <c r="J570" s="25">
        <v>21.471715323113074</v>
      </c>
      <c r="K570" s="25">
        <v>10.248557162814494</v>
      </c>
      <c r="L570" s="25">
        <v>6.0371591739604549</v>
      </c>
      <c r="M570" s="25">
        <v>0.32681537995465759</v>
      </c>
      <c r="N570" s="25">
        <v>6.4964326785839077</v>
      </c>
      <c r="O570" s="25">
        <v>11.757960196225762</v>
      </c>
      <c r="P570" s="25">
        <v>5.4878596675553997</v>
      </c>
      <c r="Q570" s="25">
        <v>11.494151166559256</v>
      </c>
      <c r="R570" s="25">
        <v>8.0084092638415019</v>
      </c>
      <c r="S570" s="25">
        <v>13.151163226274715</v>
      </c>
      <c r="T570" s="25">
        <v>7.7142764358821241</v>
      </c>
      <c r="U570" s="25">
        <v>14.016173053938816</v>
      </c>
      <c r="V570" s="25">
        <v>9.5314443963822537</v>
      </c>
      <c r="W570" s="25">
        <v>8.6783309095915335</v>
      </c>
      <c r="X570" s="25">
        <v>6.8482210596417348</v>
      </c>
      <c r="Y570" s="25">
        <v>1.6649082706435325</v>
      </c>
      <c r="Z570" s="25">
        <v>7.4790735660290277</v>
      </c>
      <c r="AA570" s="25">
        <v>0</v>
      </c>
      <c r="AB570" s="25">
        <v>8.5694168774182575</v>
      </c>
      <c r="AC570" s="25">
        <v>0.74891403661676481</v>
      </c>
      <c r="AD570" s="25">
        <v>0</v>
      </c>
      <c r="AE570" s="25">
        <v>40.218107155601011</v>
      </c>
      <c r="AF570" s="25">
        <v>14.96197119259044</v>
      </c>
      <c r="AG570" s="25">
        <v>102.8099796770108</v>
      </c>
      <c r="AH570" s="25">
        <v>61.192884280029972</v>
      </c>
      <c r="AI570" s="25">
        <v>39.440017868137737</v>
      </c>
      <c r="AJ570" s="25">
        <v>109.89446652252784</v>
      </c>
      <c r="AK570" s="25">
        <v>12.168068439005076</v>
      </c>
      <c r="AL570" s="25">
        <v>4.2715233423969181</v>
      </c>
      <c r="AM570" s="25">
        <v>0.23758391874758156</v>
      </c>
      <c r="AN570" s="25">
        <v>18.443520267697458</v>
      </c>
      <c r="AO570" s="25">
        <v>1.0090438065478722</v>
      </c>
      <c r="AP570" s="25">
        <v>3.9743078006453327</v>
      </c>
      <c r="AQ570" s="25">
        <v>9.7205513306256996</v>
      </c>
      <c r="AR570" s="25">
        <v>0.89271974337149429</v>
      </c>
      <c r="AS570" s="25">
        <v>8.4466609399466872</v>
      </c>
      <c r="AT570" s="25">
        <v>6.0441116531506243</v>
      </c>
      <c r="AU570" s="25">
        <v>0</v>
      </c>
      <c r="AV570" s="25">
        <v>104.4220754069128</v>
      </c>
      <c r="AW570" s="25">
        <v>36.909549480434244</v>
      </c>
      <c r="AX570" s="25">
        <v>0</v>
      </c>
      <c r="AY570" s="25">
        <v>0</v>
      </c>
      <c r="AZ570" s="25">
        <v>0</v>
      </c>
      <c r="BA570" s="25">
        <v>0</v>
      </c>
      <c r="BB570" s="25">
        <v>42.181967685153928</v>
      </c>
      <c r="BC570" s="25">
        <v>29.089279449809226</v>
      </c>
      <c r="BD570" s="25">
        <v>12.565814068370077</v>
      </c>
      <c r="BE570" s="25">
        <v>3.8802526363071035</v>
      </c>
      <c r="BF570" s="25">
        <v>3.0969736757186408</v>
      </c>
      <c r="BG570" s="25">
        <v>0</v>
      </c>
      <c r="BH570" s="25">
        <v>0</v>
      </c>
      <c r="BI570" s="25">
        <v>442.87819688461991</v>
      </c>
      <c r="BJ570" s="25">
        <v>0</v>
      </c>
      <c r="BK570" s="25">
        <v>0.12331685045198523</v>
      </c>
      <c r="BL570" s="25">
        <v>0.36415553371679932</v>
      </c>
      <c r="BM570" s="25">
        <v>2.8144829189644591E-2</v>
      </c>
      <c r="BN570" s="25">
        <v>0</v>
      </c>
      <c r="BO570" s="25">
        <v>0</v>
      </c>
    </row>
    <row r="571" spans="1:67">
      <c r="A571">
        <v>2004</v>
      </c>
      <c r="B571" s="57" t="s">
        <v>199</v>
      </c>
      <c r="C571" s="61" t="s">
        <v>263</v>
      </c>
      <c r="D571" s="57" t="s">
        <v>134</v>
      </c>
      <c r="E571" s="25">
        <v>19.725572458010149</v>
      </c>
      <c r="F571" s="25">
        <v>2.3150476560113988</v>
      </c>
      <c r="G571" s="25">
        <v>2.7607523407410874</v>
      </c>
      <c r="H571" s="25">
        <v>11.211468293083655</v>
      </c>
      <c r="I571" s="25">
        <v>81.361226233903693</v>
      </c>
      <c r="J571" s="25">
        <v>42.19397098876594</v>
      </c>
      <c r="K571" s="25">
        <v>25.771648016944908</v>
      </c>
      <c r="L571" s="25">
        <v>11.488701506700128</v>
      </c>
      <c r="M571" s="25">
        <v>0.35032229689220118</v>
      </c>
      <c r="N571" s="25">
        <v>8.7741962345109048</v>
      </c>
      <c r="O571" s="25">
        <v>15.242707332543155</v>
      </c>
      <c r="P571" s="25">
        <v>7.0289619264733538</v>
      </c>
      <c r="Q571" s="25">
        <v>22.029604203027372</v>
      </c>
      <c r="R571" s="25">
        <v>12.499462681515947</v>
      </c>
      <c r="S571" s="25">
        <v>24.099833700619932</v>
      </c>
      <c r="T571" s="25">
        <v>13.443189974111029</v>
      </c>
      <c r="U571" s="25">
        <v>28.562899771065226</v>
      </c>
      <c r="V571" s="25">
        <v>17.094317395994942</v>
      </c>
      <c r="W571" s="25">
        <v>12.876098809920691</v>
      </c>
      <c r="X571" s="25">
        <v>9.5587393733285211</v>
      </c>
      <c r="Y571" s="25">
        <v>2.3090053489235043</v>
      </c>
      <c r="Z571" s="25">
        <v>9.6243379381096759</v>
      </c>
      <c r="AA571" s="25">
        <v>0</v>
      </c>
      <c r="AB571" s="25">
        <v>10.572453930218675</v>
      </c>
      <c r="AC571" s="25">
        <v>0.30444121595733614</v>
      </c>
      <c r="AD571" s="25">
        <v>0</v>
      </c>
      <c r="AE571" s="25">
        <v>43.25558871449671</v>
      </c>
      <c r="AF571" s="25">
        <v>23.818470546552998</v>
      </c>
      <c r="AG571" s="25">
        <v>32.115404453085134</v>
      </c>
      <c r="AH571" s="25">
        <v>18.126993136350031</v>
      </c>
      <c r="AI571" s="25">
        <v>260.50070006829088</v>
      </c>
      <c r="AJ571" s="25">
        <v>216.03486492319811</v>
      </c>
      <c r="AK571" s="25">
        <v>88.634846675942043</v>
      </c>
      <c r="AL571" s="25">
        <v>2.5423683181529246</v>
      </c>
      <c r="AM571" s="25">
        <v>5.8021567200506427E-2</v>
      </c>
      <c r="AN571" s="25">
        <v>26.810718397461024</v>
      </c>
      <c r="AO571" s="25">
        <v>0.2486190411406965</v>
      </c>
      <c r="AP571" s="25">
        <v>2.5956844005972259</v>
      </c>
      <c r="AQ571" s="25">
        <v>2.3961023575070755</v>
      </c>
      <c r="AR571" s="25">
        <v>0.22306651595820809</v>
      </c>
      <c r="AS571" s="25">
        <v>10.578804604593646</v>
      </c>
      <c r="AT571" s="25">
        <v>1.4254468809363696</v>
      </c>
      <c r="AU571" s="25">
        <v>0</v>
      </c>
      <c r="AV571" s="25">
        <v>12.393130382684991</v>
      </c>
      <c r="AW571" s="25">
        <v>7.7966747064899398</v>
      </c>
      <c r="AX571" s="25">
        <v>0</v>
      </c>
      <c r="AY571" s="25">
        <v>0</v>
      </c>
      <c r="AZ571" s="25">
        <v>0</v>
      </c>
      <c r="BA571" s="25">
        <v>0</v>
      </c>
      <c r="BB571" s="25">
        <v>8.9111198718126037</v>
      </c>
      <c r="BC571" s="25">
        <v>44.690510069841594</v>
      </c>
      <c r="BD571" s="25">
        <v>17.629638722601516</v>
      </c>
      <c r="BE571" s="25">
        <v>4.0494279446354184</v>
      </c>
      <c r="BF571" s="25">
        <v>2.8190561490080568</v>
      </c>
      <c r="BG571" s="25">
        <v>0</v>
      </c>
      <c r="BH571" s="25">
        <v>0</v>
      </c>
      <c r="BI571" s="25">
        <v>583.2069861206752</v>
      </c>
      <c r="BJ571" s="25">
        <v>0</v>
      </c>
      <c r="BK571" s="25">
        <v>0.15324729979909144</v>
      </c>
      <c r="BL571" s="25">
        <v>1.3199710957605386</v>
      </c>
      <c r="BM571" s="25">
        <v>3.6310570348505954E-2</v>
      </c>
      <c r="BN571" s="25">
        <v>0</v>
      </c>
      <c r="BO571" s="25">
        <v>0</v>
      </c>
    </row>
    <row r="572" spans="1:67">
      <c r="A572">
        <v>2004</v>
      </c>
      <c r="B572" s="57" t="s">
        <v>200</v>
      </c>
      <c r="C572" s="61" t="s">
        <v>264</v>
      </c>
      <c r="D572" s="57" t="s">
        <v>134</v>
      </c>
      <c r="E572" s="25">
        <v>4.1537091539208477</v>
      </c>
      <c r="F572" s="25">
        <v>0.3568773440429398</v>
      </c>
      <c r="G572" s="25">
        <v>0.46283211195478313</v>
      </c>
      <c r="H572" s="25">
        <v>7.6252754642864193</v>
      </c>
      <c r="I572" s="25">
        <v>20.553569729527737</v>
      </c>
      <c r="J572" s="25">
        <v>12.116023832409622</v>
      </c>
      <c r="K572" s="25">
        <v>3.3968366269839176</v>
      </c>
      <c r="L572" s="25">
        <v>5.066016458569421</v>
      </c>
      <c r="M572" s="25">
        <v>0.26122453931648038</v>
      </c>
      <c r="N572" s="25">
        <v>1.9202965096681299</v>
      </c>
      <c r="O572" s="25">
        <v>10.287386734533632</v>
      </c>
      <c r="P572" s="25">
        <v>7.2708065693006212</v>
      </c>
      <c r="Q572" s="25">
        <v>6.7021515814278958</v>
      </c>
      <c r="R572" s="25">
        <v>6.704414911697377</v>
      </c>
      <c r="S572" s="25">
        <v>7.8729940553839404</v>
      </c>
      <c r="T572" s="25">
        <v>5.8934190767676373</v>
      </c>
      <c r="U572" s="25">
        <v>7.0928044167686082</v>
      </c>
      <c r="V572" s="25">
        <v>6.8987560130834762</v>
      </c>
      <c r="W572" s="25">
        <v>3.6890277050616622</v>
      </c>
      <c r="X572" s="25">
        <v>3.6576668335969842</v>
      </c>
      <c r="Y572" s="25">
        <v>0.6551737170369043</v>
      </c>
      <c r="Z572" s="25">
        <v>2.4736169586946932</v>
      </c>
      <c r="AA572" s="25">
        <v>0</v>
      </c>
      <c r="AB572" s="25">
        <v>3.2294962457086118</v>
      </c>
      <c r="AC572" s="25">
        <v>0.13911844193893208</v>
      </c>
      <c r="AD572" s="25">
        <v>0</v>
      </c>
      <c r="AE572" s="25">
        <v>25.867649273074779</v>
      </c>
      <c r="AF572" s="25">
        <v>5.997448610799994</v>
      </c>
      <c r="AG572" s="25">
        <v>70.729700727200353</v>
      </c>
      <c r="AH572" s="25">
        <v>42.44264354503995</v>
      </c>
      <c r="AI572" s="25">
        <v>32.401919140657938</v>
      </c>
      <c r="AJ572" s="25">
        <v>17.955714694261584</v>
      </c>
      <c r="AK572" s="25">
        <v>26.706724706278372</v>
      </c>
      <c r="AL572" s="25">
        <v>28.406528316660662</v>
      </c>
      <c r="AM572" s="25">
        <v>0.32417480027731937</v>
      </c>
      <c r="AN572" s="25">
        <v>13.777498084780966</v>
      </c>
      <c r="AO572" s="25">
        <v>1.3128150238009697</v>
      </c>
      <c r="AP572" s="25">
        <v>3.1330241682314197</v>
      </c>
      <c r="AQ572" s="25">
        <v>12.648737281973309</v>
      </c>
      <c r="AR572" s="25">
        <v>1.1649319554862685</v>
      </c>
      <c r="AS572" s="25">
        <v>7.1473973964800024</v>
      </c>
      <c r="AT572" s="25">
        <v>3.0084060107958543</v>
      </c>
      <c r="AU572" s="25">
        <v>0</v>
      </c>
      <c r="AV572" s="25">
        <v>26.473001207865067</v>
      </c>
      <c r="AW572" s="25">
        <v>3.3064716181346858</v>
      </c>
      <c r="AX572" s="25">
        <v>0</v>
      </c>
      <c r="AY572" s="25">
        <v>0</v>
      </c>
      <c r="AZ572" s="25">
        <v>0</v>
      </c>
      <c r="BA572" s="25">
        <v>0</v>
      </c>
      <c r="BB572" s="25">
        <v>3.780665942405478</v>
      </c>
      <c r="BC572" s="25">
        <v>10.612400285920158</v>
      </c>
      <c r="BD572" s="25">
        <v>12.078823678745117</v>
      </c>
      <c r="BE572" s="25">
        <v>1.3411910157255367</v>
      </c>
      <c r="BF572" s="25">
        <v>11.047628362603463</v>
      </c>
      <c r="BG572" s="25">
        <v>0</v>
      </c>
      <c r="BH572" s="25">
        <v>0</v>
      </c>
      <c r="BI572" s="25">
        <v>231.86487033823443</v>
      </c>
      <c r="BJ572" s="25">
        <v>0</v>
      </c>
      <c r="BK572" s="25">
        <v>0.27965097929966942</v>
      </c>
      <c r="BL572" s="25">
        <v>1.2482700192853349</v>
      </c>
      <c r="BM572" s="25">
        <v>5.9425271689732939E-2</v>
      </c>
      <c r="BN572" s="25">
        <v>0</v>
      </c>
      <c r="BO572" s="25">
        <v>0</v>
      </c>
    </row>
    <row r="573" spans="1:67">
      <c r="A573">
        <v>2004</v>
      </c>
      <c r="B573" s="57" t="s">
        <v>201</v>
      </c>
      <c r="C573" s="61" t="s">
        <v>265</v>
      </c>
      <c r="D573" s="57" t="s">
        <v>134</v>
      </c>
      <c r="E573" s="25">
        <v>0.51338054313322723</v>
      </c>
      <c r="F573" s="25">
        <v>2.9227158002642056E-2</v>
      </c>
      <c r="G573" s="25">
        <v>2.9735681751488555E-2</v>
      </c>
      <c r="H573" s="25">
        <v>0.2156844021891739</v>
      </c>
      <c r="I573" s="25">
        <v>0.88084431437990607</v>
      </c>
      <c r="J573" s="25">
        <v>0.47494385016369756</v>
      </c>
      <c r="K573" s="25">
        <v>0.18507060918027515</v>
      </c>
      <c r="L573" s="25">
        <v>0.24765908963759101</v>
      </c>
      <c r="M573" s="25">
        <v>5.741538220693604E-3</v>
      </c>
      <c r="N573" s="25">
        <v>9.5920490401673469E-2</v>
      </c>
      <c r="O573" s="25">
        <v>0.25718179700009403</v>
      </c>
      <c r="P573" s="25">
        <v>8.0643524560382623E-2</v>
      </c>
      <c r="Q573" s="25">
        <v>0.26163482590729786</v>
      </c>
      <c r="R573" s="25">
        <v>0.16598661548181057</v>
      </c>
      <c r="S573" s="25">
        <v>0.15984492161536268</v>
      </c>
      <c r="T573" s="25">
        <v>0.19023481251824875</v>
      </c>
      <c r="U573" s="25">
        <v>0.19189793128284166</v>
      </c>
      <c r="V573" s="25">
        <v>0.12579468699985805</v>
      </c>
      <c r="W573" s="25">
        <v>0.12450384950016365</v>
      </c>
      <c r="X573" s="25">
        <v>0.17190520843539048</v>
      </c>
      <c r="Y573" s="25">
        <v>1.6115262782126411E-2</v>
      </c>
      <c r="Z573" s="25">
        <v>0.12594124816377264</v>
      </c>
      <c r="AA573" s="25">
        <v>0</v>
      </c>
      <c r="AB573" s="25">
        <v>0.19662204581105225</v>
      </c>
      <c r="AC573" s="25">
        <v>4.3626000897343271E-3</v>
      </c>
      <c r="AD573" s="25">
        <v>0</v>
      </c>
      <c r="AE573" s="25">
        <v>0.66813621708456628</v>
      </c>
      <c r="AF573" s="25">
        <v>0.20393467074113439</v>
      </c>
      <c r="AG573" s="25">
        <v>1.8438092116906022</v>
      </c>
      <c r="AH573" s="25">
        <v>1.0927761746915785</v>
      </c>
      <c r="AI573" s="25">
        <v>0.53553872028808025</v>
      </c>
      <c r="AJ573" s="25">
        <v>0.34501329038309769</v>
      </c>
      <c r="AK573" s="25">
        <v>0.2266385822311735</v>
      </c>
      <c r="AL573" s="25">
        <v>0.2250878646706071</v>
      </c>
      <c r="AM573" s="25">
        <v>0.98935841072025998</v>
      </c>
      <c r="AN573" s="25">
        <v>0.1975013984438527</v>
      </c>
      <c r="AO573" s="25">
        <v>1.2885849263165557E-2</v>
      </c>
      <c r="AP573" s="25">
        <v>4.4048056677153065E-2</v>
      </c>
      <c r="AQ573" s="25">
        <v>0.12237055049225518</v>
      </c>
      <c r="AR573" s="25">
        <v>1.396495547881604E-2</v>
      </c>
      <c r="AS573" s="25">
        <v>0.66538179003186182</v>
      </c>
      <c r="AT573" s="25">
        <v>0.1083903799301101</v>
      </c>
      <c r="AU573" s="25">
        <v>0</v>
      </c>
      <c r="AV573" s="25">
        <v>0.63352035484383218</v>
      </c>
      <c r="AW573" s="25">
        <v>0.13917993860416766</v>
      </c>
      <c r="AX573" s="25">
        <v>0</v>
      </c>
      <c r="AY573" s="25">
        <v>0</v>
      </c>
      <c r="AZ573" s="25">
        <v>0</v>
      </c>
      <c r="BA573" s="25">
        <v>0</v>
      </c>
      <c r="BB573" s="25">
        <v>0.15975722333260708</v>
      </c>
      <c r="BC573" s="25">
        <v>0.37669347725536773</v>
      </c>
      <c r="BD573" s="25">
        <v>0.19674122545521194</v>
      </c>
      <c r="BE573" s="25">
        <v>5.8020671937668987E-2</v>
      </c>
      <c r="BF573" s="25">
        <v>8.1212696198371292E-2</v>
      </c>
      <c r="BG573" s="25">
        <v>0</v>
      </c>
      <c r="BH573" s="25">
        <v>0</v>
      </c>
      <c r="BI573" s="25">
        <v>6.4504816935702278</v>
      </c>
      <c r="BJ573" s="25">
        <v>0</v>
      </c>
      <c r="BK573" s="25">
        <v>3.7243998302453084E-2</v>
      </c>
      <c r="BL573" s="25">
        <v>0.11322140837627755</v>
      </c>
      <c r="BM573" s="25">
        <v>3.5965577794064979E-3</v>
      </c>
      <c r="BN573" s="25">
        <v>0</v>
      </c>
      <c r="BO573" s="25">
        <v>0</v>
      </c>
    </row>
    <row r="574" spans="1:67">
      <c r="A574">
        <v>2004</v>
      </c>
      <c r="B574" s="57" t="s">
        <v>202</v>
      </c>
      <c r="C574" s="61" t="s">
        <v>266</v>
      </c>
      <c r="D574" s="57" t="s">
        <v>134</v>
      </c>
      <c r="E574" s="25">
        <v>4.8542594574231108</v>
      </c>
      <c r="F574" s="25">
        <v>3.2275120951377159</v>
      </c>
      <c r="G574" s="25">
        <v>1.4493587324133739</v>
      </c>
      <c r="H574" s="25">
        <v>14.583778576251525</v>
      </c>
      <c r="I574" s="25">
        <v>26.567629053875002</v>
      </c>
      <c r="J574" s="25">
        <v>24.761216295063281</v>
      </c>
      <c r="K574" s="25">
        <v>8.7629669645678838</v>
      </c>
      <c r="L574" s="25">
        <v>7.5643119264072789</v>
      </c>
      <c r="M574" s="25">
        <v>0.44163640527988579</v>
      </c>
      <c r="N574" s="25">
        <v>8.7949251507453869</v>
      </c>
      <c r="O574" s="25">
        <v>11.431870601833589</v>
      </c>
      <c r="P574" s="25">
        <v>3.8287281650475138</v>
      </c>
      <c r="Q574" s="25">
        <v>7.1347157528402336</v>
      </c>
      <c r="R574" s="25">
        <v>11.74081719064753</v>
      </c>
      <c r="S574" s="25">
        <v>22.042811892491176</v>
      </c>
      <c r="T574" s="25">
        <v>4.6620980046027523</v>
      </c>
      <c r="U574" s="25">
        <v>6.2492975009178515</v>
      </c>
      <c r="V574" s="25">
        <v>3.3388549859368668</v>
      </c>
      <c r="W574" s="25">
        <v>5.211669074429885</v>
      </c>
      <c r="X574" s="25">
        <v>10.424979056905308</v>
      </c>
      <c r="Y574" s="25">
        <v>2.6982678319760427</v>
      </c>
      <c r="Z574" s="25">
        <v>3.9151918395109933</v>
      </c>
      <c r="AA574" s="25">
        <v>0</v>
      </c>
      <c r="AB574" s="25">
        <v>3.1096511771891766</v>
      </c>
      <c r="AC574" s="25">
        <v>0.62855926366530557</v>
      </c>
      <c r="AD574" s="25">
        <v>0</v>
      </c>
      <c r="AE574" s="25">
        <v>53.593264808224262</v>
      </c>
      <c r="AF574" s="25">
        <v>13.833300363637569</v>
      </c>
      <c r="AG574" s="25">
        <v>137.12681994813897</v>
      </c>
      <c r="AH574" s="25">
        <v>76.683283281104877</v>
      </c>
      <c r="AI574" s="25">
        <v>30.265994993847549</v>
      </c>
      <c r="AJ574" s="25">
        <v>15.683270788831917</v>
      </c>
      <c r="AK574" s="25">
        <v>28.118332453194846</v>
      </c>
      <c r="AL574" s="25">
        <v>3.7679540877607662</v>
      </c>
      <c r="AM574" s="25">
        <v>0.16693237803575939</v>
      </c>
      <c r="AN574" s="25">
        <v>17.640049547378172</v>
      </c>
      <c r="AO574" s="25">
        <v>0.71520928846733667</v>
      </c>
      <c r="AP574" s="25">
        <v>2.018609537060835</v>
      </c>
      <c r="AQ574" s="25">
        <v>6.8977647258243131</v>
      </c>
      <c r="AR574" s="25">
        <v>0.63354245531727937</v>
      </c>
      <c r="AS574" s="25">
        <v>25.431391821569246</v>
      </c>
      <c r="AT574" s="25">
        <v>2.896238643025431</v>
      </c>
      <c r="AU574" s="25">
        <v>0</v>
      </c>
      <c r="AV574" s="25">
        <v>32.269567772203928</v>
      </c>
      <c r="AW574" s="25">
        <v>30.687210073345351</v>
      </c>
      <c r="AX574" s="25">
        <v>0</v>
      </c>
      <c r="AY574" s="25">
        <v>0</v>
      </c>
      <c r="AZ574" s="25">
        <v>0</v>
      </c>
      <c r="BA574" s="25">
        <v>0</v>
      </c>
      <c r="BB574" s="25">
        <v>35.068770160588066</v>
      </c>
      <c r="BC574" s="25">
        <v>168.21902651334</v>
      </c>
      <c r="BD574" s="25">
        <v>13.523951315963835</v>
      </c>
      <c r="BE574" s="25">
        <v>3.2185228123403822</v>
      </c>
      <c r="BF574" s="25">
        <v>14.705311560540554</v>
      </c>
      <c r="BG574" s="25">
        <v>0</v>
      </c>
      <c r="BH574" s="25">
        <v>0</v>
      </c>
      <c r="BI574" s="25">
        <v>446.71155034615344</v>
      </c>
      <c r="BJ574" s="25">
        <v>0</v>
      </c>
      <c r="BK574" s="25">
        <v>0.11343420473208968</v>
      </c>
      <c r="BL574" s="25">
        <v>0.22223487991934293</v>
      </c>
      <c r="BM574" s="25">
        <v>1.5832298103679983E-2</v>
      </c>
      <c r="BN574" s="25">
        <v>0</v>
      </c>
      <c r="BO574" s="25">
        <v>0</v>
      </c>
    </row>
    <row r="575" spans="1:67">
      <c r="A575">
        <v>2004</v>
      </c>
      <c r="B575" s="57" t="s">
        <v>203</v>
      </c>
      <c r="C575" s="61" t="s">
        <v>267</v>
      </c>
      <c r="D575" s="57" t="s">
        <v>134</v>
      </c>
      <c r="E575" s="25">
        <v>0.93786888628045983</v>
      </c>
      <c r="F575" s="25">
        <v>4.3961859213189861E-2</v>
      </c>
      <c r="G575" s="25">
        <v>4.1014546360411838E-2</v>
      </c>
      <c r="H575" s="25">
        <v>0.2560144863770818</v>
      </c>
      <c r="I575" s="25">
        <v>1.422948531061885</v>
      </c>
      <c r="J575" s="25">
        <v>0.68067816868641018</v>
      </c>
      <c r="K575" s="25">
        <v>0.27535074404463478</v>
      </c>
      <c r="L575" s="25">
        <v>0.79990995477213178</v>
      </c>
      <c r="M575" s="25">
        <v>2.2405007199900059E-2</v>
      </c>
      <c r="N575" s="25">
        <v>0.15022323368556464</v>
      </c>
      <c r="O575" s="25">
        <v>0.37425564159282149</v>
      </c>
      <c r="P575" s="25">
        <v>7.5840665290568252E-2</v>
      </c>
      <c r="Q575" s="25">
        <v>0.43122024963519051</v>
      </c>
      <c r="R575" s="25">
        <v>0.23684576962618084</v>
      </c>
      <c r="S575" s="25">
        <v>0.19063163570545522</v>
      </c>
      <c r="T575" s="25">
        <v>0.30215302280031769</v>
      </c>
      <c r="U575" s="25">
        <v>0.2385146719112706</v>
      </c>
      <c r="V575" s="25">
        <v>0.15320680136851492</v>
      </c>
      <c r="W575" s="25">
        <v>0.17252543203574322</v>
      </c>
      <c r="X575" s="25">
        <v>0.26111297459341315</v>
      </c>
      <c r="Y575" s="25">
        <v>1.7398249707676977E-2</v>
      </c>
      <c r="Z575" s="25">
        <v>0.19040190689238107</v>
      </c>
      <c r="AA575" s="25">
        <v>0</v>
      </c>
      <c r="AB575" s="25">
        <v>0.3453861038474394</v>
      </c>
      <c r="AC575" s="25">
        <v>5.8559882906961767E-3</v>
      </c>
      <c r="AD575" s="25">
        <v>0</v>
      </c>
      <c r="AE575" s="25">
        <v>0.94778910115902937</v>
      </c>
      <c r="AF575" s="25">
        <v>0.29545322751011255</v>
      </c>
      <c r="AG575" s="25">
        <v>2.7688902214601692</v>
      </c>
      <c r="AH575" s="25">
        <v>1.6358990436603564</v>
      </c>
      <c r="AI575" s="25">
        <v>0.4177942107885978</v>
      </c>
      <c r="AJ575" s="25">
        <v>0.24975029364188739</v>
      </c>
      <c r="AK575" s="25">
        <v>0.11647824535804989</v>
      </c>
      <c r="AL575" s="25">
        <v>0.139891020374138</v>
      </c>
      <c r="AM575" s="25">
        <v>9.2131694645850308E-4</v>
      </c>
      <c r="AN575" s="25">
        <v>0.19830183762844558</v>
      </c>
      <c r="AO575" s="25">
        <v>2.52983611115955</v>
      </c>
      <c r="AP575" s="25">
        <v>5.3204878574697877E-2</v>
      </c>
      <c r="AQ575" s="25">
        <v>3.8575790053530193E-2</v>
      </c>
      <c r="AR575" s="25">
        <v>0.10980426372670865</v>
      </c>
      <c r="AS575" s="25">
        <v>0.9597528134149973</v>
      </c>
      <c r="AT575" s="25">
        <v>0.19962193004375475</v>
      </c>
      <c r="AU575" s="25">
        <v>0</v>
      </c>
      <c r="AV575" s="25">
        <v>0.74181610667975117</v>
      </c>
      <c r="AW575" s="25">
        <v>0.19553091792762137</v>
      </c>
      <c r="AX575" s="25">
        <v>0</v>
      </c>
      <c r="AY575" s="25">
        <v>0</v>
      </c>
      <c r="AZ575" s="25">
        <v>0</v>
      </c>
      <c r="BA575" s="25">
        <v>0</v>
      </c>
      <c r="BB575" s="25">
        <v>0.2190209623687342</v>
      </c>
      <c r="BC575" s="25">
        <v>0.84342885159969616</v>
      </c>
      <c r="BD575" s="25">
        <v>0.28703382494826374</v>
      </c>
      <c r="BE575" s="25">
        <v>9.8171131535572997E-2</v>
      </c>
      <c r="BF575" s="25">
        <v>4.6198131258773277E-2</v>
      </c>
      <c r="BG575" s="25">
        <v>0</v>
      </c>
      <c r="BH575" s="25">
        <v>0</v>
      </c>
      <c r="BI575" s="25">
        <v>22.76198511312716</v>
      </c>
      <c r="BJ575" s="25">
        <v>0</v>
      </c>
      <c r="BK575" s="25">
        <v>0.28213528895335849</v>
      </c>
      <c r="BL575" s="25">
        <v>0.5105266878749396</v>
      </c>
      <c r="BM575" s="25">
        <v>3.3104606926690296E-2</v>
      </c>
      <c r="BN575" s="25">
        <v>0</v>
      </c>
      <c r="BO575" s="25">
        <v>0</v>
      </c>
    </row>
    <row r="576" spans="1:67">
      <c r="A576">
        <v>2004</v>
      </c>
      <c r="B576" s="57" t="s">
        <v>204</v>
      </c>
      <c r="C576" s="61" t="s">
        <v>268</v>
      </c>
      <c r="D576" s="57" t="s">
        <v>134</v>
      </c>
      <c r="E576" s="25">
        <v>9.9913502686036659E-2</v>
      </c>
      <c r="F576" s="25">
        <v>1.1736742737402137E-2</v>
      </c>
      <c r="G576" s="25">
        <v>6.1081051700522023E-3</v>
      </c>
      <c r="H576" s="25">
        <v>8.1064642964834011E-2</v>
      </c>
      <c r="I576" s="25">
        <v>21.674030527409482</v>
      </c>
      <c r="J576" s="25">
        <v>4.1542296645665822</v>
      </c>
      <c r="K576" s="25">
        <v>3.2435483781248185E-2</v>
      </c>
      <c r="L576" s="25">
        <v>0.14417143860015574</v>
      </c>
      <c r="M576" s="25">
        <v>0.47084119048952422</v>
      </c>
      <c r="N576" s="25">
        <v>0.49388819204905982</v>
      </c>
      <c r="O576" s="25">
        <v>4.7978379186158184</v>
      </c>
      <c r="P576" s="25">
        <v>19.179236236053598</v>
      </c>
      <c r="Q576" s="25">
        <v>1.978798605040931</v>
      </c>
      <c r="R576" s="25">
        <v>7.7341020720468209E-2</v>
      </c>
      <c r="S576" s="25">
        <v>6.631758837673761E-2</v>
      </c>
      <c r="T576" s="25">
        <v>0.4615528096521867</v>
      </c>
      <c r="U576" s="25">
        <v>2.9436042016488884</v>
      </c>
      <c r="V576" s="25">
        <v>1.1241469424541728</v>
      </c>
      <c r="W576" s="25">
        <v>0.1435961424933779</v>
      </c>
      <c r="X576" s="25">
        <v>2.7677073625400492</v>
      </c>
      <c r="Y576" s="25">
        <v>5.6191689387482577E-2</v>
      </c>
      <c r="Z576" s="25">
        <v>4.0169316796429868</v>
      </c>
      <c r="AA576" s="25">
        <v>0</v>
      </c>
      <c r="AB576" s="25">
        <v>0.33358317878964666</v>
      </c>
      <c r="AC576" s="25">
        <v>1.9246626444604398E-3</v>
      </c>
      <c r="AD576" s="25">
        <v>0</v>
      </c>
      <c r="AE576" s="25">
        <v>0.25555799726542078</v>
      </c>
      <c r="AF576" s="25">
        <v>0.56599502967523518</v>
      </c>
      <c r="AG576" s="25">
        <v>1.7895466948558048</v>
      </c>
      <c r="AH576" s="25">
        <v>1.0714010902051601</v>
      </c>
      <c r="AI576" s="25">
        <v>0.37167615161648104</v>
      </c>
      <c r="AJ576" s="25">
        <v>2.9588544005402344</v>
      </c>
      <c r="AK576" s="25">
        <v>1.4256652523401654</v>
      </c>
      <c r="AL576" s="25">
        <v>2.1386577456213596</v>
      </c>
      <c r="AM576" s="25">
        <v>4.0478600238000907E-2</v>
      </c>
      <c r="AN576" s="25">
        <v>2.9937560581170874</v>
      </c>
      <c r="AO576" s="25">
        <v>0.17225273755887938</v>
      </c>
      <c r="AP576" s="25">
        <v>18.555772457225878</v>
      </c>
      <c r="AQ576" s="25">
        <v>1.6745024327795732</v>
      </c>
      <c r="AR576" s="25">
        <v>0.15040501307672779</v>
      </c>
      <c r="AS576" s="25">
        <v>2.2488197724655596</v>
      </c>
      <c r="AT576" s="25">
        <v>0.84672181349783626</v>
      </c>
      <c r="AU576" s="25">
        <v>0</v>
      </c>
      <c r="AV576" s="25">
        <v>11.498122642284397</v>
      </c>
      <c r="AW576" s="25">
        <v>0.33784190299182548</v>
      </c>
      <c r="AX576" s="25">
        <v>0</v>
      </c>
      <c r="AY576" s="25">
        <v>0</v>
      </c>
      <c r="AZ576" s="25">
        <v>0</v>
      </c>
      <c r="BA576" s="25">
        <v>0</v>
      </c>
      <c r="BB576" s="25">
        <v>0.38609218151001073</v>
      </c>
      <c r="BC576" s="25">
        <v>0.13509870365066179</v>
      </c>
      <c r="BD576" s="25">
        <v>1.4642317091308492</v>
      </c>
      <c r="BE576" s="25">
        <v>1.6508302162135311</v>
      </c>
      <c r="BF576" s="25">
        <v>2.1937390165830184</v>
      </c>
      <c r="BG576" s="25">
        <v>0</v>
      </c>
      <c r="BH576" s="25">
        <v>0</v>
      </c>
      <c r="BI576" s="25">
        <v>161.00947111262801</v>
      </c>
      <c r="BJ576" s="25">
        <v>0</v>
      </c>
      <c r="BK576" s="25">
        <v>0.10978022156524353</v>
      </c>
      <c r="BL576" s="25">
        <v>0.78245702544065221</v>
      </c>
      <c r="BM576" s="25">
        <v>6.0300491262969706E-2</v>
      </c>
      <c r="BN576" s="25">
        <v>0</v>
      </c>
      <c r="BO576" s="25">
        <v>0</v>
      </c>
    </row>
    <row r="577" spans="1:67">
      <c r="A577">
        <v>2004</v>
      </c>
      <c r="B577" s="57" t="s">
        <v>205</v>
      </c>
      <c r="C577" s="61" t="s">
        <v>269</v>
      </c>
      <c r="D577" s="57" t="s">
        <v>134</v>
      </c>
      <c r="E577" s="25">
        <v>8.2619721170543485</v>
      </c>
      <c r="F577" s="25">
        <v>0.34001335538838984</v>
      </c>
      <c r="G577" s="25">
        <v>0.35123481925778544</v>
      </c>
      <c r="H577" s="25">
        <v>2.0147235148230487</v>
      </c>
      <c r="I577" s="25">
        <v>12.332834442067226</v>
      </c>
      <c r="J577" s="25">
        <v>5.686651640299063</v>
      </c>
      <c r="K577" s="25">
        <v>2.3151147774178069</v>
      </c>
      <c r="L577" s="25">
        <v>3.3774893023842161</v>
      </c>
      <c r="M577" s="25">
        <v>6.8646285802372142E-2</v>
      </c>
      <c r="N577" s="25">
        <v>1.2589001255817216</v>
      </c>
      <c r="O577" s="25">
        <v>3.1135383451845189</v>
      </c>
      <c r="P577" s="25">
        <v>0.95909011560817259</v>
      </c>
      <c r="Q577" s="25">
        <v>3.5738778679075427</v>
      </c>
      <c r="R577" s="25">
        <v>1.9548491614778873</v>
      </c>
      <c r="S577" s="25">
        <v>1.3184755021252508</v>
      </c>
      <c r="T577" s="25">
        <v>2.5438071060769927</v>
      </c>
      <c r="U577" s="25">
        <v>1.9708327488694011</v>
      </c>
      <c r="V577" s="25">
        <v>1.1785205236299974</v>
      </c>
      <c r="W577" s="25">
        <v>0.94049564285949472</v>
      </c>
      <c r="X577" s="25">
        <v>2.2803631061664911</v>
      </c>
      <c r="Y577" s="25">
        <v>0.14010403798352666</v>
      </c>
      <c r="Z577" s="25">
        <v>1.6885915313242768</v>
      </c>
      <c r="AA577" s="25">
        <v>0</v>
      </c>
      <c r="AB577" s="25">
        <v>2.9359978590122791</v>
      </c>
      <c r="AC577" s="25">
        <v>3.9579021363200892E-2</v>
      </c>
      <c r="AD577" s="25">
        <v>0</v>
      </c>
      <c r="AE577" s="25">
        <v>7.2413532869269908</v>
      </c>
      <c r="AF577" s="25">
        <v>2.4246962391085325</v>
      </c>
      <c r="AG577" s="25">
        <v>23.394254032402721</v>
      </c>
      <c r="AH577" s="25">
        <v>13.880096289224939</v>
      </c>
      <c r="AI577" s="25">
        <v>2.5489235445658096</v>
      </c>
      <c r="AJ577" s="25">
        <v>1.3610246132955808</v>
      </c>
      <c r="AK577" s="25">
        <v>0.52985589538715827</v>
      </c>
      <c r="AL577" s="25">
        <v>1.2174557725779711</v>
      </c>
      <c r="AM577" s="25">
        <v>2.2058303864898716E-3</v>
      </c>
      <c r="AN577" s="25">
        <v>1.404581201493907</v>
      </c>
      <c r="AO577" s="25">
        <v>1.046159913482818E-2</v>
      </c>
      <c r="AP577" s="25">
        <v>0.88945595484550521</v>
      </c>
      <c r="AQ577" s="25">
        <v>38.292461795042129</v>
      </c>
      <c r="AR577" s="25">
        <v>4.4552912597389936E-2</v>
      </c>
      <c r="AS577" s="25">
        <v>8.0705468501106932</v>
      </c>
      <c r="AT577" s="25">
        <v>1.6539361240274388</v>
      </c>
      <c r="AU577" s="25">
        <v>0</v>
      </c>
      <c r="AV577" s="25">
        <v>6.0455039176918905</v>
      </c>
      <c r="AW577" s="25">
        <v>1.5481547324914104</v>
      </c>
      <c r="AX577" s="25">
        <v>0</v>
      </c>
      <c r="AY577" s="25">
        <v>0</v>
      </c>
      <c r="AZ577" s="25">
        <v>0</v>
      </c>
      <c r="BA577" s="25">
        <v>0</v>
      </c>
      <c r="BB577" s="25">
        <v>1.7678452051519089</v>
      </c>
      <c r="BC577" s="25">
        <v>4.4129029068320005</v>
      </c>
      <c r="BD577" s="25">
        <v>1.5652621300621719</v>
      </c>
      <c r="BE577" s="25">
        <v>0.85049505295913863</v>
      </c>
      <c r="BF577" s="25">
        <v>0.29110710096613712</v>
      </c>
      <c r="BG577" s="25">
        <v>0</v>
      </c>
      <c r="BH577" s="25">
        <v>0</v>
      </c>
      <c r="BI577" s="25">
        <v>88.402748758808158</v>
      </c>
      <c r="BJ577" s="25">
        <v>0</v>
      </c>
      <c r="BK577" s="25">
        <v>0.36730856820832902</v>
      </c>
      <c r="BL577" s="25">
        <v>2.8990466803763022</v>
      </c>
      <c r="BM577" s="25">
        <v>0.27614109023774902</v>
      </c>
      <c r="BN577" s="25">
        <v>0</v>
      </c>
      <c r="BO577" s="25">
        <v>0</v>
      </c>
    </row>
    <row r="578" spans="1:67">
      <c r="A578">
        <v>2004</v>
      </c>
      <c r="B578" s="57" t="s">
        <v>206</v>
      </c>
      <c r="C578" s="61" t="s">
        <v>270</v>
      </c>
      <c r="D578" s="57" t="s">
        <v>134</v>
      </c>
      <c r="E578" s="25">
        <v>1.0513286584768688</v>
      </c>
      <c r="F578" s="25">
        <v>5.7143549147787062E-2</v>
      </c>
      <c r="G578" s="25">
        <v>4.6310858318110555E-2</v>
      </c>
      <c r="H578" s="25">
        <v>0.34448176261302949</v>
      </c>
      <c r="I578" s="25">
        <v>1.561576714102157</v>
      </c>
      <c r="J578" s="25">
        <v>0.75631690551929842</v>
      </c>
      <c r="K578" s="25">
        <v>0.30720696854422375</v>
      </c>
      <c r="L578" s="25">
        <v>0.48750766268360834</v>
      </c>
      <c r="M578" s="25">
        <v>1.0010491678554846E-2</v>
      </c>
      <c r="N578" s="25">
        <v>0.16760351334212142</v>
      </c>
      <c r="O578" s="25">
        <v>0.42127651285453299</v>
      </c>
      <c r="P578" s="25">
        <v>8.4577748121614796E-2</v>
      </c>
      <c r="Q578" s="25">
        <v>0.46540949244745933</v>
      </c>
      <c r="R578" s="25">
        <v>0.26341943391044154</v>
      </c>
      <c r="S578" s="25">
        <v>0.26131798650496407</v>
      </c>
      <c r="T578" s="25">
        <v>0.34229146744548655</v>
      </c>
      <c r="U578" s="25">
        <v>0.64571696875813145</v>
      </c>
      <c r="V578" s="25">
        <v>0.2018510729257128</v>
      </c>
      <c r="W578" s="25">
        <v>0.39920254764209101</v>
      </c>
      <c r="X578" s="25">
        <v>0.31858198244250036</v>
      </c>
      <c r="Y578" s="25">
        <v>2.4363411515404398E-2</v>
      </c>
      <c r="Z578" s="25">
        <v>0.21052187324643529</v>
      </c>
      <c r="AA578" s="25">
        <v>0</v>
      </c>
      <c r="AB578" s="25">
        <v>0.39651979424442735</v>
      </c>
      <c r="AC578" s="25">
        <v>6.8631419869982545E-3</v>
      </c>
      <c r="AD578" s="25">
        <v>0</v>
      </c>
      <c r="AE578" s="25">
        <v>1.2109306391219457</v>
      </c>
      <c r="AF578" s="25">
        <v>0.35153927703596033</v>
      </c>
      <c r="AG578" s="25">
        <v>3.1304465702894779</v>
      </c>
      <c r="AH578" s="25">
        <v>1.8431459055543931</v>
      </c>
      <c r="AI578" s="25">
        <v>0.513464546076421</v>
      </c>
      <c r="AJ578" s="25">
        <v>0.21662359203667136</v>
      </c>
      <c r="AK578" s="25">
        <v>0.12682557956184609</v>
      </c>
      <c r="AL578" s="25">
        <v>0.16538191005115721</v>
      </c>
      <c r="AM578" s="25">
        <v>1.4034111818528486E-3</v>
      </c>
      <c r="AN578" s="25">
        <v>0.2575631188382439</v>
      </c>
      <c r="AO578" s="25">
        <v>0.16544231684840011</v>
      </c>
      <c r="AP578" s="25">
        <v>7.7402882149998159E-2</v>
      </c>
      <c r="AQ578" s="25">
        <v>0.10080176092950666</v>
      </c>
      <c r="AR578" s="25">
        <v>3.0440827872748364</v>
      </c>
      <c r="AS578" s="25">
        <v>1.1301468690724767</v>
      </c>
      <c r="AT578" s="25">
        <v>0.24081027944778349</v>
      </c>
      <c r="AU578" s="25">
        <v>0</v>
      </c>
      <c r="AV578" s="25">
        <v>0.96777880634929847</v>
      </c>
      <c r="AW578" s="25">
        <v>0.23846528461489602</v>
      </c>
      <c r="AX578" s="25">
        <v>0</v>
      </c>
      <c r="AY578" s="25">
        <v>0</v>
      </c>
      <c r="AZ578" s="25">
        <v>0</v>
      </c>
      <c r="BA578" s="25">
        <v>0</v>
      </c>
      <c r="BB578" s="25">
        <v>0.2729242346609479</v>
      </c>
      <c r="BC578" s="25">
        <v>0.69759938483906569</v>
      </c>
      <c r="BD578" s="25">
        <v>0.34732078128907456</v>
      </c>
      <c r="BE578" s="25">
        <v>0.11459001288214973</v>
      </c>
      <c r="BF578" s="25">
        <v>7.8567090587037952E-2</v>
      </c>
      <c r="BG578" s="25">
        <v>0</v>
      </c>
      <c r="BH578" s="25">
        <v>0</v>
      </c>
      <c r="BI578" s="25">
        <v>11.514410419435803</v>
      </c>
      <c r="BJ578" s="25">
        <v>0</v>
      </c>
      <c r="BK578" s="25">
        <v>0.5820575480419643</v>
      </c>
      <c r="BL578" s="25">
        <v>3.4566501851359197</v>
      </c>
      <c r="BM578" s="25">
        <v>0.35271698088081205</v>
      </c>
      <c r="BN578" s="25">
        <v>0</v>
      </c>
      <c r="BO578" s="25">
        <v>0</v>
      </c>
    </row>
    <row r="579" spans="1:67">
      <c r="A579">
        <v>2004</v>
      </c>
      <c r="B579" s="57" t="s">
        <v>207</v>
      </c>
      <c r="C579" s="61" t="s">
        <v>271</v>
      </c>
      <c r="D579" s="57" t="s">
        <v>134</v>
      </c>
      <c r="E579" s="25">
        <v>8.9488208268974745</v>
      </c>
      <c r="F579" s="25">
        <v>1.0138030968289575</v>
      </c>
      <c r="G579" s="25">
        <v>1.4039742426743738</v>
      </c>
      <c r="H579" s="25">
        <v>7.7493047405998912</v>
      </c>
      <c r="I579" s="25">
        <v>8.0248738271426401</v>
      </c>
      <c r="J579" s="25">
        <v>15.437630281822686</v>
      </c>
      <c r="K579" s="25">
        <v>3.0181368461895786</v>
      </c>
      <c r="L579" s="25">
        <v>3.1987567622384709</v>
      </c>
      <c r="M579" s="25">
        <v>8.7928352162779583E-2</v>
      </c>
      <c r="N579" s="25">
        <v>1.6815054199676456</v>
      </c>
      <c r="O579" s="25">
        <v>6.1571692937148939</v>
      </c>
      <c r="P579" s="25">
        <v>1.7715934250349288</v>
      </c>
      <c r="Q579" s="25">
        <v>1.7720431503859317</v>
      </c>
      <c r="R579" s="25">
        <v>1.8139212646828096</v>
      </c>
      <c r="S579" s="25">
        <v>4.4361748827915148</v>
      </c>
      <c r="T579" s="25">
        <v>1.749047369699539</v>
      </c>
      <c r="U579" s="25">
        <v>5.5991665528654098</v>
      </c>
      <c r="V579" s="25">
        <v>2.3356819318955138</v>
      </c>
      <c r="W579" s="25">
        <v>1.3789965432815667</v>
      </c>
      <c r="X579" s="25">
        <v>5.9271872411730682</v>
      </c>
      <c r="Y579" s="25">
        <v>0.69084027723204977</v>
      </c>
      <c r="Z579" s="25">
        <v>1.3815265738871112</v>
      </c>
      <c r="AA579" s="25">
        <v>0</v>
      </c>
      <c r="AB579" s="25">
        <v>3.1193438946960739</v>
      </c>
      <c r="AC579" s="25">
        <v>0.181781850243591</v>
      </c>
      <c r="AD579" s="25">
        <v>0</v>
      </c>
      <c r="AE579" s="25">
        <v>18.695437139793661</v>
      </c>
      <c r="AF579" s="25">
        <v>1.5257302268257078</v>
      </c>
      <c r="AG579" s="25">
        <v>46.455114178499983</v>
      </c>
      <c r="AH579" s="25">
        <v>26.476809303176779</v>
      </c>
      <c r="AI579" s="25">
        <v>33.743057020482659</v>
      </c>
      <c r="AJ579" s="25">
        <v>14.28557889067468</v>
      </c>
      <c r="AK579" s="25">
        <v>6.1295599895539539</v>
      </c>
      <c r="AL579" s="25">
        <v>4.867060066390561</v>
      </c>
      <c r="AM579" s="25">
        <v>0.39352283192069748</v>
      </c>
      <c r="AN579" s="25">
        <v>5.0189768701721427</v>
      </c>
      <c r="AO579" s="25">
        <v>1.6887555978226001</v>
      </c>
      <c r="AP579" s="25">
        <v>1.2441105222400612</v>
      </c>
      <c r="AQ579" s="25">
        <v>16.247767927729896</v>
      </c>
      <c r="AR579" s="25">
        <v>1.5263001964397893</v>
      </c>
      <c r="AS579" s="25">
        <v>77.969390789189163</v>
      </c>
      <c r="AT579" s="25">
        <v>1.4208738536503991</v>
      </c>
      <c r="AU579" s="25">
        <v>0</v>
      </c>
      <c r="AV579" s="25">
        <v>43.566047406357129</v>
      </c>
      <c r="AW579" s="25">
        <v>3.3245955129719764</v>
      </c>
      <c r="AX579" s="25">
        <v>0</v>
      </c>
      <c r="AY579" s="25">
        <v>0</v>
      </c>
      <c r="AZ579" s="25">
        <v>0</v>
      </c>
      <c r="BA579" s="25">
        <v>0</v>
      </c>
      <c r="BB579" s="25">
        <v>3.8383360431746465</v>
      </c>
      <c r="BC579" s="25">
        <v>6.781545712116209</v>
      </c>
      <c r="BD579" s="25">
        <v>7.6781844635329914</v>
      </c>
      <c r="BE579" s="25">
        <v>0.62242381573615546</v>
      </c>
      <c r="BF579" s="25">
        <v>0.96853325001066848</v>
      </c>
      <c r="BG579" s="25">
        <v>0</v>
      </c>
      <c r="BH579" s="25">
        <v>0</v>
      </c>
      <c r="BI579" s="25">
        <v>195.9520151336578</v>
      </c>
      <c r="BJ579" s="25">
        <v>0</v>
      </c>
      <c r="BK579" s="25">
        <v>1.7606876776173193</v>
      </c>
      <c r="BL579" s="25">
        <v>1.0434214515934082</v>
      </c>
      <c r="BM579" s="25">
        <v>2.5115014916714383E-2</v>
      </c>
      <c r="BN579" s="25">
        <v>0</v>
      </c>
      <c r="BO579" s="25">
        <v>0</v>
      </c>
    </row>
    <row r="580" spans="1:67">
      <c r="A580">
        <v>2004</v>
      </c>
      <c r="B580" s="57" t="s">
        <v>208</v>
      </c>
      <c r="C580" s="61" t="s">
        <v>272</v>
      </c>
      <c r="D580" s="57" t="s">
        <v>134</v>
      </c>
      <c r="E580" s="25">
        <v>0.41067484196390214</v>
      </c>
      <c r="F580" s="25">
        <v>1.9254959238482288E-2</v>
      </c>
      <c r="G580" s="25">
        <v>4.6570369529310138E-2</v>
      </c>
      <c r="H580" s="25">
        <v>3.2785160993718065</v>
      </c>
      <c r="I580" s="25">
        <v>1.684527639081109</v>
      </c>
      <c r="J580" s="25">
        <v>1.128714861890912</v>
      </c>
      <c r="K580" s="25">
        <v>0.11368403527818041</v>
      </c>
      <c r="L580" s="25">
        <v>0.96054770028051772</v>
      </c>
      <c r="M580" s="25">
        <v>2.2856341343614438E-2</v>
      </c>
      <c r="N580" s="25">
        <v>0.20192472551555443</v>
      </c>
      <c r="O580" s="25">
        <v>0.85177103414485533</v>
      </c>
      <c r="P580" s="25">
        <v>0.4426275256884844</v>
      </c>
      <c r="Q580" s="25">
        <v>1.5641084721053669</v>
      </c>
      <c r="R580" s="25">
        <v>0.51974756318064752</v>
      </c>
      <c r="S580" s="25">
        <v>2.2026592929574096</v>
      </c>
      <c r="T580" s="25">
        <v>1.1853683855359662</v>
      </c>
      <c r="U580" s="25">
        <v>0.73729194783429275</v>
      </c>
      <c r="V580" s="25">
        <v>0.22947683749440978</v>
      </c>
      <c r="W580" s="25">
        <v>0.82227779759383246</v>
      </c>
      <c r="X580" s="25">
        <v>0.15278166739671631</v>
      </c>
      <c r="Y580" s="25">
        <v>9.0138994294771374E-2</v>
      </c>
      <c r="Z580" s="25">
        <v>0.12419152776652027</v>
      </c>
      <c r="AA580" s="25">
        <v>0</v>
      </c>
      <c r="AB580" s="25">
        <v>0.91744151026027365</v>
      </c>
      <c r="AC580" s="25">
        <v>3.3418243776345044E-2</v>
      </c>
      <c r="AD580" s="25">
        <v>0</v>
      </c>
      <c r="AE580" s="25">
        <v>3.7569112904858488</v>
      </c>
      <c r="AF580" s="25">
        <v>4.5081387226403091</v>
      </c>
      <c r="AG580" s="25">
        <v>91.99609754840138</v>
      </c>
      <c r="AH580" s="25">
        <v>55.194331547341704</v>
      </c>
      <c r="AI580" s="25">
        <v>4.6426161225713463</v>
      </c>
      <c r="AJ580" s="25">
        <v>1.2995370721349393</v>
      </c>
      <c r="AK580" s="25">
        <v>1.3423519299571958</v>
      </c>
      <c r="AL580" s="25">
        <v>0.58468748836547269</v>
      </c>
      <c r="AM580" s="25">
        <v>4.7267037961050126E-2</v>
      </c>
      <c r="AN580" s="25">
        <v>0.62948820049671939</v>
      </c>
      <c r="AO580" s="25">
        <v>0.20358104202293978</v>
      </c>
      <c r="AP580" s="25">
        <v>0.67943581796943253</v>
      </c>
      <c r="AQ580" s="25">
        <v>1.9509666697581454</v>
      </c>
      <c r="AR580" s="25">
        <v>0.20145198399115233</v>
      </c>
      <c r="AS580" s="25">
        <v>3.3389006332459163</v>
      </c>
      <c r="AT580" s="25">
        <v>0.69227856088795769</v>
      </c>
      <c r="AU580" s="25">
        <v>0</v>
      </c>
      <c r="AV580" s="25">
        <v>12.759000304227341</v>
      </c>
      <c r="AW580" s="25">
        <v>0.34094688096230785</v>
      </c>
      <c r="AX580" s="25">
        <v>0</v>
      </c>
      <c r="AY580" s="25">
        <v>0</v>
      </c>
      <c r="AZ580" s="25">
        <v>0</v>
      </c>
      <c r="BA580" s="25">
        <v>0</v>
      </c>
      <c r="BB580" s="25">
        <v>0.38798300072059533</v>
      </c>
      <c r="BC580" s="25">
        <v>3.3004434254411983</v>
      </c>
      <c r="BD580" s="25">
        <v>2.4726548060412865</v>
      </c>
      <c r="BE580" s="25">
        <v>0.58768135669394173</v>
      </c>
      <c r="BF580" s="25">
        <v>17.403579338589179</v>
      </c>
      <c r="BG580" s="25">
        <v>0</v>
      </c>
      <c r="BH580" s="25">
        <v>0</v>
      </c>
      <c r="BI580" s="25">
        <v>106.69767033003708</v>
      </c>
      <c r="BJ580" s="25">
        <v>0</v>
      </c>
      <c r="BK580" s="25">
        <v>0.22351595618876358</v>
      </c>
      <c r="BL580" s="25">
        <v>0.36422703884938579</v>
      </c>
      <c r="BM580" s="25">
        <v>1.4066600893464657E-2</v>
      </c>
      <c r="BN580" s="25">
        <v>0</v>
      </c>
      <c r="BO580" s="25">
        <v>0</v>
      </c>
    </row>
    <row r="581" spans="1:67">
      <c r="A581">
        <v>2004</v>
      </c>
      <c r="B581" s="57" t="s">
        <v>209</v>
      </c>
      <c r="C581" s="61" t="s">
        <v>273</v>
      </c>
      <c r="D581" s="57" t="s">
        <v>134</v>
      </c>
      <c r="E581" s="25">
        <v>4.6049624875652999E-2</v>
      </c>
      <c r="F581" s="25">
        <v>7.1085566159971138E-3</v>
      </c>
      <c r="G581" s="25">
        <v>6.1868206242822014E-3</v>
      </c>
      <c r="H581" s="25">
        <v>5.2961099174229281E-2</v>
      </c>
      <c r="I581" s="25">
        <v>6.362029554494103E-2</v>
      </c>
      <c r="J581" s="25">
        <v>7.796217967951305E-2</v>
      </c>
      <c r="K581" s="25">
        <v>1.6677812414191417E-2</v>
      </c>
      <c r="L581" s="25">
        <v>1.9840228851529158E-2</v>
      </c>
      <c r="M581" s="25">
        <v>5.4619294766013659E-4</v>
      </c>
      <c r="N581" s="25">
        <v>1.0878169865319637E-2</v>
      </c>
      <c r="O581" s="25">
        <v>3.178077725668451E-2</v>
      </c>
      <c r="P581" s="25">
        <v>9.2275247353170581E-3</v>
      </c>
      <c r="Q581" s="25">
        <v>1.7385868318361818E-2</v>
      </c>
      <c r="R581" s="25">
        <v>1.258040681197453E-2</v>
      </c>
      <c r="S581" s="25">
        <v>2.7473338248608835E-2</v>
      </c>
      <c r="T581" s="25">
        <v>1.4859414585633128E-2</v>
      </c>
      <c r="U581" s="25">
        <v>3.6512168587040143E-2</v>
      </c>
      <c r="V581" s="25">
        <v>1.8730314561902058E-2</v>
      </c>
      <c r="W581" s="25">
        <v>7.6120384716789405E-2</v>
      </c>
      <c r="X581" s="25">
        <v>2.7680631238942776E-2</v>
      </c>
      <c r="Y581" s="25">
        <v>3.5882092412942239E-3</v>
      </c>
      <c r="Z581" s="25">
        <v>8.7476273530785673E-3</v>
      </c>
      <c r="AA581" s="25">
        <v>0</v>
      </c>
      <c r="AB581" s="25">
        <v>2.1715838990440529E-2</v>
      </c>
      <c r="AC581" s="25">
        <v>1.135586328710839E-3</v>
      </c>
      <c r="AD581" s="25">
        <v>0</v>
      </c>
      <c r="AE581" s="25">
        <v>0.13293011838054053</v>
      </c>
      <c r="AF581" s="25">
        <v>2.4945138984004338E-2</v>
      </c>
      <c r="AG581" s="25">
        <v>0.35921012196779306</v>
      </c>
      <c r="AH581" s="25">
        <v>0.20677343888803901</v>
      </c>
      <c r="AI581" s="25">
        <v>0.1467920414831394</v>
      </c>
      <c r="AJ581" s="25">
        <v>6.3366587580745343E-2</v>
      </c>
      <c r="AK581" s="25">
        <v>3.7767829818549932E-2</v>
      </c>
      <c r="AL581" s="25">
        <v>2.2013322653386652E-2</v>
      </c>
      <c r="AM581" s="25">
        <v>1.7649677935780363E-3</v>
      </c>
      <c r="AN581" s="25">
        <v>3.5744403512121263E-2</v>
      </c>
      <c r="AO581" s="25">
        <v>7.6948131913272258E-3</v>
      </c>
      <c r="AP581" s="25">
        <v>6.8331718427259054E-3</v>
      </c>
      <c r="AQ581" s="25">
        <v>7.2877302569790886E-2</v>
      </c>
      <c r="AR581" s="25">
        <v>2.1438659890262481E-2</v>
      </c>
      <c r="AS581" s="25">
        <v>0.32764274988936981</v>
      </c>
      <c r="AT581" s="25">
        <v>1.4689217849396811E-2</v>
      </c>
      <c r="AU581" s="25">
        <v>0</v>
      </c>
      <c r="AV581" s="25">
        <v>0.22417723173783158</v>
      </c>
      <c r="AW581" s="25">
        <v>1.9384092586453572E-2</v>
      </c>
      <c r="AX581" s="25">
        <v>0</v>
      </c>
      <c r="AY581" s="25">
        <v>0</v>
      </c>
      <c r="AZ581" s="25">
        <v>0</v>
      </c>
      <c r="BA581" s="25">
        <v>0</v>
      </c>
      <c r="BB581" s="25">
        <v>2.3371650000002926E-2</v>
      </c>
      <c r="BC581" s="25">
        <v>6.3527183152115377E-2</v>
      </c>
      <c r="BD581" s="25">
        <v>5.192254923430633E-2</v>
      </c>
      <c r="BE581" s="25">
        <v>5.1956529061059197E-3</v>
      </c>
      <c r="BF581" s="25">
        <v>3.5092559892424185E-2</v>
      </c>
      <c r="BG581" s="25">
        <v>0</v>
      </c>
      <c r="BH581" s="25">
        <v>0</v>
      </c>
      <c r="BI581" s="25">
        <v>1.0032884760827261</v>
      </c>
      <c r="BJ581" s="25">
        <v>0</v>
      </c>
      <c r="BK581" s="25">
        <v>0.1090842074316092</v>
      </c>
      <c r="BL581" s="25">
        <v>0.17756594613556165</v>
      </c>
      <c r="BM581" s="25">
        <v>5.7879808931228412E-3</v>
      </c>
      <c r="BN581" s="25">
        <v>0</v>
      </c>
      <c r="BO581" s="25">
        <v>0</v>
      </c>
    </row>
    <row r="582" spans="1:67">
      <c r="A582">
        <v>2004</v>
      </c>
      <c r="B582" s="57" t="s">
        <v>210</v>
      </c>
      <c r="C582" s="61" t="s">
        <v>274</v>
      </c>
      <c r="D582" s="57" t="s">
        <v>134</v>
      </c>
      <c r="E582" s="25">
        <v>2.7872496251803984E-2</v>
      </c>
      <c r="F582" s="25">
        <v>4.0490932568073151E-3</v>
      </c>
      <c r="G582" s="25">
        <v>1.3880880317824543E-3</v>
      </c>
      <c r="H582" s="25">
        <v>2.6447110850593512E-2</v>
      </c>
      <c r="I582" s="25">
        <v>8.2281433525793687E-2</v>
      </c>
      <c r="J582" s="25">
        <v>4.2917713185371895E-2</v>
      </c>
      <c r="K582" s="25">
        <v>1.4148080079248291E-2</v>
      </c>
      <c r="L582" s="25">
        <v>0.10991385435681739</v>
      </c>
      <c r="M582" s="25">
        <v>4.1412570274680137E-3</v>
      </c>
      <c r="N582" s="25">
        <v>9.2483744096902888E-3</v>
      </c>
      <c r="O582" s="25">
        <v>2.4066571508153934E-2</v>
      </c>
      <c r="P582" s="25">
        <v>1.1908121477050407E-2</v>
      </c>
      <c r="Q582" s="25">
        <v>2.5264149152287113E-2</v>
      </c>
      <c r="R582" s="25">
        <v>1.0874573166408545E-2</v>
      </c>
      <c r="S582" s="25">
        <v>2.1804149868663095E-2</v>
      </c>
      <c r="T582" s="25">
        <v>1.7788922308228372E-2</v>
      </c>
      <c r="U582" s="25">
        <v>2.7235830064463541E-2</v>
      </c>
      <c r="V582" s="25">
        <v>1.9977034777266214E-2</v>
      </c>
      <c r="W582" s="25">
        <v>4.7788524445472949E-2</v>
      </c>
      <c r="X582" s="25">
        <v>3.4180477867448031E-2</v>
      </c>
      <c r="Y582" s="25">
        <v>1.727889347917995E-3</v>
      </c>
      <c r="Z582" s="25">
        <v>1.3055205751651103E-2</v>
      </c>
      <c r="AA582" s="25">
        <v>0</v>
      </c>
      <c r="AB582" s="25">
        <v>1.0828190193254957E-2</v>
      </c>
      <c r="AC582" s="25">
        <v>7.916416392885334E-4</v>
      </c>
      <c r="AD582" s="25">
        <v>0</v>
      </c>
      <c r="AE582" s="25">
        <v>9.9025660130684534E-2</v>
      </c>
      <c r="AF582" s="25">
        <v>2.6248257408423886E-2</v>
      </c>
      <c r="AG582" s="25">
        <v>0.11331503836092818</v>
      </c>
      <c r="AH582" s="25">
        <v>6.3578705542248246E-2</v>
      </c>
      <c r="AI582" s="25">
        <v>7.3812689081918501E-2</v>
      </c>
      <c r="AJ582" s="25">
        <v>1.7542430329300231E-2</v>
      </c>
      <c r="AK582" s="25">
        <v>2.4166752327070655E-2</v>
      </c>
      <c r="AL582" s="25">
        <v>1.1613597865482599E-2</v>
      </c>
      <c r="AM582" s="25">
        <v>4.5654635024853574E-4</v>
      </c>
      <c r="AN582" s="25">
        <v>2.982847077325106E-2</v>
      </c>
      <c r="AO582" s="25">
        <v>2.6281756654522172E-3</v>
      </c>
      <c r="AP582" s="25">
        <v>3.7104415101632754E-3</v>
      </c>
      <c r="AQ582" s="25">
        <v>1.8216781529184097E-2</v>
      </c>
      <c r="AR582" s="25">
        <v>2.8361885308637114E-3</v>
      </c>
      <c r="AS582" s="25">
        <v>4.4077156580786203E-2</v>
      </c>
      <c r="AT582" s="25">
        <v>1.0732811377226372E-2</v>
      </c>
      <c r="AU582" s="25">
        <v>0</v>
      </c>
      <c r="AV582" s="25">
        <v>6.503742967642176E-2</v>
      </c>
      <c r="AW582" s="25">
        <v>1.3630840605588607E-2</v>
      </c>
      <c r="AX582" s="25">
        <v>0</v>
      </c>
      <c r="AY582" s="25">
        <v>0</v>
      </c>
      <c r="AZ582" s="25">
        <v>0</v>
      </c>
      <c r="BA582" s="25">
        <v>0</v>
      </c>
      <c r="BB582" s="25">
        <v>1.7327890111615618E-2</v>
      </c>
      <c r="BC582" s="25">
        <v>8.2649770945881385E-2</v>
      </c>
      <c r="BD582" s="25">
        <v>4.1558035368212731E-2</v>
      </c>
      <c r="BE582" s="25">
        <v>5.0028997228062696E-3</v>
      </c>
      <c r="BF582" s="25">
        <v>1.5824791482226618E-2</v>
      </c>
      <c r="BG582" s="25">
        <v>0</v>
      </c>
      <c r="BH582" s="25">
        <v>0</v>
      </c>
      <c r="BI582" s="25">
        <v>0.29496354243382727</v>
      </c>
      <c r="BJ582" s="25">
        <v>0</v>
      </c>
      <c r="BK582" s="25">
        <v>0.12093723862698613</v>
      </c>
      <c r="BL582" s="25">
        <v>0.42670772522002104</v>
      </c>
      <c r="BM582" s="25">
        <v>2.3146824666947938E-2</v>
      </c>
      <c r="BN582" s="25">
        <v>0</v>
      </c>
      <c r="BO582" s="25">
        <v>0</v>
      </c>
    </row>
    <row r="583" spans="1:67">
      <c r="A583">
        <v>2004</v>
      </c>
      <c r="B583" s="57" t="s">
        <v>211</v>
      </c>
      <c r="C583" s="61" t="s">
        <v>275</v>
      </c>
      <c r="D583" s="57" t="s">
        <v>134</v>
      </c>
      <c r="E583" s="25">
        <v>0.64560074227391118</v>
      </c>
      <c r="F583" s="25">
        <v>0.63982684630218367</v>
      </c>
      <c r="G583" s="25">
        <v>4.5161023139181689E-2</v>
      </c>
      <c r="H583" s="25">
        <v>2.8421778765563896</v>
      </c>
      <c r="I583" s="25">
        <v>1.5195587190645248</v>
      </c>
      <c r="J583" s="25">
        <v>1.8555123128890936</v>
      </c>
      <c r="K583" s="25">
        <v>0.50849127455984111</v>
      </c>
      <c r="L583" s="25">
        <v>0.45778772574733084</v>
      </c>
      <c r="M583" s="25">
        <v>1.5303131518261449E-2</v>
      </c>
      <c r="N583" s="25">
        <v>0.31242785209944313</v>
      </c>
      <c r="O583" s="25">
        <v>0.87761579469516415</v>
      </c>
      <c r="P583" s="25">
        <v>0.1698237050932645</v>
      </c>
      <c r="Q583" s="25">
        <v>0.6559245302527188</v>
      </c>
      <c r="R583" s="25">
        <v>0.50076472405605721</v>
      </c>
      <c r="S583" s="25">
        <v>0.77625859624331528</v>
      </c>
      <c r="T583" s="25">
        <v>1.6084366974797635</v>
      </c>
      <c r="U583" s="25">
        <v>3.6234168220629925</v>
      </c>
      <c r="V583" s="25">
        <v>2.5275549016092724</v>
      </c>
      <c r="W583" s="25">
        <v>0.201253190321837</v>
      </c>
      <c r="X583" s="25">
        <v>1.4824629421483078</v>
      </c>
      <c r="Y583" s="25">
        <v>6.1227775025488818E-2</v>
      </c>
      <c r="Z583" s="25">
        <v>0.45391122816465584</v>
      </c>
      <c r="AA583" s="25">
        <v>0</v>
      </c>
      <c r="AB583" s="25">
        <v>2.5514139502275541</v>
      </c>
      <c r="AC583" s="25">
        <v>8.4274343983716027E-2</v>
      </c>
      <c r="AD583" s="25">
        <v>0</v>
      </c>
      <c r="AE583" s="25">
        <v>14.783823640009359</v>
      </c>
      <c r="AF583" s="25">
        <v>3.2696574869670201</v>
      </c>
      <c r="AG583" s="25">
        <v>15.100332269324957</v>
      </c>
      <c r="AH583" s="25">
        <v>7.5079339280726298</v>
      </c>
      <c r="AI583" s="25">
        <v>3.6022781491941358</v>
      </c>
      <c r="AJ583" s="25">
        <v>2.2918359166352467</v>
      </c>
      <c r="AK583" s="25">
        <v>5.0272098479493827</v>
      </c>
      <c r="AL583" s="25">
        <v>0.96009061283740627</v>
      </c>
      <c r="AM583" s="25">
        <v>0.10930536713067662</v>
      </c>
      <c r="AN583" s="25">
        <v>5.6425184286810772</v>
      </c>
      <c r="AO583" s="25">
        <v>0.47057942165677985</v>
      </c>
      <c r="AP583" s="25">
        <v>0.27429361521272327</v>
      </c>
      <c r="AQ583" s="25">
        <v>4.5185033742086418</v>
      </c>
      <c r="AR583" s="25">
        <v>0.46922984594238498</v>
      </c>
      <c r="AS583" s="25">
        <v>12.910785576504097</v>
      </c>
      <c r="AT583" s="25">
        <v>3.9636764695855353</v>
      </c>
      <c r="AU583" s="25">
        <v>0</v>
      </c>
      <c r="AV583" s="25">
        <v>10.968949261065942</v>
      </c>
      <c r="AW583" s="25">
        <v>1.2844253142005175</v>
      </c>
      <c r="AX583" s="25">
        <v>0</v>
      </c>
      <c r="AY583" s="25">
        <v>0</v>
      </c>
      <c r="AZ583" s="25">
        <v>0</v>
      </c>
      <c r="BA583" s="25">
        <v>0</v>
      </c>
      <c r="BB583" s="25">
        <v>2.2665859214798686E-2</v>
      </c>
      <c r="BC583" s="25">
        <v>5.1669750848700353</v>
      </c>
      <c r="BD583" s="25">
        <v>8.0955039047400437</v>
      </c>
      <c r="BE583" s="25">
        <v>0.32091227310524856</v>
      </c>
      <c r="BF583" s="25">
        <v>2.8548935688289943</v>
      </c>
      <c r="BG583" s="25">
        <v>0</v>
      </c>
      <c r="BH583" s="25">
        <v>0</v>
      </c>
      <c r="BI583" s="25">
        <v>5.7749778395494609</v>
      </c>
      <c r="BJ583" s="25">
        <v>0</v>
      </c>
      <c r="BK583" s="25">
        <v>57.770950932710917</v>
      </c>
      <c r="BL583" s="25">
        <v>0.49065892181712101</v>
      </c>
      <c r="BM583" s="25">
        <v>2.3819096665993904E-2</v>
      </c>
      <c r="BN583" s="25">
        <v>0</v>
      </c>
      <c r="BO583" s="25">
        <v>0</v>
      </c>
    </row>
    <row r="584" spans="1:67">
      <c r="A584">
        <v>2004</v>
      </c>
      <c r="B584" s="57" t="s">
        <v>212</v>
      </c>
      <c r="C584" s="61" t="s">
        <v>276</v>
      </c>
      <c r="D584" s="57" t="s">
        <v>134</v>
      </c>
      <c r="E584" s="25">
        <v>6.4091111292185032E-2</v>
      </c>
      <c r="F584" s="25">
        <v>2.5549363641666697E-2</v>
      </c>
      <c r="G584" s="25">
        <v>1.0142496884253418E-2</v>
      </c>
      <c r="H584" s="25">
        <v>0.1536935821803479</v>
      </c>
      <c r="I584" s="25">
        <v>0.13526927898007843</v>
      </c>
      <c r="J584" s="25">
        <v>0.15193522451127395</v>
      </c>
      <c r="K584" s="25">
        <v>5.4857442539722932E-2</v>
      </c>
      <c r="L584" s="25">
        <v>0.24176884618759029</v>
      </c>
      <c r="M584" s="25">
        <v>9.146600461155131E-3</v>
      </c>
      <c r="N584" s="25">
        <v>4.7904884384174666E-2</v>
      </c>
      <c r="O584" s="25">
        <v>9.4641442753105043E-2</v>
      </c>
      <c r="P584" s="25">
        <v>2.2342412491862244E-2</v>
      </c>
      <c r="Q584" s="25">
        <v>7.6523088086002E-2</v>
      </c>
      <c r="R584" s="25">
        <v>5.3269928823282207E-2</v>
      </c>
      <c r="S584" s="25">
        <v>9.8140411787543805E-2</v>
      </c>
      <c r="T584" s="25">
        <v>7.5888092111250013E-2</v>
      </c>
      <c r="U584" s="25">
        <v>0.17413724504240735</v>
      </c>
      <c r="V584" s="25">
        <v>0.11015012517824108</v>
      </c>
      <c r="W584" s="25">
        <v>0.68661326999544148</v>
      </c>
      <c r="X584" s="25">
        <v>9.9073298924110487E-2</v>
      </c>
      <c r="Y584" s="25">
        <v>1.3051376861535954E-2</v>
      </c>
      <c r="Z584" s="25">
        <v>2.5085021156401224E-2</v>
      </c>
      <c r="AA584" s="25">
        <v>0</v>
      </c>
      <c r="AB584" s="25">
        <v>5.5034533675588887E-2</v>
      </c>
      <c r="AC584" s="25">
        <v>2.9090419658998178E-3</v>
      </c>
      <c r="AD584" s="25">
        <v>0</v>
      </c>
      <c r="AE584" s="25">
        <v>0.60489710795399976</v>
      </c>
      <c r="AF584" s="25">
        <v>3.2207676570250789E-2</v>
      </c>
      <c r="AG584" s="25">
        <v>0.39563879655459649</v>
      </c>
      <c r="AH584" s="25">
        <v>0.22965594977899864</v>
      </c>
      <c r="AI584" s="25">
        <v>0.18832425775470224</v>
      </c>
      <c r="AJ584" s="25">
        <v>0.17486467019022794</v>
      </c>
      <c r="AK584" s="25">
        <v>2.4589583374783779E-2</v>
      </c>
      <c r="AL584" s="25">
        <v>2.0235119895782402E-2</v>
      </c>
      <c r="AM584" s="25">
        <v>7.297064632004191E-4</v>
      </c>
      <c r="AN584" s="25">
        <v>0.11144215807085925</v>
      </c>
      <c r="AO584" s="25">
        <v>4.0506499589982236E-3</v>
      </c>
      <c r="AP584" s="25">
        <v>7.6984289223921525E-3</v>
      </c>
      <c r="AQ584" s="25">
        <v>3.0084909695823052E-2</v>
      </c>
      <c r="AR584" s="25">
        <v>3.0553344936493431E-2</v>
      </c>
      <c r="AS584" s="25">
        <v>0.10922446027708838</v>
      </c>
      <c r="AT584" s="25">
        <v>1.4069229650975377E-2</v>
      </c>
      <c r="AU584" s="25">
        <v>0</v>
      </c>
      <c r="AV584" s="25">
        <v>0.3206564843789052</v>
      </c>
      <c r="AW584" s="25">
        <v>0.13489589243501582</v>
      </c>
      <c r="AX584" s="25">
        <v>0</v>
      </c>
      <c r="AY584" s="25">
        <v>0</v>
      </c>
      <c r="AZ584" s="25">
        <v>0</v>
      </c>
      <c r="BA584" s="25">
        <v>0</v>
      </c>
      <c r="BB584" s="25">
        <v>0.15419893873256077</v>
      </c>
      <c r="BC584" s="25">
        <v>0.26678206160101842</v>
      </c>
      <c r="BD584" s="25">
        <v>7.2900685415644761E-2</v>
      </c>
      <c r="BE584" s="25">
        <v>2.4412783615760811E-2</v>
      </c>
      <c r="BF584" s="25">
        <v>2.2998552071560201E-2</v>
      </c>
      <c r="BG584" s="25">
        <v>0</v>
      </c>
      <c r="BH584" s="25">
        <v>0</v>
      </c>
      <c r="BI584" s="25">
        <v>1.3585126374483862</v>
      </c>
      <c r="BJ584" s="25">
        <v>0</v>
      </c>
      <c r="BK584" s="25">
        <v>0.11747337545230117</v>
      </c>
      <c r="BL584" s="25">
        <v>2.9245199883643309</v>
      </c>
      <c r="BM584" s="25">
        <v>0.12524901959654855</v>
      </c>
      <c r="BN584" s="25">
        <v>0</v>
      </c>
      <c r="BO584" s="25">
        <v>0</v>
      </c>
    </row>
    <row r="585" spans="1:67">
      <c r="A585">
        <v>2004</v>
      </c>
      <c r="B585" s="57" t="s">
        <v>213</v>
      </c>
      <c r="C585" s="61" t="s">
        <v>277</v>
      </c>
      <c r="D585" s="57" t="s">
        <v>134</v>
      </c>
      <c r="E585" s="25">
        <v>0.1207707390103042</v>
      </c>
      <c r="F585" s="25">
        <v>1.6517268828864225E-2</v>
      </c>
      <c r="G585" s="25">
        <v>8.1982125465743256E-3</v>
      </c>
      <c r="H585" s="25">
        <v>9.5479670155023511E-2</v>
      </c>
      <c r="I585" s="25">
        <v>0.10959329281182731</v>
      </c>
      <c r="J585" s="25">
        <v>0.17080593039557312</v>
      </c>
      <c r="K585" s="25">
        <v>4.8005309996961704E-2</v>
      </c>
      <c r="L585" s="25">
        <v>0.14935912875532217</v>
      </c>
      <c r="M585" s="25">
        <v>5.8977488654959644E-3</v>
      </c>
      <c r="N585" s="25">
        <v>1.7169967140524284E-2</v>
      </c>
      <c r="O585" s="25">
        <v>0.15684653320615138</v>
      </c>
      <c r="P585" s="25">
        <v>7.5080016813750303E-2</v>
      </c>
      <c r="Q585" s="25">
        <v>0.15417683404975704</v>
      </c>
      <c r="R585" s="25">
        <v>4.6764208330932325E-2</v>
      </c>
      <c r="S585" s="25">
        <v>8.4975146751485459E-2</v>
      </c>
      <c r="T585" s="25">
        <v>7.1253421524972549E-2</v>
      </c>
      <c r="U585" s="25">
        <v>9.628467476234312E-2</v>
      </c>
      <c r="V585" s="25">
        <v>7.1489464582043138E-2</v>
      </c>
      <c r="W585" s="25">
        <v>0.30325466541889773</v>
      </c>
      <c r="X585" s="25">
        <v>5.175563558540619E-2</v>
      </c>
      <c r="Y585" s="25">
        <v>5.2011026990041037E-3</v>
      </c>
      <c r="Z585" s="25">
        <v>1.8904796509146359E-2</v>
      </c>
      <c r="AA585" s="25">
        <v>0</v>
      </c>
      <c r="AB585" s="25">
        <v>4.1325238437779403E-2</v>
      </c>
      <c r="AC585" s="25">
        <v>4.6395881249403203E-3</v>
      </c>
      <c r="AD585" s="25">
        <v>0</v>
      </c>
      <c r="AE585" s="25">
        <v>0.31728838399192405</v>
      </c>
      <c r="AF585" s="25">
        <v>4.5948541212263806E-2</v>
      </c>
      <c r="AG585" s="25">
        <v>0.35005093938594728</v>
      </c>
      <c r="AH585" s="25">
        <v>0.20149569312000715</v>
      </c>
      <c r="AI585" s="25">
        <v>0.16308367376694186</v>
      </c>
      <c r="AJ585" s="25">
        <v>0.15132086866366121</v>
      </c>
      <c r="AK585" s="25">
        <v>2.5033997037326675E-2</v>
      </c>
      <c r="AL585" s="25">
        <v>1.7742462241019438E-2</v>
      </c>
      <c r="AM585" s="25">
        <v>7.1818308070405775E-4</v>
      </c>
      <c r="AN585" s="25">
        <v>0.10844562517952222</v>
      </c>
      <c r="AO585" s="25">
        <v>3.2845069041868976E-3</v>
      </c>
      <c r="AP585" s="25">
        <v>6.8592634529975379E-3</v>
      </c>
      <c r="AQ585" s="25">
        <v>2.9650996962946971E-2</v>
      </c>
      <c r="AR585" s="25">
        <v>2.0357055322456373E-2</v>
      </c>
      <c r="AS585" s="25">
        <v>0.10906827338923886</v>
      </c>
      <c r="AT585" s="25">
        <v>1.7009135319585322E-2</v>
      </c>
      <c r="AU585" s="25">
        <v>0</v>
      </c>
      <c r="AV585" s="25">
        <v>0.23019342669280454</v>
      </c>
      <c r="AW585" s="25">
        <v>0.11079187385760196</v>
      </c>
      <c r="AX585" s="25">
        <v>0</v>
      </c>
      <c r="AY585" s="25">
        <v>0</v>
      </c>
      <c r="AZ585" s="25">
        <v>0</v>
      </c>
      <c r="BA585" s="25">
        <v>0</v>
      </c>
      <c r="BB585" s="25">
        <v>0.13005329682203573</v>
      </c>
      <c r="BC585" s="25">
        <v>0.22040100932816528</v>
      </c>
      <c r="BD585" s="25">
        <v>0.12637388525954391</v>
      </c>
      <c r="BE585" s="25">
        <v>3.1178749109245302E-2</v>
      </c>
      <c r="BF585" s="25">
        <v>3.2113283950401E-2</v>
      </c>
      <c r="BG585" s="25">
        <v>0</v>
      </c>
      <c r="BH585" s="25">
        <v>0</v>
      </c>
      <c r="BI585" s="25">
        <v>1.3372488264179827</v>
      </c>
      <c r="BJ585" s="25">
        <v>0</v>
      </c>
      <c r="BK585" s="25">
        <v>0.18651051844638875</v>
      </c>
      <c r="BL585" s="25">
        <v>0.98124590614871066</v>
      </c>
      <c r="BM585" s="25">
        <v>4.2764031212566778E-2</v>
      </c>
      <c r="BN585" s="25">
        <v>0</v>
      </c>
      <c r="BO585" s="25">
        <v>0</v>
      </c>
    </row>
    <row r="586" spans="1:67">
      <c r="A586">
        <v>2004</v>
      </c>
      <c r="B586" s="57" t="s">
        <v>214</v>
      </c>
      <c r="C586" s="61" t="s">
        <v>278</v>
      </c>
      <c r="D586" s="57" t="s">
        <v>134</v>
      </c>
      <c r="E586" s="25">
        <v>5.9479214469286834E-2</v>
      </c>
      <c r="F586" s="25">
        <v>5.6716240422415394E-3</v>
      </c>
      <c r="G586" s="25">
        <v>2.9986916982433489E-3</v>
      </c>
      <c r="H586" s="25">
        <v>3.2741611844143877E-2</v>
      </c>
      <c r="I586" s="25">
        <v>0.14846656399853955</v>
      </c>
      <c r="J586" s="25">
        <v>6.2442343567019734E-2</v>
      </c>
      <c r="K586" s="25">
        <v>1.9240150841203583E-2</v>
      </c>
      <c r="L586" s="25">
        <v>4.6390424995701486E-2</v>
      </c>
      <c r="M586" s="25">
        <v>2.5158205962904816E-3</v>
      </c>
      <c r="N586" s="25">
        <v>2.2601390113008574E-2</v>
      </c>
      <c r="O586" s="25">
        <v>4.3180079319286989E-2</v>
      </c>
      <c r="P586" s="25">
        <v>5.5934177275127672E-2</v>
      </c>
      <c r="Q586" s="25">
        <v>3.4923361742999599E-2</v>
      </c>
      <c r="R586" s="25">
        <v>1.7952510013558506E-2</v>
      </c>
      <c r="S586" s="25">
        <v>2.0486156490881771E-2</v>
      </c>
      <c r="T586" s="25">
        <v>2.7095036162307219E-2</v>
      </c>
      <c r="U586" s="25">
        <v>4.1459800750491195E-2</v>
      </c>
      <c r="V586" s="25">
        <v>2.5355166291041623E-2</v>
      </c>
      <c r="W586" s="25">
        <v>1.8794866488156124E-2</v>
      </c>
      <c r="X586" s="25">
        <v>3.1520492578783428E-2</v>
      </c>
      <c r="Y586" s="25">
        <v>2.867323298301621E-3</v>
      </c>
      <c r="Z586" s="25">
        <v>2.4658940637898204E-2</v>
      </c>
      <c r="AA586" s="25">
        <v>0</v>
      </c>
      <c r="AB586" s="25">
        <v>3.5050307337744245E-2</v>
      </c>
      <c r="AC586" s="25">
        <v>7.4792766039198362E-4</v>
      </c>
      <c r="AD586" s="25">
        <v>0</v>
      </c>
      <c r="AE586" s="25">
        <v>0.1306311509700738</v>
      </c>
      <c r="AF586" s="25">
        <v>3.4394381410986892E-2</v>
      </c>
      <c r="AG586" s="25">
        <v>0.23833235587435697</v>
      </c>
      <c r="AH586" s="25">
        <v>0.1347920578204588</v>
      </c>
      <c r="AI586" s="25">
        <v>4.4084297196832961E-2</v>
      </c>
      <c r="AJ586" s="25">
        <v>3.3627464898701893E-2</v>
      </c>
      <c r="AK586" s="25">
        <v>3.1208667918228766E-2</v>
      </c>
      <c r="AL586" s="25">
        <v>1.8224039817614196E-2</v>
      </c>
      <c r="AM586" s="25">
        <v>6.9302312356623349E-4</v>
      </c>
      <c r="AN586" s="25">
        <v>4.5561066868564898E-2</v>
      </c>
      <c r="AO586" s="25">
        <v>0.14626377996078782</v>
      </c>
      <c r="AP586" s="25">
        <v>5.3408347259135652E-2</v>
      </c>
      <c r="AQ586" s="25">
        <v>2.6144150696365592E-2</v>
      </c>
      <c r="AR586" s="25">
        <v>1.4425749029609749E-2</v>
      </c>
      <c r="AS586" s="25">
        <v>0.11929730939492639</v>
      </c>
      <c r="AT586" s="25">
        <v>3.0850731591943636E-2</v>
      </c>
      <c r="AU586" s="25">
        <v>0</v>
      </c>
      <c r="AV586" s="25">
        <v>0.12571370293657461</v>
      </c>
      <c r="AW586" s="25">
        <v>1.9712257569809669E-2</v>
      </c>
      <c r="AX586" s="25">
        <v>0</v>
      </c>
      <c r="AY586" s="25">
        <v>0</v>
      </c>
      <c r="AZ586" s="25">
        <v>0</v>
      </c>
      <c r="BA586" s="25">
        <v>0</v>
      </c>
      <c r="BB586" s="25">
        <v>1.7133726358447777E-2</v>
      </c>
      <c r="BC586" s="25">
        <v>7.1623839987096927E-2</v>
      </c>
      <c r="BD586" s="25">
        <v>5.4603197521751162E-2</v>
      </c>
      <c r="BE586" s="25">
        <v>1.183663760575087E-2</v>
      </c>
      <c r="BF586" s="25">
        <v>2.1392931748559049E-2</v>
      </c>
      <c r="BG586" s="25">
        <v>0</v>
      </c>
      <c r="BH586" s="25">
        <v>0</v>
      </c>
      <c r="BI586" s="25">
        <v>1.787331530230452</v>
      </c>
      <c r="BJ586" s="25">
        <v>0</v>
      </c>
      <c r="BK586" s="25">
        <v>0.26023037294636941</v>
      </c>
      <c r="BL586" s="25">
        <v>8.4040518846157541E-2</v>
      </c>
      <c r="BM586" s="25">
        <v>4.8801608891647147E-3</v>
      </c>
      <c r="BN586" s="25">
        <v>0</v>
      </c>
      <c r="BO586" s="25">
        <v>0</v>
      </c>
    </row>
    <row r="587" spans="1:67">
      <c r="A587">
        <v>2004</v>
      </c>
      <c r="B587" s="57" t="s">
        <v>215</v>
      </c>
      <c r="C587" s="61" t="s">
        <v>279</v>
      </c>
      <c r="D587" s="57" t="s">
        <v>134</v>
      </c>
      <c r="E587" s="25">
        <v>0.17038154189127763</v>
      </c>
      <c r="F587" s="25">
        <v>2.0961876750803028E-2</v>
      </c>
      <c r="G587" s="25">
        <v>4.727669088925573E-3</v>
      </c>
      <c r="H587" s="25">
        <v>0.19369362312825042</v>
      </c>
      <c r="I587" s="25">
        <v>0.22655549001145028</v>
      </c>
      <c r="J587" s="25">
        <v>0.13247408353761059</v>
      </c>
      <c r="K587" s="25">
        <v>4.8640830230260987E-2</v>
      </c>
      <c r="L587" s="25">
        <v>6.3772207971607722E-2</v>
      </c>
      <c r="M587" s="25">
        <v>3.6276782833796492E-3</v>
      </c>
      <c r="N587" s="25">
        <v>3.2782926494097045E-2</v>
      </c>
      <c r="O587" s="25">
        <v>0.11280438306849808</v>
      </c>
      <c r="P587" s="25">
        <v>8.3647630521368199E-2</v>
      </c>
      <c r="Q587" s="25">
        <v>9.044700237875461E-2</v>
      </c>
      <c r="R587" s="25">
        <v>4.505623653664706E-2</v>
      </c>
      <c r="S587" s="25">
        <v>0.10674787605588951</v>
      </c>
      <c r="T587" s="25">
        <v>5.5026503540013941E-2</v>
      </c>
      <c r="U587" s="25">
        <v>0.12732610992157045</v>
      </c>
      <c r="V587" s="25">
        <v>8.2172513284957907E-2</v>
      </c>
      <c r="W587" s="25">
        <v>0.15427773234528355</v>
      </c>
      <c r="X587" s="25">
        <v>3.3623431093630543E-2</v>
      </c>
      <c r="Y587" s="25">
        <v>4.0857471498242622E-3</v>
      </c>
      <c r="Z587" s="25">
        <v>2.5740233015785405E-2</v>
      </c>
      <c r="AA587" s="25">
        <v>0</v>
      </c>
      <c r="AB587" s="25">
        <v>3.1526520066505054E-2</v>
      </c>
      <c r="AC587" s="25">
        <v>2.7074162086990188E-3</v>
      </c>
      <c r="AD587" s="25">
        <v>0</v>
      </c>
      <c r="AE587" s="25">
        <v>0.16452308186737738</v>
      </c>
      <c r="AF587" s="25">
        <v>6.9344026368436423E-2</v>
      </c>
      <c r="AG587" s="25">
        <v>0.42158947981204808</v>
      </c>
      <c r="AH587" s="25">
        <v>0.24760617084587919</v>
      </c>
      <c r="AI587" s="25">
        <v>1.3465235451755981</v>
      </c>
      <c r="AJ587" s="25">
        <v>6.0884465945713825E-2</v>
      </c>
      <c r="AK587" s="25">
        <v>9.4381183728978746E-2</v>
      </c>
      <c r="AL587" s="25">
        <v>6.1795523281533496E-2</v>
      </c>
      <c r="AM587" s="25">
        <v>1.4111636402083132E-3</v>
      </c>
      <c r="AN587" s="25">
        <v>9.4712229564574257E-2</v>
      </c>
      <c r="AO587" s="25">
        <v>8.5488947699346798E-3</v>
      </c>
      <c r="AP587" s="25">
        <v>5.2901195397542185E-2</v>
      </c>
      <c r="AQ587" s="25">
        <v>5.4412700484465185E-2</v>
      </c>
      <c r="AR587" s="25">
        <v>1.9127591275369563E-2</v>
      </c>
      <c r="AS587" s="25">
        <v>0.10338798195834005</v>
      </c>
      <c r="AT587" s="25">
        <v>3.1856312994885519E-2</v>
      </c>
      <c r="AU587" s="25">
        <v>0</v>
      </c>
      <c r="AV587" s="25">
        <v>0.37148997134996498</v>
      </c>
      <c r="AW587" s="25">
        <v>0.10288603448118237</v>
      </c>
      <c r="AX587" s="25">
        <v>0</v>
      </c>
      <c r="AY587" s="25">
        <v>0</v>
      </c>
      <c r="AZ587" s="25">
        <v>0</v>
      </c>
      <c r="BA587" s="25">
        <v>0</v>
      </c>
      <c r="BB587" s="25">
        <v>0.12130608124353294</v>
      </c>
      <c r="BC587" s="25">
        <v>0.19228750656682866</v>
      </c>
      <c r="BD587" s="25">
        <v>0.12350821696714837</v>
      </c>
      <c r="BE587" s="25">
        <v>2.4441691500355057E-2</v>
      </c>
      <c r="BF587" s="25">
        <v>5.1331879785048155E-2</v>
      </c>
      <c r="BG587" s="25">
        <v>0</v>
      </c>
      <c r="BH587" s="25">
        <v>0</v>
      </c>
      <c r="BI587" s="25">
        <v>2.5391772098915171</v>
      </c>
      <c r="BJ587" s="25">
        <v>0</v>
      </c>
      <c r="BK587" s="25">
        <v>0.18497074435536009</v>
      </c>
      <c r="BL587" s="25">
        <v>0.41848279018435985</v>
      </c>
      <c r="BM587" s="25">
        <v>1.9416917198853259E-2</v>
      </c>
      <c r="BN587" s="25">
        <v>0</v>
      </c>
      <c r="BO587" s="25">
        <v>0</v>
      </c>
    </row>
    <row r="588" spans="1:67">
      <c r="A588">
        <v>2004</v>
      </c>
      <c r="B588" s="57" t="s">
        <v>216</v>
      </c>
      <c r="C588" s="61" t="s">
        <v>280</v>
      </c>
      <c r="D588" s="57" t="s">
        <v>134</v>
      </c>
      <c r="E588" s="25">
        <v>1.1086598963721532</v>
      </c>
      <c r="F588" s="25">
        <v>0.62914767866970056</v>
      </c>
      <c r="G588" s="25">
        <v>5.7539230000088537E-2</v>
      </c>
      <c r="H588" s="25">
        <v>2.8862944991330184</v>
      </c>
      <c r="I588" s="25">
        <v>1.579455283015851</v>
      </c>
      <c r="J588" s="25">
        <v>2.2909013812324304</v>
      </c>
      <c r="K588" s="25">
        <v>0.61663774925528425</v>
      </c>
      <c r="L588" s="25">
        <v>0.79284895288661938</v>
      </c>
      <c r="M588" s="25">
        <v>2.7922317764333938E-2</v>
      </c>
      <c r="N588" s="25">
        <v>0.30379082035026372</v>
      </c>
      <c r="O588" s="25">
        <v>1.3940560327954135</v>
      </c>
      <c r="P588" s="25">
        <v>0.41543062091182015</v>
      </c>
      <c r="Q588" s="25">
        <v>1.2618195999359862</v>
      </c>
      <c r="R588" s="25">
        <v>0.58909314091521103</v>
      </c>
      <c r="S588" s="25">
        <v>0.87835108480577551</v>
      </c>
      <c r="T588" s="25">
        <v>1.7287757320969275</v>
      </c>
      <c r="U588" s="25">
        <v>3.6830539770487083</v>
      </c>
      <c r="V588" s="25">
        <v>2.6552635963652103</v>
      </c>
      <c r="W588" s="25">
        <v>0.29165169974118982</v>
      </c>
      <c r="X588" s="25">
        <v>2.5050674451259987</v>
      </c>
      <c r="Y588" s="25">
        <v>5.9029659424038761E-2</v>
      </c>
      <c r="Z588" s="25">
        <v>0.51734052241136474</v>
      </c>
      <c r="AA588" s="25">
        <v>0</v>
      </c>
      <c r="AB588" s="25">
        <v>2.4917489175477257</v>
      </c>
      <c r="AC588" s="25">
        <v>9.8332871306791414E-2</v>
      </c>
      <c r="AD588" s="25">
        <v>0</v>
      </c>
      <c r="AE588" s="25">
        <v>14.452071148249985</v>
      </c>
      <c r="AF588" s="25">
        <v>3.297610767816491</v>
      </c>
      <c r="AG588" s="25">
        <v>14.946898838888393</v>
      </c>
      <c r="AH588" s="25">
        <v>7.4696064889611913</v>
      </c>
      <c r="AI588" s="25">
        <v>3.853639990890219</v>
      </c>
      <c r="AJ588" s="25">
        <v>2.3159999858731344</v>
      </c>
      <c r="AK588" s="25">
        <v>4.897968093964816</v>
      </c>
      <c r="AL588" s="25">
        <v>0.94720877702490214</v>
      </c>
      <c r="AM588" s="25">
        <v>0.10602680941816649</v>
      </c>
      <c r="AN588" s="25">
        <v>5.5127515687258137</v>
      </c>
      <c r="AO588" s="25">
        <v>0.45573280657508375</v>
      </c>
      <c r="AP588" s="25">
        <v>0.27249411581482375</v>
      </c>
      <c r="AQ588" s="25">
        <v>4.3781505204128601</v>
      </c>
      <c r="AR588" s="25">
        <v>0.42619005616620481</v>
      </c>
      <c r="AS588" s="25">
        <v>12.502715653979893</v>
      </c>
      <c r="AT588" s="25">
        <v>3.8234491524519623</v>
      </c>
      <c r="AU588" s="25">
        <v>0</v>
      </c>
      <c r="AV588" s="25">
        <v>10.719419160363268</v>
      </c>
      <c r="AW588" s="25">
        <v>8.4669391608954786E-2</v>
      </c>
      <c r="AX588" s="25">
        <v>0</v>
      </c>
      <c r="AY588" s="25">
        <v>0</v>
      </c>
      <c r="AZ588" s="25">
        <v>0</v>
      </c>
      <c r="BA588" s="25">
        <v>0</v>
      </c>
      <c r="BB588" s="25">
        <v>1.4839103380487979</v>
      </c>
      <c r="BC588" s="25">
        <v>5.4197667881105547</v>
      </c>
      <c r="BD588" s="25">
        <v>8.1632414626337813</v>
      </c>
      <c r="BE588" s="25">
        <v>0.3591057552012446</v>
      </c>
      <c r="BF588" s="25">
        <v>2.8253311513511181</v>
      </c>
      <c r="BG588" s="25">
        <v>0</v>
      </c>
      <c r="BH588" s="25">
        <v>0</v>
      </c>
      <c r="BI588" s="25">
        <v>8.0813341096675551</v>
      </c>
      <c r="BJ588" s="25">
        <v>0</v>
      </c>
      <c r="BK588" s="25">
        <v>55.690216185084026</v>
      </c>
      <c r="BL588" s="25">
        <v>1.7839650954743862</v>
      </c>
      <c r="BM588" s="25">
        <v>4.981853775303708E-2</v>
      </c>
      <c r="BN588" s="25">
        <v>0</v>
      </c>
      <c r="BO588" s="25">
        <v>0</v>
      </c>
    </row>
    <row r="589" spans="1:67">
      <c r="A589">
        <v>2004</v>
      </c>
      <c r="B589" s="57" t="s">
        <v>217</v>
      </c>
      <c r="C589" s="61" t="s">
        <v>281</v>
      </c>
      <c r="D589" s="57" t="s">
        <v>134</v>
      </c>
      <c r="E589" s="25">
        <v>0.95497462828434898</v>
      </c>
      <c r="F589" s="25">
        <v>0.11868782296098367</v>
      </c>
      <c r="G589" s="25">
        <v>9.7263110071479267E-2</v>
      </c>
      <c r="H589" s="25">
        <v>1.1157216283001583</v>
      </c>
      <c r="I589" s="25">
        <v>3.888188943751111</v>
      </c>
      <c r="J589" s="25">
        <v>3.0951456351994229</v>
      </c>
      <c r="K589" s="25">
        <v>0.77567849048210802</v>
      </c>
      <c r="L589" s="25">
        <v>8.9851778063442413</v>
      </c>
      <c r="M589" s="25">
        <v>0.17436132808108951</v>
      </c>
      <c r="N589" s="25">
        <v>1.2537048050158548</v>
      </c>
      <c r="O589" s="25">
        <v>4.5028919786349055</v>
      </c>
      <c r="P589" s="25">
        <v>0.60281587776524381</v>
      </c>
      <c r="Q589" s="25">
        <v>1.0738241835166962</v>
      </c>
      <c r="R589" s="25">
        <v>3.572591465066624</v>
      </c>
      <c r="S589" s="25">
        <v>2.7182622879966423</v>
      </c>
      <c r="T589" s="25">
        <v>0.47834113852981841</v>
      </c>
      <c r="U589" s="25">
        <v>1.1408464586016775</v>
      </c>
      <c r="V589" s="25">
        <v>0.62076116884709831</v>
      </c>
      <c r="W589" s="25">
        <v>1.9276395672774871</v>
      </c>
      <c r="X589" s="25">
        <v>0.8840987862199472</v>
      </c>
      <c r="Y589" s="25">
        <v>0.13074585866912558</v>
      </c>
      <c r="Z589" s="25">
        <v>0.7605002512915594</v>
      </c>
      <c r="AA589" s="25">
        <v>0</v>
      </c>
      <c r="AB589" s="25">
        <v>2.2754823088722289</v>
      </c>
      <c r="AC589" s="25">
        <v>2.6803173109463115E-2</v>
      </c>
      <c r="AD589" s="25">
        <v>0</v>
      </c>
      <c r="AE589" s="25">
        <v>3.4166620690207861</v>
      </c>
      <c r="AF589" s="25">
        <v>2.1742116020816882</v>
      </c>
      <c r="AG589" s="25">
        <v>5.4925549928192261</v>
      </c>
      <c r="AH589" s="25">
        <v>3.1942684980359668</v>
      </c>
      <c r="AI589" s="25">
        <v>10.936558067651667</v>
      </c>
      <c r="AJ589" s="25">
        <v>3.9324399360145081</v>
      </c>
      <c r="AK589" s="25">
        <v>3.3460941070822887</v>
      </c>
      <c r="AL589" s="25">
        <v>2.3275290292163739</v>
      </c>
      <c r="AM589" s="25">
        <v>0.33009833939498373</v>
      </c>
      <c r="AN589" s="25">
        <v>28.57191154178415</v>
      </c>
      <c r="AO589" s="25">
        <v>1.3442632430508501</v>
      </c>
      <c r="AP589" s="25">
        <v>1.5087935250617173</v>
      </c>
      <c r="AQ589" s="25">
        <v>12.810634303477009</v>
      </c>
      <c r="AR589" s="25">
        <v>1.2298701420209222</v>
      </c>
      <c r="AS589" s="25">
        <v>32.620936356576792</v>
      </c>
      <c r="AT589" s="25">
        <v>0.47139720006426716</v>
      </c>
      <c r="AU589" s="25">
        <v>0</v>
      </c>
      <c r="AV589" s="25">
        <v>50.992279000891777</v>
      </c>
      <c r="AW589" s="25">
        <v>10.115335802914341</v>
      </c>
      <c r="AX589" s="25">
        <v>0</v>
      </c>
      <c r="AY589" s="25">
        <v>0</v>
      </c>
      <c r="AZ589" s="25">
        <v>0</v>
      </c>
      <c r="BA589" s="25">
        <v>0</v>
      </c>
      <c r="BB589" s="25">
        <v>11.558232229418621</v>
      </c>
      <c r="BC589" s="25">
        <v>127.67219521847541</v>
      </c>
      <c r="BD589" s="25">
        <v>19.64575818373606</v>
      </c>
      <c r="BE589" s="25">
        <v>7.3957590865345422</v>
      </c>
      <c r="BF589" s="25">
        <v>2.1462873861744294</v>
      </c>
      <c r="BG589" s="25">
        <v>0</v>
      </c>
      <c r="BH589" s="25">
        <v>0</v>
      </c>
      <c r="BI589" s="25">
        <v>53.168075411513684</v>
      </c>
      <c r="BJ589" s="25">
        <v>0</v>
      </c>
      <c r="BK589" s="25">
        <v>138.10486820399925</v>
      </c>
      <c r="BL589" s="25">
        <v>3.3772054545227048</v>
      </c>
      <c r="BM589" s="25">
        <v>4.7751619568294594E-2</v>
      </c>
      <c r="BN589" s="25">
        <v>0</v>
      </c>
      <c r="BO589" s="25">
        <v>0</v>
      </c>
    </row>
    <row r="590" spans="1:67">
      <c r="A590">
        <v>2004</v>
      </c>
      <c r="B590" s="57" t="s">
        <v>218</v>
      </c>
      <c r="C590" s="61" t="s">
        <v>282</v>
      </c>
      <c r="D590" s="57" t="s">
        <v>134</v>
      </c>
      <c r="E590" s="25">
        <v>0.53737372876241896</v>
      </c>
      <c r="F590" s="25">
        <v>4.2110080154013817E-2</v>
      </c>
      <c r="G590" s="25">
        <v>3.2116187882970729E-2</v>
      </c>
      <c r="H590" s="25">
        <v>2.9165591608807397</v>
      </c>
      <c r="I590" s="25">
        <v>5.1015329349078176</v>
      </c>
      <c r="J590" s="25">
        <v>5.2903800922819553</v>
      </c>
      <c r="K590" s="25">
        <v>0.30742862371869262</v>
      </c>
      <c r="L590" s="25">
        <v>7.1464932087279101</v>
      </c>
      <c r="M590" s="25">
        <v>0.26368920278049229</v>
      </c>
      <c r="N590" s="25">
        <v>0.14879054623769561</v>
      </c>
      <c r="O590" s="25">
        <v>12.415826678084301</v>
      </c>
      <c r="P590" s="25">
        <v>3.8580478143985326</v>
      </c>
      <c r="Q590" s="25">
        <v>1.5744915133549362</v>
      </c>
      <c r="R590" s="25">
        <v>1.9328351286901904</v>
      </c>
      <c r="S590" s="25">
        <v>39.965625223101561</v>
      </c>
      <c r="T590" s="25">
        <v>0.65500158871862335</v>
      </c>
      <c r="U590" s="25">
        <v>1.0911722354154108</v>
      </c>
      <c r="V590" s="25">
        <v>0.51234072632851435</v>
      </c>
      <c r="W590" s="25">
        <v>1.1154317844585031</v>
      </c>
      <c r="X590" s="25">
        <v>3.9903715921969871</v>
      </c>
      <c r="Y590" s="25">
        <v>0.74600059840694666</v>
      </c>
      <c r="Z590" s="25">
        <v>0.66318951879260746</v>
      </c>
      <c r="AA590" s="25">
        <v>0</v>
      </c>
      <c r="AB590" s="25">
        <v>2.5653072315981595</v>
      </c>
      <c r="AC590" s="25">
        <v>0.22057013219151533</v>
      </c>
      <c r="AD590" s="25">
        <v>0</v>
      </c>
      <c r="AE590" s="25">
        <v>30.088540284982706</v>
      </c>
      <c r="AF590" s="25">
        <v>0.74028192081807509</v>
      </c>
      <c r="AG590" s="25">
        <v>8.0286233232272313</v>
      </c>
      <c r="AH590" s="25">
        <v>4.7021460629952649</v>
      </c>
      <c r="AI590" s="25">
        <v>1.9718682362026962</v>
      </c>
      <c r="AJ590" s="25">
        <v>1.1447637560130968</v>
      </c>
      <c r="AK590" s="25">
        <v>3.1727885361605872</v>
      </c>
      <c r="AL590" s="25">
        <v>1.1862562424166698</v>
      </c>
      <c r="AM590" s="25">
        <v>3.0779085281294492E-2</v>
      </c>
      <c r="AN590" s="25">
        <v>7.4786381459364879</v>
      </c>
      <c r="AO590" s="25">
        <v>0.13546371712935598</v>
      </c>
      <c r="AP590" s="25">
        <v>0.69950677899476021</v>
      </c>
      <c r="AQ590" s="25">
        <v>1.2712580675493823</v>
      </c>
      <c r="AR590" s="25">
        <v>0.13267726573558966</v>
      </c>
      <c r="AS590" s="25">
        <v>4.9753921070641729</v>
      </c>
      <c r="AT590" s="25">
        <v>1.2027232504772027</v>
      </c>
      <c r="AU590" s="25">
        <v>0</v>
      </c>
      <c r="AV590" s="25">
        <v>23.283519087483576</v>
      </c>
      <c r="AW590" s="25">
        <v>1.728032697165629</v>
      </c>
      <c r="AX590" s="25">
        <v>0</v>
      </c>
      <c r="AY590" s="25">
        <v>0</v>
      </c>
      <c r="AZ590" s="25">
        <v>0</v>
      </c>
      <c r="BA590" s="25">
        <v>0</v>
      </c>
      <c r="BB590" s="25">
        <v>1.9725625720737787</v>
      </c>
      <c r="BC590" s="25">
        <v>6.8721705327581324</v>
      </c>
      <c r="BD590" s="25">
        <v>29.83073636261571</v>
      </c>
      <c r="BE590" s="25">
        <v>2.7337476578767044</v>
      </c>
      <c r="BF590" s="25">
        <v>4.6164300159210505</v>
      </c>
      <c r="BG590" s="25">
        <v>0</v>
      </c>
      <c r="BH590" s="25">
        <v>0</v>
      </c>
      <c r="BI590" s="25">
        <v>93.61637057761854</v>
      </c>
      <c r="BJ590" s="25">
        <v>0</v>
      </c>
      <c r="BK590" s="25">
        <v>16.090781165927147</v>
      </c>
      <c r="BL590" s="25">
        <v>1.7716618358243124</v>
      </c>
      <c r="BM590" s="25">
        <v>6.0662463586447543E-2</v>
      </c>
      <c r="BN590" s="25">
        <v>0</v>
      </c>
      <c r="BO590" s="25">
        <v>0</v>
      </c>
    </row>
    <row r="591" spans="1:67">
      <c r="A591">
        <v>2004</v>
      </c>
      <c r="B591" s="57" t="s">
        <v>219</v>
      </c>
      <c r="C591" s="61" t="s">
        <v>283</v>
      </c>
      <c r="D591" s="57" t="s">
        <v>134</v>
      </c>
      <c r="E591" s="25">
        <v>0.51227110191888781</v>
      </c>
      <c r="F591" s="25">
        <v>1.5011726090942312E-2</v>
      </c>
      <c r="G591" s="25">
        <v>0.37327150476729815</v>
      </c>
      <c r="H591" s="25">
        <v>0.24779121661787093</v>
      </c>
      <c r="I591" s="25">
        <v>1.5853089388214978</v>
      </c>
      <c r="J591" s="25">
        <v>1.7415255811977075</v>
      </c>
      <c r="K591" s="25">
        <v>0.29381816353732104</v>
      </c>
      <c r="L591" s="25">
        <v>1.1034102886484116</v>
      </c>
      <c r="M591" s="25">
        <v>9.955322014273027E-2</v>
      </c>
      <c r="N591" s="25">
        <v>3.9213644072169679E-2</v>
      </c>
      <c r="O591" s="25">
        <v>1.3074015618277885</v>
      </c>
      <c r="P591" s="25">
        <v>0.43128054068320087</v>
      </c>
      <c r="Q591" s="25">
        <v>0.45340442428836175</v>
      </c>
      <c r="R591" s="25">
        <v>0.76960429057999369</v>
      </c>
      <c r="S591" s="25">
        <v>0.29928843986100045</v>
      </c>
      <c r="T591" s="25">
        <v>0.12303227643446443</v>
      </c>
      <c r="U591" s="25">
        <v>0.54437576841813795</v>
      </c>
      <c r="V591" s="25">
        <v>0.70211063404452401</v>
      </c>
      <c r="W591" s="25">
        <v>0.49105277927233815</v>
      </c>
      <c r="X591" s="25">
        <v>0.84887779627358673</v>
      </c>
      <c r="Y591" s="25">
        <v>0.10646256214584106</v>
      </c>
      <c r="Z591" s="25">
        <v>0.3065672282296239</v>
      </c>
      <c r="AA591" s="25">
        <v>0</v>
      </c>
      <c r="AB591" s="25">
        <v>0.26816164290353778</v>
      </c>
      <c r="AC591" s="25">
        <v>1.0789120650425803E-2</v>
      </c>
      <c r="AD591" s="25">
        <v>0</v>
      </c>
      <c r="AE591" s="25">
        <v>3.2279603177906124</v>
      </c>
      <c r="AF591" s="25">
        <v>0.93311252372842257</v>
      </c>
      <c r="AG591" s="25">
        <v>3.3904108522980199</v>
      </c>
      <c r="AH591" s="25">
        <v>1.9143075744928206</v>
      </c>
      <c r="AI591" s="25">
        <v>2.9528236515091657</v>
      </c>
      <c r="AJ591" s="25">
        <v>1.0025740543885582</v>
      </c>
      <c r="AK591" s="25">
        <v>1.5587890593898401</v>
      </c>
      <c r="AL591" s="25">
        <v>1.5947360027106205</v>
      </c>
      <c r="AM591" s="25">
        <v>4.8736610654730075E-2</v>
      </c>
      <c r="AN591" s="25">
        <v>3.2460244265808837</v>
      </c>
      <c r="AO591" s="25">
        <v>0.21121965691876676</v>
      </c>
      <c r="AP591" s="25">
        <v>7.8372420306680795</v>
      </c>
      <c r="AQ591" s="25">
        <v>2.0109509459492814</v>
      </c>
      <c r="AR591" s="25">
        <v>0.19351455403114493</v>
      </c>
      <c r="AS591" s="25">
        <v>1.7706824540894164</v>
      </c>
      <c r="AT591" s="25">
        <v>0.79183735962307988</v>
      </c>
      <c r="AU591" s="25">
        <v>0</v>
      </c>
      <c r="AV591" s="25">
        <v>15.815155516843189</v>
      </c>
      <c r="AW591" s="25">
        <v>0.63172087770829177</v>
      </c>
      <c r="AX591" s="25">
        <v>0</v>
      </c>
      <c r="AY591" s="25">
        <v>0</v>
      </c>
      <c r="AZ591" s="25">
        <v>0</v>
      </c>
      <c r="BA591" s="25">
        <v>0</v>
      </c>
      <c r="BB591" s="25">
        <v>0.72463331935606623</v>
      </c>
      <c r="BC591" s="25">
        <v>14.85348451645012</v>
      </c>
      <c r="BD591" s="25">
        <v>7.3521293057960158</v>
      </c>
      <c r="BE591" s="25">
        <v>10.497572785999624</v>
      </c>
      <c r="BF591" s="25">
        <v>1.2863097173747791</v>
      </c>
      <c r="BG591" s="25">
        <v>0</v>
      </c>
      <c r="BH591" s="25">
        <v>0</v>
      </c>
      <c r="BI591" s="25">
        <v>271.73852973625344</v>
      </c>
      <c r="BJ591" s="25">
        <v>0</v>
      </c>
      <c r="BK591" s="25">
        <v>12.312401057189325</v>
      </c>
      <c r="BL591" s="25">
        <v>44.507544093245535</v>
      </c>
      <c r="BM591" s="25">
        <v>0.22255996193905073</v>
      </c>
      <c r="BN591" s="25">
        <v>0</v>
      </c>
      <c r="BO591" s="25">
        <v>0</v>
      </c>
    </row>
    <row r="592" spans="1:67">
      <c r="A592">
        <v>2004</v>
      </c>
      <c r="B592" s="57" t="s">
        <v>220</v>
      </c>
      <c r="C592" s="61" t="s">
        <v>284</v>
      </c>
      <c r="D592" s="57" t="s">
        <v>134</v>
      </c>
      <c r="E592" s="25">
        <v>11.235143680664862</v>
      </c>
      <c r="F592" s="25">
        <v>2.2046468688184153</v>
      </c>
      <c r="G592" s="25">
        <v>6.4649919499035424E-2</v>
      </c>
      <c r="H592" s="25">
        <v>16.687411793251844</v>
      </c>
      <c r="I592" s="25">
        <v>15.971834871780429</v>
      </c>
      <c r="J592" s="25">
        <v>4.9955619446894568</v>
      </c>
      <c r="K592" s="25">
        <v>3.2075236393894651</v>
      </c>
      <c r="L592" s="25">
        <v>3.5751352525032547</v>
      </c>
      <c r="M592" s="25">
        <v>0.21033731407960737</v>
      </c>
      <c r="N592" s="25">
        <v>2.3829481670599146</v>
      </c>
      <c r="O592" s="25">
        <v>4.4647975298995464</v>
      </c>
      <c r="P592" s="25">
        <v>1.4629100272947113</v>
      </c>
      <c r="Q592" s="25">
        <v>9.1612036111334501</v>
      </c>
      <c r="R592" s="25">
        <v>3.0816780456722395</v>
      </c>
      <c r="S592" s="25">
        <v>32.639402292642679</v>
      </c>
      <c r="T592" s="25">
        <v>4.0848775858646889</v>
      </c>
      <c r="U592" s="25">
        <v>6.5566162726578092</v>
      </c>
      <c r="V592" s="25">
        <v>2.7446415915113529</v>
      </c>
      <c r="W592" s="25">
        <v>2.3682357816207551</v>
      </c>
      <c r="X592" s="25">
        <v>0.73127410336663923</v>
      </c>
      <c r="Y592" s="25">
        <v>7.493277847384501E-2</v>
      </c>
      <c r="Z592" s="25">
        <v>2.06728426408635</v>
      </c>
      <c r="AA592" s="25">
        <v>0</v>
      </c>
      <c r="AB592" s="25">
        <v>0.78002522860680512</v>
      </c>
      <c r="AC592" s="25">
        <v>4.7385247547301189E-2</v>
      </c>
      <c r="AD592" s="25">
        <v>0</v>
      </c>
      <c r="AE592" s="25">
        <v>20.414380039238477</v>
      </c>
      <c r="AF592" s="25">
        <v>1.2474483889707588</v>
      </c>
      <c r="AG592" s="25">
        <v>46.474395403101767</v>
      </c>
      <c r="AH592" s="25">
        <v>27.685823035439231</v>
      </c>
      <c r="AI592" s="25">
        <v>136.69823408990203</v>
      </c>
      <c r="AJ592" s="25">
        <v>1.8203829946268981</v>
      </c>
      <c r="AK592" s="25">
        <v>6.5353353616461707</v>
      </c>
      <c r="AL592" s="25">
        <v>2.33631563854121</v>
      </c>
      <c r="AM592" s="25">
        <v>6.2628901057703953E-2</v>
      </c>
      <c r="AN592" s="25">
        <v>2.7212103427260415</v>
      </c>
      <c r="AO592" s="25">
        <v>0.27267959736553771</v>
      </c>
      <c r="AP592" s="25">
        <v>1.6877709916130599</v>
      </c>
      <c r="AQ592" s="25">
        <v>2.5843707311087201</v>
      </c>
      <c r="AR592" s="25">
        <v>0.26468805882389468</v>
      </c>
      <c r="AS592" s="25">
        <v>5.0411595005088214</v>
      </c>
      <c r="AT592" s="25">
        <v>1.3538693744862917</v>
      </c>
      <c r="AU592" s="25">
        <v>0</v>
      </c>
      <c r="AV592" s="25">
        <v>62.364572385410447</v>
      </c>
      <c r="AW592" s="25">
        <v>10.107278589901238</v>
      </c>
      <c r="AX592" s="25">
        <v>0</v>
      </c>
      <c r="AY592" s="25">
        <v>0</v>
      </c>
      <c r="AZ592" s="25">
        <v>0</v>
      </c>
      <c r="BA592" s="25">
        <v>0</v>
      </c>
      <c r="BB592" s="25">
        <v>11.555940421026135</v>
      </c>
      <c r="BC592" s="25">
        <v>12.053164718790217</v>
      </c>
      <c r="BD592" s="25">
        <v>8.958051361611874</v>
      </c>
      <c r="BE592" s="25">
        <v>1.7724067082915589</v>
      </c>
      <c r="BF592" s="25">
        <v>3.3120627414989858</v>
      </c>
      <c r="BG592" s="25">
        <v>0</v>
      </c>
      <c r="BH592" s="25">
        <v>0</v>
      </c>
      <c r="BI592" s="25">
        <v>156.93217379681633</v>
      </c>
      <c r="BJ592" s="25">
        <v>0</v>
      </c>
      <c r="BK592" s="25">
        <v>0.37127909718083868</v>
      </c>
      <c r="BL592" s="25">
        <v>1.5242630725740498</v>
      </c>
      <c r="BM592" s="25">
        <v>0.12219382244665103</v>
      </c>
      <c r="BN592" s="25">
        <v>0</v>
      </c>
      <c r="BO592" s="25">
        <v>0</v>
      </c>
    </row>
    <row r="593" spans="1:67">
      <c r="A593">
        <v>2004</v>
      </c>
      <c r="B593" s="57" t="s">
        <v>221</v>
      </c>
      <c r="C593" s="61" t="s">
        <v>285</v>
      </c>
      <c r="D593" s="57" t="s">
        <v>134</v>
      </c>
      <c r="E593" s="25">
        <v>8.6462347552466221E-2</v>
      </c>
      <c r="F593" s="25">
        <v>1.3085668154553816E-2</v>
      </c>
      <c r="G593" s="25">
        <v>3.9305577919930123E-4</v>
      </c>
      <c r="H593" s="25">
        <v>0.12849042505596264</v>
      </c>
      <c r="I593" s="25">
        <v>6.2558987995285226E-2</v>
      </c>
      <c r="J593" s="25">
        <v>3.018065682556436E-2</v>
      </c>
      <c r="K593" s="25">
        <v>2.54244755734701E-2</v>
      </c>
      <c r="L593" s="25">
        <v>7.1405034338160086E-3</v>
      </c>
      <c r="M593" s="25">
        <v>4.6444728900283755E-4</v>
      </c>
      <c r="N593" s="25">
        <v>1.9413484381210593E-2</v>
      </c>
      <c r="O593" s="25">
        <v>2.607093675170662E-2</v>
      </c>
      <c r="P593" s="25">
        <v>7.6212470084078762E-3</v>
      </c>
      <c r="Q593" s="25">
        <v>1.0033355448755934E-2</v>
      </c>
      <c r="R593" s="25">
        <v>2.0812044059845807E-2</v>
      </c>
      <c r="S593" s="25">
        <v>6.1071560703526484E-2</v>
      </c>
      <c r="T593" s="25">
        <v>1.9512504523539587E-2</v>
      </c>
      <c r="U593" s="25">
        <v>4.9371011946168351E-2</v>
      </c>
      <c r="V593" s="25">
        <v>1.8138638907357063E-2</v>
      </c>
      <c r="W593" s="25">
        <v>1.3391358065102475E-2</v>
      </c>
      <c r="X593" s="25">
        <v>4.4085394345847366E-3</v>
      </c>
      <c r="Y593" s="25">
        <v>3.7524013883331821E-4</v>
      </c>
      <c r="Z593" s="25">
        <v>4.1010357807790623E-3</v>
      </c>
      <c r="AA593" s="25">
        <v>0</v>
      </c>
      <c r="AB593" s="25">
        <v>6.3970626622150244E-3</v>
      </c>
      <c r="AC593" s="25">
        <v>3.6278908387574259E-4</v>
      </c>
      <c r="AD593" s="25">
        <v>0</v>
      </c>
      <c r="AE593" s="25">
        <v>8.9850576636044347E-3</v>
      </c>
      <c r="AF593" s="25">
        <v>8.6558973807124504E-3</v>
      </c>
      <c r="AG593" s="25">
        <v>0.21747820490516245</v>
      </c>
      <c r="AH593" s="25">
        <v>0.13051530860165128</v>
      </c>
      <c r="AI593" s="25">
        <v>1.1306177887741378</v>
      </c>
      <c r="AJ593" s="25">
        <v>1.3728758407450217E-2</v>
      </c>
      <c r="AK593" s="25">
        <v>3.7882747113942412E-2</v>
      </c>
      <c r="AL593" s="25">
        <v>1.7807733010581091E-2</v>
      </c>
      <c r="AM593" s="25">
        <v>4.1955838554379909E-4</v>
      </c>
      <c r="AN593" s="25">
        <v>1.4171394165011578E-2</v>
      </c>
      <c r="AO593" s="25">
        <v>1.7974319589818056E-3</v>
      </c>
      <c r="AP593" s="25">
        <v>4.1806149406140155E-3</v>
      </c>
      <c r="AQ593" s="25">
        <v>1.7315732184543867E-2</v>
      </c>
      <c r="AR593" s="25">
        <v>1.6564552053040954E-3</v>
      </c>
      <c r="AS593" s="25">
        <v>3.4236894039389086E-2</v>
      </c>
      <c r="AT593" s="25">
        <v>1.1296840453679853E-2</v>
      </c>
      <c r="AU593" s="25">
        <v>0</v>
      </c>
      <c r="AV593" s="25">
        <v>0.20435647460317477</v>
      </c>
      <c r="AW593" s="25">
        <v>7.6195815608782733E-2</v>
      </c>
      <c r="AX593" s="25">
        <v>0</v>
      </c>
      <c r="AY593" s="25">
        <v>0</v>
      </c>
      <c r="AZ593" s="25">
        <v>0</v>
      </c>
      <c r="BA593" s="25">
        <v>0</v>
      </c>
      <c r="BB593" s="25">
        <v>8.7070300335873152E-2</v>
      </c>
      <c r="BC593" s="25">
        <v>8.7739701269224937E-2</v>
      </c>
      <c r="BD593" s="25">
        <v>2.3471980694066315E-2</v>
      </c>
      <c r="BE593" s="25">
        <v>5.4597097289098406E-3</v>
      </c>
      <c r="BF593" s="25">
        <v>1.8169901091670698E-2</v>
      </c>
      <c r="BG593" s="25">
        <v>0</v>
      </c>
      <c r="BH593" s="25">
        <v>0</v>
      </c>
      <c r="BI593" s="25">
        <v>1.3234398821856774</v>
      </c>
      <c r="BJ593" s="25">
        <v>0</v>
      </c>
      <c r="BK593" s="25">
        <v>1.9259382963513916E-3</v>
      </c>
      <c r="BL593" s="25">
        <v>1.0248405296039527E-4</v>
      </c>
      <c r="BM593" s="25">
        <v>4.6468392677268927E-6</v>
      </c>
      <c r="BN593" s="25">
        <v>0</v>
      </c>
      <c r="BO593" s="25">
        <v>0</v>
      </c>
    </row>
    <row r="594" spans="1:67">
      <c r="A594">
        <v>2004</v>
      </c>
      <c r="B594" s="57" t="s">
        <v>222</v>
      </c>
      <c r="C594" s="61" t="s">
        <v>286</v>
      </c>
      <c r="D594" s="57" t="s">
        <v>134</v>
      </c>
      <c r="E594" s="25">
        <v>0</v>
      </c>
      <c r="F594" s="25">
        <v>0</v>
      </c>
      <c r="G594" s="25">
        <v>0</v>
      </c>
      <c r="H594" s="25">
        <v>0</v>
      </c>
      <c r="I594" s="25">
        <v>0</v>
      </c>
      <c r="J594" s="25">
        <v>0</v>
      </c>
      <c r="K594" s="25">
        <v>0</v>
      </c>
      <c r="L594" s="25">
        <v>0</v>
      </c>
      <c r="M594" s="25">
        <v>0</v>
      </c>
      <c r="N594" s="25">
        <v>0</v>
      </c>
      <c r="O594" s="25">
        <v>0</v>
      </c>
      <c r="P594" s="25">
        <v>0</v>
      </c>
      <c r="Q594" s="25">
        <v>0</v>
      </c>
      <c r="R594" s="25">
        <v>0</v>
      </c>
      <c r="S594" s="25">
        <v>0</v>
      </c>
      <c r="T594" s="25">
        <v>0</v>
      </c>
      <c r="U594" s="25">
        <v>0</v>
      </c>
      <c r="V594" s="25">
        <v>0</v>
      </c>
      <c r="W594" s="25">
        <v>0</v>
      </c>
      <c r="X594" s="25">
        <v>0</v>
      </c>
      <c r="Y594" s="25">
        <v>0</v>
      </c>
      <c r="Z594" s="25">
        <v>0</v>
      </c>
      <c r="AA594" s="25">
        <v>0</v>
      </c>
      <c r="AB594" s="25">
        <v>0</v>
      </c>
      <c r="AC594" s="25">
        <v>0</v>
      </c>
      <c r="AD594" s="25">
        <v>0</v>
      </c>
      <c r="AE594" s="25">
        <v>0</v>
      </c>
      <c r="AF594" s="25">
        <v>0</v>
      </c>
      <c r="AG594" s="25">
        <v>0</v>
      </c>
      <c r="AH594" s="25">
        <v>0</v>
      </c>
      <c r="AI594" s="25">
        <v>0</v>
      </c>
      <c r="AJ594" s="25">
        <v>0</v>
      </c>
      <c r="AK594" s="25">
        <v>0</v>
      </c>
      <c r="AL594" s="25">
        <v>0</v>
      </c>
      <c r="AM594" s="25">
        <v>0</v>
      </c>
      <c r="AN594" s="25">
        <v>0</v>
      </c>
      <c r="AO594" s="25">
        <v>0</v>
      </c>
      <c r="AP594" s="25">
        <v>0</v>
      </c>
      <c r="AQ594" s="25">
        <v>0</v>
      </c>
      <c r="AR594" s="25">
        <v>0</v>
      </c>
      <c r="AS594" s="25">
        <v>0</v>
      </c>
      <c r="AT594" s="25">
        <v>0</v>
      </c>
      <c r="AU594" s="25">
        <v>0</v>
      </c>
      <c r="AV594" s="25">
        <v>0</v>
      </c>
      <c r="AW594" s="25">
        <v>0</v>
      </c>
      <c r="AX594" s="25">
        <v>0</v>
      </c>
      <c r="AY594" s="25">
        <v>0</v>
      </c>
      <c r="AZ594" s="25">
        <v>0</v>
      </c>
      <c r="BA594" s="25">
        <v>0</v>
      </c>
      <c r="BB594" s="25">
        <v>0</v>
      </c>
      <c r="BC594" s="25">
        <v>0</v>
      </c>
      <c r="BD594" s="25">
        <v>0</v>
      </c>
      <c r="BE594" s="25">
        <v>0</v>
      </c>
      <c r="BF594" s="25">
        <v>0</v>
      </c>
      <c r="BG594" s="25">
        <v>0</v>
      </c>
      <c r="BH594" s="25">
        <v>0</v>
      </c>
      <c r="BI594" s="25">
        <v>0</v>
      </c>
      <c r="BJ594" s="25">
        <v>0</v>
      </c>
      <c r="BK594" s="25">
        <v>0</v>
      </c>
      <c r="BL594" s="25">
        <v>0</v>
      </c>
      <c r="BM594" s="25">
        <v>0</v>
      </c>
      <c r="BN594" s="25">
        <v>0</v>
      </c>
      <c r="BO594" s="25">
        <v>0</v>
      </c>
    </row>
    <row r="595" spans="1:67">
      <c r="A595">
        <v>2004</v>
      </c>
      <c r="B595" s="62" t="s">
        <v>287</v>
      </c>
      <c r="C595" s="62" t="s">
        <v>288</v>
      </c>
      <c r="D595" s="57" t="s">
        <v>289</v>
      </c>
      <c r="E595" s="25">
        <v>9381.2798913505721</v>
      </c>
      <c r="F595" s="25">
        <v>577.77295917724427</v>
      </c>
      <c r="G595" s="25">
        <v>1020.6610178679834</v>
      </c>
      <c r="H595" s="25">
        <v>4753.916339753112</v>
      </c>
      <c r="I595" s="25">
        <v>31189.905249214098</v>
      </c>
      <c r="J595" s="25">
        <v>13203.981593054881</v>
      </c>
      <c r="K595" s="25">
        <v>3447.7854235142904</v>
      </c>
      <c r="L595" s="25">
        <v>6185.6270418298072</v>
      </c>
      <c r="M595" s="25">
        <v>234.80660980379199</v>
      </c>
      <c r="N595" s="25">
        <v>8735.9700038874144</v>
      </c>
      <c r="O595" s="25">
        <v>7451.1189682697859</v>
      </c>
      <c r="P595" s="25">
        <v>2982.710794647212</v>
      </c>
      <c r="Q595" s="25">
        <v>6957.7247355575319</v>
      </c>
      <c r="R595" s="25">
        <v>3247.2973710931919</v>
      </c>
      <c r="S595" s="25">
        <v>10698.377404623239</v>
      </c>
      <c r="T595" s="25">
        <v>6226.0245793193462</v>
      </c>
      <c r="U595" s="25">
        <v>5597.405553112394</v>
      </c>
      <c r="V595" s="25">
        <v>4058.8378248370555</v>
      </c>
      <c r="W595" s="25">
        <v>4332.0353320816839</v>
      </c>
      <c r="X595" s="25">
        <v>7070.0920384967176</v>
      </c>
      <c r="Y595" s="25">
        <v>675.91345780160782</v>
      </c>
      <c r="Z595" s="25">
        <v>3509.6844428186787</v>
      </c>
      <c r="AA595" s="25">
        <v>0</v>
      </c>
      <c r="AB595" s="25">
        <v>9833.842968658164</v>
      </c>
      <c r="AC595" s="25">
        <v>419.47761421958722</v>
      </c>
      <c r="AD595" s="25">
        <v>0</v>
      </c>
      <c r="AE595" s="25">
        <v>29125.949684268584</v>
      </c>
      <c r="AF595" s="25">
        <v>10696.130143532198</v>
      </c>
      <c r="AG595" s="25">
        <v>11280.962806356521</v>
      </c>
      <c r="AH595" s="25">
        <v>6622.3900606757425</v>
      </c>
      <c r="AI595" s="25">
        <v>8424.1188232421682</v>
      </c>
      <c r="AJ595" s="25">
        <v>4636.0844833177016</v>
      </c>
      <c r="AK595" s="25">
        <v>1850.490455471961</v>
      </c>
      <c r="AL595" s="25">
        <v>914.3944154643267</v>
      </c>
      <c r="AM595" s="25">
        <v>100.86711481366113</v>
      </c>
      <c r="AN595" s="25">
        <v>9380.6317972330107</v>
      </c>
      <c r="AO595" s="25">
        <v>280.476993541642</v>
      </c>
      <c r="AP595" s="25">
        <v>1244.4062307382139</v>
      </c>
      <c r="AQ595" s="25">
        <v>2697.451395991247</v>
      </c>
      <c r="AR595" s="25">
        <v>274.8572763534516</v>
      </c>
      <c r="AS595" s="25">
        <v>4315.2442994862204</v>
      </c>
      <c r="AT595" s="25">
        <v>650.67599753976242</v>
      </c>
      <c r="AU595" s="25">
        <v>0</v>
      </c>
      <c r="AV595" s="25">
        <v>6045.8575817398541</v>
      </c>
      <c r="AW595" s="25">
        <v>1451.1591465422889</v>
      </c>
      <c r="AX595" s="25">
        <v>0</v>
      </c>
      <c r="AY595" s="25">
        <v>0</v>
      </c>
      <c r="AZ595" s="25">
        <v>0</v>
      </c>
      <c r="BA595" s="25">
        <v>0</v>
      </c>
      <c r="BB595" s="25">
        <v>1658.9395252949291</v>
      </c>
      <c r="BC595" s="25">
        <v>7372.5940009833803</v>
      </c>
      <c r="BD595" s="25">
        <v>7839.3791152546883</v>
      </c>
      <c r="BE595" s="25">
        <v>2301.2660217240546</v>
      </c>
      <c r="BF595" s="25">
        <v>1930.2663465881378</v>
      </c>
      <c r="BG595" s="25">
        <v>0</v>
      </c>
      <c r="BH595" s="25">
        <v>0</v>
      </c>
      <c r="BI595" s="25">
        <v>163059.63127260996</v>
      </c>
      <c r="BJ595" s="25">
        <v>0</v>
      </c>
      <c r="BK595" s="25">
        <v>22451.545415964585</v>
      </c>
      <c r="BL595" s="25">
        <v>71074.136449485915</v>
      </c>
      <c r="BM595" s="25">
        <v>5538.9297502143945</v>
      </c>
      <c r="BN595" s="25">
        <v>0</v>
      </c>
      <c r="BO595" s="25">
        <v>0</v>
      </c>
    </row>
    <row r="596" spans="1:67">
      <c r="A596">
        <v>2004</v>
      </c>
      <c r="B596" s="22" t="s">
        <v>290</v>
      </c>
      <c r="C596" s="22" t="s">
        <v>291</v>
      </c>
      <c r="D596" s="57" t="s">
        <v>289</v>
      </c>
      <c r="E596" s="25">
        <v>0</v>
      </c>
      <c r="F596" s="25">
        <v>0</v>
      </c>
      <c r="G596" s="25">
        <v>0</v>
      </c>
      <c r="H596" s="25">
        <v>0</v>
      </c>
      <c r="I596" s="25">
        <v>0</v>
      </c>
      <c r="J596" s="25">
        <v>0</v>
      </c>
      <c r="K596" s="25">
        <v>0</v>
      </c>
      <c r="L596" s="25">
        <v>0</v>
      </c>
      <c r="M596" s="25">
        <v>0</v>
      </c>
      <c r="N596" s="25">
        <v>0</v>
      </c>
      <c r="O596" s="25">
        <v>0</v>
      </c>
      <c r="P596" s="25">
        <v>0</v>
      </c>
      <c r="Q596" s="25">
        <v>0</v>
      </c>
      <c r="R596" s="25">
        <v>0</v>
      </c>
      <c r="S596" s="25">
        <v>0</v>
      </c>
      <c r="T596" s="25">
        <v>0</v>
      </c>
      <c r="U596" s="25">
        <v>0</v>
      </c>
      <c r="V596" s="25">
        <v>0</v>
      </c>
      <c r="W596" s="25">
        <v>0</v>
      </c>
      <c r="X596" s="25">
        <v>0</v>
      </c>
      <c r="Y596" s="25">
        <v>0</v>
      </c>
      <c r="Z596" s="25">
        <v>0</v>
      </c>
      <c r="AA596" s="25">
        <v>0</v>
      </c>
      <c r="AB596" s="25">
        <v>0</v>
      </c>
      <c r="AC596" s="25">
        <v>0</v>
      </c>
      <c r="AD596" s="25">
        <v>0</v>
      </c>
      <c r="AE596" s="25">
        <v>0</v>
      </c>
      <c r="AF596" s="25">
        <v>0</v>
      </c>
      <c r="AG596" s="25">
        <v>0</v>
      </c>
      <c r="AH596" s="25">
        <v>0</v>
      </c>
      <c r="AI596" s="25">
        <v>0</v>
      </c>
      <c r="AJ596" s="25">
        <v>0</v>
      </c>
      <c r="AK596" s="25">
        <v>0</v>
      </c>
      <c r="AL596" s="25">
        <v>0</v>
      </c>
      <c r="AM596" s="25">
        <v>0</v>
      </c>
      <c r="AN596" s="25">
        <v>0</v>
      </c>
      <c r="AO596" s="25">
        <v>0</v>
      </c>
      <c r="AP596" s="25">
        <v>0</v>
      </c>
      <c r="AQ596" s="25">
        <v>0</v>
      </c>
      <c r="AR596" s="25">
        <v>0</v>
      </c>
      <c r="AS596" s="25">
        <v>0</v>
      </c>
      <c r="AT596" s="25">
        <v>0</v>
      </c>
      <c r="AU596" s="25">
        <v>0</v>
      </c>
      <c r="AV596" s="25">
        <v>0</v>
      </c>
      <c r="AW596" s="25">
        <v>0</v>
      </c>
      <c r="AX596" s="25">
        <v>0</v>
      </c>
      <c r="AY596" s="25">
        <v>0</v>
      </c>
      <c r="AZ596" s="25">
        <v>0</v>
      </c>
      <c r="BA596" s="25">
        <v>0</v>
      </c>
      <c r="BB596" s="25">
        <v>0</v>
      </c>
      <c r="BC596" s="25">
        <v>0</v>
      </c>
      <c r="BD596" s="25">
        <v>0</v>
      </c>
      <c r="BE596" s="25">
        <v>0</v>
      </c>
      <c r="BF596" s="25">
        <v>0</v>
      </c>
      <c r="BG596" s="25">
        <v>0</v>
      </c>
      <c r="BH596" s="25">
        <v>0</v>
      </c>
      <c r="BI596" s="25">
        <v>0</v>
      </c>
      <c r="BJ596" s="25">
        <v>0</v>
      </c>
      <c r="BK596" s="25">
        <v>0</v>
      </c>
      <c r="BL596" s="25">
        <v>0</v>
      </c>
      <c r="BM596" s="25">
        <v>0</v>
      </c>
      <c r="BN596" s="25">
        <v>0</v>
      </c>
      <c r="BO596" s="25">
        <v>0</v>
      </c>
    </row>
    <row r="597" spans="1:67">
      <c r="A597">
        <v>2004</v>
      </c>
      <c r="B597" s="22" t="s">
        <v>292</v>
      </c>
      <c r="C597" s="22" t="s">
        <v>293</v>
      </c>
      <c r="D597" s="57" t="s">
        <v>289</v>
      </c>
      <c r="E597" s="25">
        <v>0</v>
      </c>
      <c r="F597" s="25">
        <v>0</v>
      </c>
      <c r="G597" s="25">
        <v>0</v>
      </c>
      <c r="H597" s="25">
        <v>0</v>
      </c>
      <c r="I597" s="25">
        <v>0</v>
      </c>
      <c r="J597" s="25">
        <v>0</v>
      </c>
      <c r="K597" s="25">
        <v>0</v>
      </c>
      <c r="L597" s="25">
        <v>0</v>
      </c>
      <c r="M597" s="25">
        <v>0</v>
      </c>
      <c r="N597" s="25">
        <v>0</v>
      </c>
      <c r="O597" s="25">
        <v>0</v>
      </c>
      <c r="P597" s="25">
        <v>0</v>
      </c>
      <c r="Q597" s="25">
        <v>0</v>
      </c>
      <c r="R597" s="25">
        <v>0</v>
      </c>
      <c r="S597" s="25">
        <v>0</v>
      </c>
      <c r="T597" s="25">
        <v>0</v>
      </c>
      <c r="U597" s="25">
        <v>0</v>
      </c>
      <c r="V597" s="25">
        <v>0</v>
      </c>
      <c r="W597" s="25">
        <v>0</v>
      </c>
      <c r="X597" s="25">
        <v>0</v>
      </c>
      <c r="Y597" s="25">
        <v>0</v>
      </c>
      <c r="Z597" s="25">
        <v>0</v>
      </c>
      <c r="AA597" s="25">
        <v>0</v>
      </c>
      <c r="AB597" s="25">
        <v>0</v>
      </c>
      <c r="AC597" s="25">
        <v>0</v>
      </c>
      <c r="AD597" s="25">
        <v>0</v>
      </c>
      <c r="AE597" s="25">
        <v>0</v>
      </c>
      <c r="AF597" s="25">
        <v>0</v>
      </c>
      <c r="AG597" s="25">
        <v>0</v>
      </c>
      <c r="AH597" s="25">
        <v>0</v>
      </c>
      <c r="AI597" s="25">
        <v>0</v>
      </c>
      <c r="AJ597" s="25">
        <v>0</v>
      </c>
      <c r="AK597" s="25">
        <v>0</v>
      </c>
      <c r="AL597" s="25">
        <v>0</v>
      </c>
      <c r="AM597" s="25">
        <v>0</v>
      </c>
      <c r="AN597" s="25">
        <v>0</v>
      </c>
      <c r="AO597" s="25">
        <v>0</v>
      </c>
      <c r="AP597" s="25">
        <v>0</v>
      </c>
      <c r="AQ597" s="25">
        <v>0</v>
      </c>
      <c r="AR597" s="25">
        <v>0</v>
      </c>
      <c r="AS597" s="25">
        <v>0</v>
      </c>
      <c r="AT597" s="25">
        <v>0</v>
      </c>
      <c r="AU597" s="25">
        <v>0</v>
      </c>
      <c r="AV597" s="25">
        <v>0</v>
      </c>
      <c r="AW597" s="25">
        <v>0</v>
      </c>
      <c r="AX597" s="25">
        <v>0</v>
      </c>
      <c r="AY597" s="25">
        <v>0</v>
      </c>
      <c r="AZ597" s="25">
        <v>0</v>
      </c>
      <c r="BA597" s="25">
        <v>0</v>
      </c>
      <c r="BB597" s="25">
        <v>0</v>
      </c>
      <c r="BC597" s="25">
        <v>0</v>
      </c>
      <c r="BD597" s="25">
        <v>0</v>
      </c>
      <c r="BE597" s="25">
        <v>0</v>
      </c>
      <c r="BF597" s="25">
        <v>0</v>
      </c>
      <c r="BG597" s="25">
        <v>0</v>
      </c>
      <c r="BH597" s="25">
        <v>0</v>
      </c>
      <c r="BI597" s="25">
        <v>0</v>
      </c>
      <c r="BJ597" s="25">
        <v>0</v>
      </c>
      <c r="BK597" s="25">
        <v>0</v>
      </c>
      <c r="BL597" s="25">
        <v>0</v>
      </c>
      <c r="BM597" s="25">
        <v>0</v>
      </c>
      <c r="BN597" s="25">
        <v>0</v>
      </c>
      <c r="BO597" s="25">
        <v>0</v>
      </c>
    </row>
    <row r="598" spans="1:67">
      <c r="A598">
        <v>2004</v>
      </c>
      <c r="B598" s="22" t="s">
        <v>294</v>
      </c>
      <c r="C598" s="22" t="s">
        <v>295</v>
      </c>
      <c r="D598" s="57" t="s">
        <v>289</v>
      </c>
      <c r="E598" s="25">
        <v>0</v>
      </c>
      <c r="F598" s="25">
        <v>0</v>
      </c>
      <c r="G598" s="25">
        <v>0</v>
      </c>
      <c r="H598" s="25">
        <v>0</v>
      </c>
      <c r="I598" s="25">
        <v>0</v>
      </c>
      <c r="J598" s="25">
        <v>0</v>
      </c>
      <c r="K598" s="25">
        <v>0</v>
      </c>
      <c r="L598" s="25">
        <v>0</v>
      </c>
      <c r="M598" s="25">
        <v>0</v>
      </c>
      <c r="N598" s="25">
        <v>0</v>
      </c>
      <c r="O598" s="25">
        <v>0</v>
      </c>
      <c r="P598" s="25">
        <v>0</v>
      </c>
      <c r="Q598" s="25">
        <v>0</v>
      </c>
      <c r="R598" s="25">
        <v>0</v>
      </c>
      <c r="S598" s="25">
        <v>0</v>
      </c>
      <c r="T598" s="25">
        <v>0</v>
      </c>
      <c r="U598" s="25">
        <v>0</v>
      </c>
      <c r="V598" s="25">
        <v>0</v>
      </c>
      <c r="W598" s="25">
        <v>0</v>
      </c>
      <c r="X598" s="25">
        <v>0</v>
      </c>
      <c r="Y598" s="25">
        <v>0</v>
      </c>
      <c r="Z598" s="25">
        <v>0</v>
      </c>
      <c r="AA598" s="25">
        <v>0</v>
      </c>
      <c r="AB598" s="25">
        <v>0</v>
      </c>
      <c r="AC598" s="25">
        <v>0</v>
      </c>
      <c r="AD598" s="25">
        <v>0</v>
      </c>
      <c r="AE598" s="25">
        <v>0</v>
      </c>
      <c r="AF598" s="25">
        <v>0</v>
      </c>
      <c r="AG598" s="25">
        <v>0</v>
      </c>
      <c r="AH598" s="25">
        <v>0</v>
      </c>
      <c r="AI598" s="25">
        <v>0</v>
      </c>
      <c r="AJ598" s="25">
        <v>0</v>
      </c>
      <c r="AK598" s="25">
        <v>0</v>
      </c>
      <c r="AL598" s="25">
        <v>0</v>
      </c>
      <c r="AM598" s="25">
        <v>0</v>
      </c>
      <c r="AN598" s="25">
        <v>0</v>
      </c>
      <c r="AO598" s="25">
        <v>0</v>
      </c>
      <c r="AP598" s="25">
        <v>0</v>
      </c>
      <c r="AQ598" s="25">
        <v>0</v>
      </c>
      <c r="AR598" s="25">
        <v>0</v>
      </c>
      <c r="AS598" s="25">
        <v>0</v>
      </c>
      <c r="AT598" s="25">
        <v>0</v>
      </c>
      <c r="AU598" s="25">
        <v>0</v>
      </c>
      <c r="AV598" s="25">
        <v>0</v>
      </c>
      <c r="AW598" s="25">
        <v>0</v>
      </c>
      <c r="AX598" s="25">
        <v>0</v>
      </c>
      <c r="AY598" s="25">
        <v>0</v>
      </c>
      <c r="AZ598" s="25">
        <v>0</v>
      </c>
      <c r="BA598" s="25">
        <v>0</v>
      </c>
      <c r="BB598" s="25">
        <v>0</v>
      </c>
      <c r="BC598" s="25">
        <v>0</v>
      </c>
      <c r="BD598" s="25">
        <v>0</v>
      </c>
      <c r="BE598" s="25">
        <v>0</v>
      </c>
      <c r="BF598" s="25">
        <v>0</v>
      </c>
      <c r="BG598" s="25">
        <v>0</v>
      </c>
      <c r="BH598" s="25">
        <v>0</v>
      </c>
      <c r="BI598" s="25">
        <v>0</v>
      </c>
      <c r="BJ598" s="25">
        <v>0</v>
      </c>
      <c r="BK598" s="25">
        <v>0</v>
      </c>
      <c r="BL598" s="25">
        <v>0</v>
      </c>
      <c r="BM598" s="25">
        <v>0</v>
      </c>
      <c r="BN598" s="25">
        <v>0</v>
      </c>
      <c r="BO598" s="25">
        <v>0</v>
      </c>
    </row>
    <row r="599" spans="1:67">
      <c r="A599">
        <v>2004</v>
      </c>
      <c r="B599" s="22" t="s">
        <v>296</v>
      </c>
      <c r="C599" s="22" t="s">
        <v>297</v>
      </c>
      <c r="D599" s="57" t="s">
        <v>289</v>
      </c>
      <c r="E599" s="25">
        <v>0</v>
      </c>
      <c r="F599" s="25">
        <v>0</v>
      </c>
      <c r="G599" s="25">
        <v>0</v>
      </c>
      <c r="H599" s="25">
        <v>0</v>
      </c>
      <c r="I599" s="25">
        <v>0</v>
      </c>
      <c r="J599" s="25">
        <v>0</v>
      </c>
      <c r="K599" s="25">
        <v>0</v>
      </c>
      <c r="L599" s="25">
        <v>0</v>
      </c>
      <c r="M599" s="25">
        <v>0</v>
      </c>
      <c r="N599" s="25">
        <v>0</v>
      </c>
      <c r="O599" s="25">
        <v>0</v>
      </c>
      <c r="P599" s="25">
        <v>0</v>
      </c>
      <c r="Q599" s="25">
        <v>0</v>
      </c>
      <c r="R599" s="25">
        <v>0</v>
      </c>
      <c r="S599" s="25">
        <v>0</v>
      </c>
      <c r="T599" s="25">
        <v>0</v>
      </c>
      <c r="U599" s="25">
        <v>0</v>
      </c>
      <c r="V599" s="25">
        <v>0</v>
      </c>
      <c r="W599" s="25">
        <v>0</v>
      </c>
      <c r="X599" s="25">
        <v>0</v>
      </c>
      <c r="Y599" s="25">
        <v>0</v>
      </c>
      <c r="Z599" s="25">
        <v>0</v>
      </c>
      <c r="AA599" s="25">
        <v>0</v>
      </c>
      <c r="AB599" s="25">
        <v>0</v>
      </c>
      <c r="AC599" s="25">
        <v>0</v>
      </c>
      <c r="AD599" s="25">
        <v>0</v>
      </c>
      <c r="AE599" s="25">
        <v>0</v>
      </c>
      <c r="AF599" s="25">
        <v>0</v>
      </c>
      <c r="AG599" s="25">
        <v>0</v>
      </c>
      <c r="AH599" s="25">
        <v>0</v>
      </c>
      <c r="AI599" s="25">
        <v>0</v>
      </c>
      <c r="AJ599" s="25">
        <v>0</v>
      </c>
      <c r="AK599" s="25">
        <v>0</v>
      </c>
      <c r="AL599" s="25">
        <v>0</v>
      </c>
      <c r="AM599" s="25">
        <v>0</v>
      </c>
      <c r="AN599" s="25">
        <v>0</v>
      </c>
      <c r="AO599" s="25">
        <v>0</v>
      </c>
      <c r="AP599" s="25">
        <v>0</v>
      </c>
      <c r="AQ599" s="25">
        <v>0</v>
      </c>
      <c r="AR599" s="25">
        <v>0</v>
      </c>
      <c r="AS599" s="25">
        <v>0</v>
      </c>
      <c r="AT599" s="25">
        <v>0</v>
      </c>
      <c r="AU599" s="25">
        <v>0</v>
      </c>
      <c r="AV599" s="25">
        <v>0</v>
      </c>
      <c r="AW599" s="25">
        <v>0</v>
      </c>
      <c r="AX599" s="25">
        <v>0</v>
      </c>
      <c r="AY599" s="25">
        <v>0</v>
      </c>
      <c r="AZ599" s="25">
        <v>0</v>
      </c>
      <c r="BA599" s="25">
        <v>0</v>
      </c>
      <c r="BB599" s="25">
        <v>0</v>
      </c>
      <c r="BC599" s="25">
        <v>0</v>
      </c>
      <c r="BD599" s="25">
        <v>0</v>
      </c>
      <c r="BE599" s="25">
        <v>0</v>
      </c>
      <c r="BF599" s="25">
        <v>0</v>
      </c>
      <c r="BG599" s="25">
        <v>0</v>
      </c>
      <c r="BH599" s="25">
        <v>0</v>
      </c>
      <c r="BI599" s="25">
        <v>0</v>
      </c>
      <c r="BJ599" s="25">
        <v>0</v>
      </c>
      <c r="BK599" s="25">
        <v>0</v>
      </c>
      <c r="BL599" s="25">
        <v>0</v>
      </c>
      <c r="BM599" s="25">
        <v>0</v>
      </c>
      <c r="BN599" s="25">
        <v>0</v>
      </c>
      <c r="BO599" s="25">
        <v>0</v>
      </c>
    </row>
    <row r="600" spans="1:67">
      <c r="A600">
        <v>2004</v>
      </c>
      <c r="B600" s="62" t="s">
        <v>298</v>
      </c>
      <c r="C600" s="62" t="s">
        <v>299</v>
      </c>
      <c r="D600" s="57" t="s">
        <v>289</v>
      </c>
      <c r="E600" s="25">
        <v>29300.719624552927</v>
      </c>
      <c r="F600" s="25">
        <v>2735.5789339073463</v>
      </c>
      <c r="G600" s="25">
        <v>4275.2342453685387</v>
      </c>
      <c r="H600" s="25">
        <v>22939.552597065212</v>
      </c>
      <c r="I600" s="25">
        <v>16836.371674946924</v>
      </c>
      <c r="J600" s="25">
        <v>7477.19440811595</v>
      </c>
      <c r="K600" s="25">
        <v>2465.5030236850994</v>
      </c>
      <c r="L600" s="25">
        <v>3443.1944288234336</v>
      </c>
      <c r="M600" s="25">
        <v>147.3664240911433</v>
      </c>
      <c r="N600" s="25">
        <v>11513.059488771381</v>
      </c>
      <c r="O600" s="25">
        <v>3373.6441924086121</v>
      </c>
      <c r="P600" s="25">
        <v>1278.4793670603856</v>
      </c>
      <c r="Q600" s="25">
        <v>2716.5503846751099</v>
      </c>
      <c r="R600" s="25">
        <v>2706.7695721658815</v>
      </c>
      <c r="S600" s="25">
        <v>3670.3805631377613</v>
      </c>
      <c r="T600" s="25">
        <v>3597.21575280345</v>
      </c>
      <c r="U600" s="25">
        <v>2946.0049418098697</v>
      </c>
      <c r="V600" s="25">
        <v>2266.966170454536</v>
      </c>
      <c r="W600" s="25">
        <v>1601.4735948194523</v>
      </c>
      <c r="X600" s="25">
        <v>5313.865206295065</v>
      </c>
      <c r="Y600" s="25">
        <v>320.54712480163715</v>
      </c>
      <c r="Z600" s="25">
        <v>1896.0595376432402</v>
      </c>
      <c r="AA600" s="25">
        <v>0</v>
      </c>
      <c r="AB600" s="25">
        <v>3820.7051054356048</v>
      </c>
      <c r="AC600" s="25">
        <v>386.37052088432739</v>
      </c>
      <c r="AD600" s="25">
        <v>0</v>
      </c>
      <c r="AE600" s="25">
        <v>16069.927355988735</v>
      </c>
      <c r="AF600" s="25">
        <v>8338.2206214690868</v>
      </c>
      <c r="AG600" s="25">
        <v>21397.051486101453</v>
      </c>
      <c r="AH600" s="25">
        <v>12561.089667136821</v>
      </c>
      <c r="AI600" s="25">
        <v>5521.1980197502608</v>
      </c>
      <c r="AJ600" s="25">
        <v>2180.1110278543701</v>
      </c>
      <c r="AK600" s="25">
        <v>1199.9988056846669</v>
      </c>
      <c r="AL600" s="25">
        <v>2378.8111950047087</v>
      </c>
      <c r="AM600" s="25">
        <v>200.67600904003282</v>
      </c>
      <c r="AN600" s="25">
        <v>10156.171006409109</v>
      </c>
      <c r="AO600" s="25">
        <v>558.21842935364566</v>
      </c>
      <c r="AP600" s="25">
        <v>846.2809355025679</v>
      </c>
      <c r="AQ600" s="25">
        <v>5368.6035119772623</v>
      </c>
      <c r="AR600" s="25">
        <v>546.97736731609109</v>
      </c>
      <c r="AS600" s="25">
        <v>9708.179168009885</v>
      </c>
      <c r="AT600" s="25">
        <v>2650.3181328857859</v>
      </c>
      <c r="AU600" s="25">
        <v>0</v>
      </c>
      <c r="AV600" s="25">
        <v>8724.7523308287855</v>
      </c>
      <c r="AW600" s="25">
        <v>1857.7568449532366</v>
      </c>
      <c r="AX600" s="25">
        <v>0</v>
      </c>
      <c r="AY600" s="25">
        <v>0</v>
      </c>
      <c r="AZ600" s="25">
        <v>0</v>
      </c>
      <c r="BA600" s="25">
        <v>0</v>
      </c>
      <c r="BB600" s="25">
        <v>2123.7520136326175</v>
      </c>
      <c r="BC600" s="25">
        <v>9925.9568443741646</v>
      </c>
      <c r="BD600" s="25">
        <v>7432.3326463759122</v>
      </c>
      <c r="BE600" s="25">
        <v>2531.1742613633364</v>
      </c>
      <c r="BF600" s="25">
        <v>4662.87008864364</v>
      </c>
      <c r="BG600" s="25">
        <v>0</v>
      </c>
      <c r="BH600" s="25">
        <v>0</v>
      </c>
      <c r="BI600" s="25">
        <v>0</v>
      </c>
      <c r="BJ600" s="25">
        <v>0</v>
      </c>
      <c r="BK600" s="25">
        <v>0</v>
      </c>
      <c r="BL600" s="25">
        <v>0</v>
      </c>
      <c r="BM600" s="25">
        <v>0</v>
      </c>
      <c r="BN600" s="25">
        <v>0</v>
      </c>
      <c r="BO600" s="25">
        <v>0</v>
      </c>
    </row>
    <row r="601" spans="1:67">
      <c r="A601">
        <v>2004</v>
      </c>
      <c r="B601" s="22" t="s">
        <v>300</v>
      </c>
      <c r="C601" s="22" t="s">
        <v>301</v>
      </c>
      <c r="D601" s="57" t="s">
        <v>289</v>
      </c>
      <c r="E601" s="25">
        <v>132.65323240673479</v>
      </c>
      <c r="F601" s="25">
        <v>3.1824825691201895</v>
      </c>
      <c r="G601" s="25">
        <v>6.5406181799219612</v>
      </c>
      <c r="H601" s="25">
        <v>97.836286358823941</v>
      </c>
      <c r="I601" s="25">
        <v>215.78656306825093</v>
      </c>
      <c r="J601" s="25">
        <v>148.70875134906814</v>
      </c>
      <c r="K601" s="25">
        <v>18.394621555598736</v>
      </c>
      <c r="L601" s="25">
        <v>92.047805802581209</v>
      </c>
      <c r="M601" s="25">
        <v>3.4561093950284962</v>
      </c>
      <c r="N601" s="25">
        <v>259.15265871792639</v>
      </c>
      <c r="O601" s="25">
        <v>202.04684808313951</v>
      </c>
      <c r="P601" s="25">
        <v>55.252318501174166</v>
      </c>
      <c r="Q601" s="25">
        <v>152.34277077234185</v>
      </c>
      <c r="R601" s="25">
        <v>47.153867050794759</v>
      </c>
      <c r="S601" s="25">
        <v>203.38648074641247</v>
      </c>
      <c r="T601" s="25">
        <v>100.64976740031817</v>
      </c>
      <c r="U601" s="25">
        <v>66.097242385993752</v>
      </c>
      <c r="V601" s="25">
        <v>67.722303464514042</v>
      </c>
      <c r="W601" s="25">
        <v>94.703083025962172</v>
      </c>
      <c r="X601" s="25">
        <v>222.05890543993729</v>
      </c>
      <c r="Y601" s="25">
        <v>13.059043076104837</v>
      </c>
      <c r="Z601" s="25">
        <v>27.491406884290662</v>
      </c>
      <c r="AA601" s="25">
        <v>0</v>
      </c>
      <c r="AB601" s="25">
        <v>93.889028453911948</v>
      </c>
      <c r="AC601" s="25">
        <v>3.3734398012099907</v>
      </c>
      <c r="AD601" s="25">
        <v>0</v>
      </c>
      <c r="AE601" s="25">
        <v>308.9638042195586</v>
      </c>
      <c r="AF601" s="25">
        <v>84.585655759642322</v>
      </c>
      <c r="AG601" s="25">
        <v>26.037240656466608</v>
      </c>
      <c r="AH601" s="25">
        <v>15.358200817769692</v>
      </c>
      <c r="AI601" s="25">
        <v>58.518484002518413</v>
      </c>
      <c r="AJ601" s="25">
        <v>38.055574910282083</v>
      </c>
      <c r="AK601" s="25">
        <v>4.4609030185232363</v>
      </c>
      <c r="AL601" s="25">
        <v>1.2096300848031092</v>
      </c>
      <c r="AM601" s="25">
        <v>6.9252300895122632E-2</v>
      </c>
      <c r="AN601" s="25">
        <v>56.305661155275622</v>
      </c>
      <c r="AO601" s="25">
        <v>0.2966805662351486</v>
      </c>
      <c r="AP601" s="25">
        <v>4.3900490478811136</v>
      </c>
      <c r="AQ601" s="25">
        <v>2.8581135410463849</v>
      </c>
      <c r="AR601" s="25">
        <v>0.2623490854071171</v>
      </c>
      <c r="AS601" s="25">
        <v>2.0768957152428138</v>
      </c>
      <c r="AT601" s="25">
        <v>0.62492582016923326</v>
      </c>
      <c r="AU601" s="25">
        <v>0</v>
      </c>
      <c r="AV601" s="25">
        <v>27.797142013968216</v>
      </c>
      <c r="AW601" s="25">
        <v>5.3794230689186247</v>
      </c>
      <c r="AX601" s="25">
        <v>0</v>
      </c>
      <c r="AY601" s="25">
        <v>0</v>
      </c>
      <c r="AZ601" s="25">
        <v>0</v>
      </c>
      <c r="BA601" s="25">
        <v>0</v>
      </c>
      <c r="BB601" s="25">
        <v>6.1474388804731959</v>
      </c>
      <c r="BC601" s="25">
        <v>52.604573921493362</v>
      </c>
      <c r="BD601" s="25">
        <v>94.179636246058053</v>
      </c>
      <c r="BE601" s="25">
        <v>16.583188571115826</v>
      </c>
      <c r="BF601" s="25">
        <v>16.663650136216617</v>
      </c>
      <c r="BG601" s="25">
        <v>0</v>
      </c>
      <c r="BH601" s="25">
        <v>0</v>
      </c>
      <c r="BI601" s="25">
        <v>387.73584021031007</v>
      </c>
      <c r="BJ601" s="25">
        <v>0</v>
      </c>
      <c r="BK601" s="25">
        <v>0</v>
      </c>
      <c r="BL601" s="25">
        <v>597.20868153845436</v>
      </c>
      <c r="BM601" s="25">
        <v>28.005065318359154</v>
      </c>
      <c r="BN601" s="25">
        <v>0</v>
      </c>
      <c r="BO601" s="25">
        <v>0</v>
      </c>
    </row>
    <row r="602" spans="1:67">
      <c r="A602">
        <v>2004</v>
      </c>
      <c r="B602" s="63" t="s">
        <v>229</v>
      </c>
      <c r="C602" s="64" t="s">
        <v>302</v>
      </c>
      <c r="D602" s="57" t="s">
        <v>289</v>
      </c>
      <c r="E602" s="25">
        <v>38814.652756696494</v>
      </c>
      <c r="F602" s="25">
        <v>3316.5343768305443</v>
      </c>
      <c r="G602" s="25">
        <v>5302.4358779794075</v>
      </c>
      <c r="H602" s="25">
        <v>27791.305180036718</v>
      </c>
      <c r="I602" s="25">
        <v>48242.063568984588</v>
      </c>
      <c r="J602" s="25">
        <v>20829.884574643002</v>
      </c>
      <c r="K602" s="25">
        <v>5931.6830659066354</v>
      </c>
      <c r="L602" s="25">
        <v>9720.8692309886865</v>
      </c>
      <c r="M602" s="25">
        <v>385.6291393985519</v>
      </c>
      <c r="N602" s="25">
        <v>20508.181956481636</v>
      </c>
      <c r="O602" s="25">
        <v>11026.809917143455</v>
      </c>
      <c r="P602" s="25">
        <v>4316.4423932608452</v>
      </c>
      <c r="Q602" s="25">
        <v>9826.6178057214238</v>
      </c>
      <c r="R602" s="25">
        <v>6001.2207965008138</v>
      </c>
      <c r="S602" s="25">
        <v>14572.144451747878</v>
      </c>
      <c r="T602" s="25">
        <v>9923.8901006925353</v>
      </c>
      <c r="U602" s="25">
        <v>8609.5076653799151</v>
      </c>
      <c r="V602" s="25">
        <v>6393.526263885652</v>
      </c>
      <c r="W602" s="25">
        <v>6028.2120248345736</v>
      </c>
      <c r="X602" s="25">
        <v>12606.015983399719</v>
      </c>
      <c r="Y602" s="25">
        <v>1009.5196323650448</v>
      </c>
      <c r="Z602" s="25">
        <v>5433.2353888061734</v>
      </c>
      <c r="AA602" s="25">
        <v>0</v>
      </c>
      <c r="AB602" s="25">
        <v>13748.436984782158</v>
      </c>
      <c r="AC602" s="25">
        <v>809.22157447974701</v>
      </c>
      <c r="AD602" s="25">
        <v>0</v>
      </c>
      <c r="AE602" s="25">
        <v>45504.840826887448</v>
      </c>
      <c r="AF602" s="25">
        <v>19118.936380964413</v>
      </c>
      <c r="AG602" s="25">
        <v>32704.051524721075</v>
      </c>
      <c r="AH602" s="25">
        <v>19198.837930895301</v>
      </c>
      <c r="AI602" s="25">
        <v>14003.835304994614</v>
      </c>
      <c r="AJ602" s="25">
        <v>6854.2510647398012</v>
      </c>
      <c r="AK602" s="25">
        <v>3054.9501634396352</v>
      </c>
      <c r="AL602" s="25">
        <v>3294.4152398971441</v>
      </c>
      <c r="AM602" s="25">
        <v>301.61237613903944</v>
      </c>
      <c r="AN602" s="25">
        <v>19593.108496807235</v>
      </c>
      <c r="AO602" s="25">
        <v>838.99210317845382</v>
      </c>
      <c r="AP602" s="25">
        <v>2095.0772143151939</v>
      </c>
      <c r="AQ602" s="25">
        <v>8068.9130182613562</v>
      </c>
      <c r="AR602" s="25">
        <v>822.09699225965562</v>
      </c>
      <c r="AS602" s="25">
        <v>14025.500361764985</v>
      </c>
      <c r="AT602" s="25">
        <v>3301.6190554871678</v>
      </c>
      <c r="AU602" s="25">
        <v>0</v>
      </c>
      <c r="AV602" s="25">
        <v>14798.407054202888</v>
      </c>
      <c r="AW602" s="25">
        <v>3314.2954126673039</v>
      </c>
      <c r="AX602" s="25">
        <v>0</v>
      </c>
      <c r="AY602" s="25">
        <v>0</v>
      </c>
      <c r="AZ602" s="25">
        <v>0</v>
      </c>
      <c r="BA602" s="25">
        <v>0</v>
      </c>
      <c r="BB602" s="25">
        <v>3788.8389837167906</v>
      </c>
      <c r="BC602" s="25">
        <v>17351.155385018308</v>
      </c>
      <c r="BD602" s="25">
        <v>15365.891360217769</v>
      </c>
      <c r="BE602" s="25">
        <v>4849.0234595354077</v>
      </c>
      <c r="BF602" s="25">
        <v>6609.8000737542479</v>
      </c>
      <c r="BG602" s="25">
        <v>0</v>
      </c>
      <c r="BH602" s="25">
        <v>0</v>
      </c>
      <c r="BI602" s="25">
        <v>0</v>
      </c>
      <c r="BJ602" s="25">
        <v>0</v>
      </c>
      <c r="BK602" s="25">
        <v>0</v>
      </c>
      <c r="BL602" s="25">
        <v>0</v>
      </c>
      <c r="BM602" s="25">
        <v>0</v>
      </c>
      <c r="BN602" s="25">
        <v>0</v>
      </c>
      <c r="BO602" s="25">
        <v>0</v>
      </c>
    </row>
    <row r="603" spans="1:67">
      <c r="A603">
        <v>2005</v>
      </c>
      <c r="B603" s="57" t="s">
        <v>167</v>
      </c>
      <c r="C603" s="61" t="s">
        <v>230</v>
      </c>
      <c r="D603" s="57" t="s">
        <v>231</v>
      </c>
      <c r="E603" s="25">
        <v>2542.3898786844261</v>
      </c>
      <c r="F603" s="25">
        <v>39.352924426091576</v>
      </c>
      <c r="G603" s="25">
        <v>14.447037669861023</v>
      </c>
      <c r="H603" s="25">
        <v>0</v>
      </c>
      <c r="I603" s="25">
        <v>12916.495457765646</v>
      </c>
      <c r="J603" s="25">
        <v>564.76778883151235</v>
      </c>
      <c r="K603" s="25">
        <v>30.382335139218451</v>
      </c>
      <c r="L603" s="25">
        <v>18.857845007047636</v>
      </c>
      <c r="M603" s="25">
        <v>5.0566361368761098E-4</v>
      </c>
      <c r="N603" s="25">
        <v>5.7185924339662273E-3</v>
      </c>
      <c r="O603" s="25">
        <v>164.70468439387727</v>
      </c>
      <c r="P603" s="25">
        <v>320.49060906373245</v>
      </c>
      <c r="Q603" s="25">
        <v>1245.7180984417953</v>
      </c>
      <c r="R603" s="25">
        <v>2.1959564259364535</v>
      </c>
      <c r="S603" s="25">
        <v>0</v>
      </c>
      <c r="T603" s="25">
        <v>4.6359515775349289E-2</v>
      </c>
      <c r="U603" s="25">
        <v>0.11233423038654823</v>
      </c>
      <c r="V603" s="25">
        <v>0</v>
      </c>
      <c r="W603" s="25">
        <v>2.1985283397453835E-2</v>
      </c>
      <c r="X603" s="25">
        <v>0</v>
      </c>
      <c r="Y603" s="25">
        <v>0</v>
      </c>
      <c r="Z603" s="25">
        <v>47.925287287552493</v>
      </c>
      <c r="AA603" s="25">
        <v>0</v>
      </c>
      <c r="AB603" s="25">
        <v>0</v>
      </c>
      <c r="AC603" s="25">
        <v>0</v>
      </c>
      <c r="AD603" s="25">
        <v>0</v>
      </c>
      <c r="AE603" s="25">
        <v>0</v>
      </c>
      <c r="AF603" s="25">
        <v>2766.0420226689525</v>
      </c>
      <c r="AG603" s="25">
        <v>3.5501159061259333</v>
      </c>
      <c r="AH603" s="25">
        <v>2.0744088262940146</v>
      </c>
      <c r="AI603" s="25">
        <v>4.1572213194907661</v>
      </c>
      <c r="AJ603" s="25">
        <v>0.13217261517715934</v>
      </c>
      <c r="AK603" s="25">
        <v>0</v>
      </c>
      <c r="AL603" s="25">
        <v>0</v>
      </c>
      <c r="AM603" s="25">
        <v>0</v>
      </c>
      <c r="AN603" s="25">
        <v>997.12673922944225</v>
      </c>
      <c r="AO603" s="25">
        <v>0</v>
      </c>
      <c r="AP603" s="25">
        <v>49.397496820210002</v>
      </c>
      <c r="AQ603" s="25">
        <v>0</v>
      </c>
      <c r="AR603" s="25">
        <v>0</v>
      </c>
      <c r="AS603" s="25">
        <v>3.4643624334855841E-3</v>
      </c>
      <c r="AT603" s="25">
        <v>0</v>
      </c>
      <c r="AU603" s="25">
        <v>0</v>
      </c>
      <c r="AV603" s="25">
        <v>4.8883790749676637E-2</v>
      </c>
      <c r="AW603" s="25">
        <v>0.23111548118075187</v>
      </c>
      <c r="AX603" s="25">
        <v>0</v>
      </c>
      <c r="AY603" s="25">
        <v>0</v>
      </c>
      <c r="AZ603" s="25">
        <v>0</v>
      </c>
      <c r="BA603" s="25">
        <v>0</v>
      </c>
      <c r="BB603" s="25">
        <v>0.26426318508101349</v>
      </c>
      <c r="BC603" s="25">
        <v>49.836949794412867</v>
      </c>
      <c r="BD603" s="25">
        <v>1895.2359265404125</v>
      </c>
      <c r="BE603" s="25">
        <v>213.01095512493117</v>
      </c>
      <c r="BF603" s="25">
        <v>44.503445490290076</v>
      </c>
      <c r="BG603" s="25">
        <v>0</v>
      </c>
      <c r="BH603" s="25">
        <v>0</v>
      </c>
      <c r="BI603" s="25">
        <v>14223.154659217931</v>
      </c>
      <c r="BJ603" s="25">
        <v>0</v>
      </c>
      <c r="BK603" s="25">
        <v>0</v>
      </c>
      <c r="BL603" s="25">
        <v>286.55421502045346</v>
      </c>
      <c r="BM603" s="25">
        <v>-239.49508235328565</v>
      </c>
      <c r="BN603" s="25">
        <v>1408.1355044983475</v>
      </c>
      <c r="BO603" s="25">
        <v>39611.87928396093</v>
      </c>
    </row>
    <row r="604" spans="1:67">
      <c r="A604">
        <v>2005</v>
      </c>
      <c r="B604" s="57" t="s">
        <v>168</v>
      </c>
      <c r="C604" s="61" t="s">
        <v>232</v>
      </c>
      <c r="D604" s="57" t="s">
        <v>231</v>
      </c>
      <c r="E604" s="25">
        <v>8.9923023266251629</v>
      </c>
      <c r="F604" s="25">
        <v>54.879942477278149</v>
      </c>
      <c r="G604" s="25">
        <v>3.7736854300933373</v>
      </c>
      <c r="H604" s="25">
        <v>8.3474970622273954</v>
      </c>
      <c r="I604" s="25">
        <v>44.347442954746768</v>
      </c>
      <c r="J604" s="25">
        <v>7.4336597500211106</v>
      </c>
      <c r="K604" s="25">
        <v>1092.0688092638704</v>
      </c>
      <c r="L604" s="25">
        <v>157.22914368123435</v>
      </c>
      <c r="M604" s="25">
        <v>5.5557175706065647E-5</v>
      </c>
      <c r="N604" s="25">
        <v>0</v>
      </c>
      <c r="O604" s="25">
        <v>38.465732808834261</v>
      </c>
      <c r="P604" s="25">
        <v>9.5298572250109892</v>
      </c>
      <c r="Q604" s="25">
        <v>1.2360633494948182E-2</v>
      </c>
      <c r="R604" s="25">
        <v>6.4683691942508981</v>
      </c>
      <c r="S604" s="25">
        <v>0</v>
      </c>
      <c r="T604" s="25">
        <v>0.95712053854157442</v>
      </c>
      <c r="U604" s="25">
        <v>2.8705654319568401</v>
      </c>
      <c r="V604" s="25">
        <v>0</v>
      </c>
      <c r="W604" s="25">
        <v>5.4902358159057141E-2</v>
      </c>
      <c r="X604" s="25">
        <v>0</v>
      </c>
      <c r="Y604" s="25">
        <v>2.328366254755291</v>
      </c>
      <c r="Z604" s="25">
        <v>242.2737686888571</v>
      </c>
      <c r="AA604" s="25">
        <v>0</v>
      </c>
      <c r="AB604" s="25">
        <v>3.0172784335389703E-3</v>
      </c>
      <c r="AC604" s="25">
        <v>0</v>
      </c>
      <c r="AD604" s="25">
        <v>0</v>
      </c>
      <c r="AE604" s="25">
        <v>977.22004456636398</v>
      </c>
      <c r="AF604" s="25">
        <v>11.249056167874123</v>
      </c>
      <c r="AG604" s="25">
        <v>0.69111723979473694</v>
      </c>
      <c r="AH604" s="25">
        <v>0.40383461840225976</v>
      </c>
      <c r="AI604" s="25">
        <v>0</v>
      </c>
      <c r="AJ604" s="25">
        <v>0</v>
      </c>
      <c r="AK604" s="25">
        <v>0</v>
      </c>
      <c r="AL604" s="25">
        <v>0</v>
      </c>
      <c r="AM604" s="25">
        <v>0</v>
      </c>
      <c r="AN604" s="25">
        <v>10.704082925700762</v>
      </c>
      <c r="AO604" s="25">
        <v>0</v>
      </c>
      <c r="AP604" s="25">
        <v>1.5698706860583399E-2</v>
      </c>
      <c r="AQ604" s="25">
        <v>0</v>
      </c>
      <c r="AR604" s="25">
        <v>0</v>
      </c>
      <c r="AS604" s="25">
        <v>0</v>
      </c>
      <c r="AT604" s="25">
        <v>0</v>
      </c>
      <c r="AU604" s="25">
        <v>0</v>
      </c>
      <c r="AV604" s="25">
        <v>2.2886767412632372</v>
      </c>
      <c r="AW604" s="25">
        <v>0</v>
      </c>
      <c r="AX604" s="25">
        <v>0</v>
      </c>
      <c r="AY604" s="25">
        <v>0</v>
      </c>
      <c r="AZ604" s="25">
        <v>0</v>
      </c>
      <c r="BA604" s="25">
        <v>0</v>
      </c>
      <c r="BB604" s="25">
        <v>0</v>
      </c>
      <c r="BC604" s="25">
        <v>1.2626745809756905</v>
      </c>
      <c r="BD604" s="25">
        <v>0.69408391555998739</v>
      </c>
      <c r="BE604" s="25">
        <v>6.1518046758294248E-3</v>
      </c>
      <c r="BF604" s="25">
        <v>26.439002362492857</v>
      </c>
      <c r="BG604" s="25">
        <v>0</v>
      </c>
      <c r="BH604" s="25">
        <v>0</v>
      </c>
      <c r="BI604" s="25">
        <v>343.84011546389365</v>
      </c>
      <c r="BJ604" s="25">
        <v>0</v>
      </c>
      <c r="BK604" s="25">
        <v>0</v>
      </c>
      <c r="BL604" s="25">
        <v>0</v>
      </c>
      <c r="BM604" s="25">
        <v>44.226266067851611</v>
      </c>
      <c r="BN604" s="25">
        <v>268.20725870418261</v>
      </c>
      <c r="BO604" s="25">
        <v>3367.2846627814583</v>
      </c>
    </row>
    <row r="605" spans="1:67">
      <c r="A605">
        <v>2005</v>
      </c>
      <c r="B605" s="57" t="s">
        <v>169</v>
      </c>
      <c r="C605" s="61" t="s">
        <v>233</v>
      </c>
      <c r="D605" s="57" t="s">
        <v>231</v>
      </c>
      <c r="E605" s="25">
        <v>0.16421167490598865</v>
      </c>
      <c r="F605" s="25">
        <v>0</v>
      </c>
      <c r="G605" s="25">
        <v>137.40618209591577</v>
      </c>
      <c r="H605" s="25">
        <v>0</v>
      </c>
      <c r="I605" s="25">
        <v>1075.5170050905438</v>
      </c>
      <c r="J605" s="25">
        <v>1.9763671068024459E-3</v>
      </c>
      <c r="K605" s="25">
        <v>0</v>
      </c>
      <c r="L605" s="25">
        <v>0</v>
      </c>
      <c r="M605" s="25">
        <v>0</v>
      </c>
      <c r="N605" s="25">
        <v>0</v>
      </c>
      <c r="O605" s="25">
        <v>0.48716101941749118</v>
      </c>
      <c r="P605" s="25">
        <v>0.36890498628348389</v>
      </c>
      <c r="Q605" s="25">
        <v>0</v>
      </c>
      <c r="R605" s="25">
        <v>0</v>
      </c>
      <c r="S605" s="25">
        <v>0</v>
      </c>
      <c r="T605" s="25">
        <v>0</v>
      </c>
      <c r="U605" s="25">
        <v>0</v>
      </c>
      <c r="V605" s="25">
        <v>0</v>
      </c>
      <c r="W605" s="25">
        <v>0</v>
      </c>
      <c r="X605" s="25">
        <v>0</v>
      </c>
      <c r="Y605" s="25">
        <v>0</v>
      </c>
      <c r="Z605" s="25">
        <v>14.291123691850501</v>
      </c>
      <c r="AA605" s="25">
        <v>0</v>
      </c>
      <c r="AB605" s="25">
        <v>0</v>
      </c>
      <c r="AC605" s="25">
        <v>0</v>
      </c>
      <c r="AD605" s="25">
        <v>0</v>
      </c>
      <c r="AE605" s="25">
        <v>0</v>
      </c>
      <c r="AF605" s="25">
        <v>397.49009112794738</v>
      </c>
      <c r="AG605" s="25">
        <v>0</v>
      </c>
      <c r="AH605" s="25">
        <v>0</v>
      </c>
      <c r="AI605" s="25">
        <v>1.0226241527422002</v>
      </c>
      <c r="AJ605" s="25">
        <v>0.10719050379775194</v>
      </c>
      <c r="AK605" s="25">
        <v>0</v>
      </c>
      <c r="AL605" s="25">
        <v>0</v>
      </c>
      <c r="AM605" s="25">
        <v>0</v>
      </c>
      <c r="AN605" s="25">
        <v>118.92442561389488</v>
      </c>
      <c r="AO605" s="25">
        <v>0</v>
      </c>
      <c r="AP605" s="25">
        <v>4.70880176981338E-3</v>
      </c>
      <c r="AQ605" s="25">
        <v>0</v>
      </c>
      <c r="AR605" s="25">
        <v>0</v>
      </c>
      <c r="AS605" s="25">
        <v>0</v>
      </c>
      <c r="AT605" s="25">
        <v>0</v>
      </c>
      <c r="AU605" s="25">
        <v>0</v>
      </c>
      <c r="AV605" s="25">
        <v>7.4638599731751212</v>
      </c>
      <c r="AW605" s="25">
        <v>0</v>
      </c>
      <c r="AX605" s="25">
        <v>0</v>
      </c>
      <c r="AY605" s="25">
        <v>0</v>
      </c>
      <c r="AZ605" s="25">
        <v>0</v>
      </c>
      <c r="BA605" s="25">
        <v>0</v>
      </c>
      <c r="BB605" s="25">
        <v>0</v>
      </c>
      <c r="BC605" s="25">
        <v>0</v>
      </c>
      <c r="BD605" s="25">
        <v>137.51235401398057</v>
      </c>
      <c r="BE605" s="25">
        <v>18.673955001613109</v>
      </c>
      <c r="BF605" s="25">
        <v>0</v>
      </c>
      <c r="BG605" s="25">
        <v>0</v>
      </c>
      <c r="BH605" s="25">
        <v>0</v>
      </c>
      <c r="BI605" s="25">
        <v>3095.2152573677581</v>
      </c>
      <c r="BJ605" s="25">
        <v>0</v>
      </c>
      <c r="BK605" s="25">
        <v>0</v>
      </c>
      <c r="BL605" s="25">
        <v>0</v>
      </c>
      <c r="BM605" s="25">
        <v>-64.351707262865105</v>
      </c>
      <c r="BN605" s="25">
        <v>477.81667470123597</v>
      </c>
      <c r="BO605" s="25">
        <v>5418.1159989210746</v>
      </c>
    </row>
    <row r="606" spans="1:67">
      <c r="A606">
        <v>2005</v>
      </c>
      <c r="B606" s="57" t="s">
        <v>170</v>
      </c>
      <c r="C606" s="61" t="s">
        <v>234</v>
      </c>
      <c r="D606" s="57" t="s">
        <v>231</v>
      </c>
      <c r="E606" s="25">
        <v>1.8287596965809425E-2</v>
      </c>
      <c r="F606" s="25">
        <v>0</v>
      </c>
      <c r="G606" s="25">
        <v>0</v>
      </c>
      <c r="H606" s="25">
        <v>2251.8319486991413</v>
      </c>
      <c r="I606" s="25">
        <v>25.03464553569486</v>
      </c>
      <c r="J606" s="25">
        <v>14.786044898056364</v>
      </c>
      <c r="K606" s="25">
        <v>1.5136405483829865</v>
      </c>
      <c r="L606" s="25">
        <v>11.059416924446166</v>
      </c>
      <c r="M606" s="25">
        <v>0</v>
      </c>
      <c r="N606" s="25">
        <v>6469.869466228055</v>
      </c>
      <c r="O606" s="25">
        <v>2477.106020386107</v>
      </c>
      <c r="P606" s="25">
        <v>11.881604718660453</v>
      </c>
      <c r="Q606" s="25">
        <v>218.4947548417199</v>
      </c>
      <c r="R606" s="25">
        <v>642.42623706960251</v>
      </c>
      <c r="S606" s="25">
        <v>2943.1127504690335</v>
      </c>
      <c r="T606" s="25">
        <v>60.189673233235361</v>
      </c>
      <c r="U606" s="25">
        <v>1.500312356292677</v>
      </c>
      <c r="V606" s="25">
        <v>0.72598110288150852</v>
      </c>
      <c r="W606" s="25">
        <v>0.99695202296735319</v>
      </c>
      <c r="X606" s="25">
        <v>0.35941287861218973</v>
      </c>
      <c r="Y606" s="25">
        <v>0.62406614693168228</v>
      </c>
      <c r="Z606" s="25">
        <v>8.6611579525807976</v>
      </c>
      <c r="AA606" s="25">
        <v>0</v>
      </c>
      <c r="AB606" s="25">
        <v>998.54078010386604</v>
      </c>
      <c r="AC606" s="25">
        <v>0</v>
      </c>
      <c r="AD606" s="25">
        <v>0</v>
      </c>
      <c r="AE606" s="25">
        <v>1471.5215947370395</v>
      </c>
      <c r="AF606" s="25">
        <v>7.2341025989826552E-3</v>
      </c>
      <c r="AG606" s="25">
        <v>0.43156524890313641</v>
      </c>
      <c r="AH606" s="25">
        <v>0.2521728262172076</v>
      </c>
      <c r="AI606" s="25">
        <v>0</v>
      </c>
      <c r="AJ606" s="25">
        <v>0</v>
      </c>
      <c r="AK606" s="25">
        <v>0</v>
      </c>
      <c r="AL606" s="25">
        <v>0</v>
      </c>
      <c r="AM606" s="25">
        <v>0</v>
      </c>
      <c r="AN606" s="25">
        <v>11.430944547398374</v>
      </c>
      <c r="AO606" s="25">
        <v>0</v>
      </c>
      <c r="AP606" s="25">
        <v>0</v>
      </c>
      <c r="AQ606" s="25">
        <v>0</v>
      </c>
      <c r="AR606" s="25">
        <v>0</v>
      </c>
      <c r="AS606" s="25">
        <v>0</v>
      </c>
      <c r="AT606" s="25">
        <v>0</v>
      </c>
      <c r="AU606" s="25">
        <v>0</v>
      </c>
      <c r="AV606" s="25">
        <v>0</v>
      </c>
      <c r="AW606" s="25">
        <v>0</v>
      </c>
      <c r="AX606" s="25">
        <v>0</v>
      </c>
      <c r="AY606" s="25">
        <v>0</v>
      </c>
      <c r="AZ606" s="25">
        <v>0</v>
      </c>
      <c r="BA606" s="25">
        <v>0</v>
      </c>
      <c r="BB606" s="25">
        <v>0</v>
      </c>
      <c r="BC606" s="25">
        <v>48.800826410830602</v>
      </c>
      <c r="BD606" s="25">
        <v>0</v>
      </c>
      <c r="BE606" s="25">
        <v>0.2181111491341225</v>
      </c>
      <c r="BF606" s="25">
        <v>0</v>
      </c>
      <c r="BG606" s="25">
        <v>0</v>
      </c>
      <c r="BH606" s="25">
        <v>0</v>
      </c>
      <c r="BI606" s="25">
        <v>1.2355752296650861</v>
      </c>
      <c r="BJ606" s="25">
        <v>0</v>
      </c>
      <c r="BK606" s="25">
        <v>0</v>
      </c>
      <c r="BL606" s="25">
        <v>173.29318460984504</v>
      </c>
      <c r="BM606" s="25">
        <v>704.35219205610679</v>
      </c>
      <c r="BN606" s="25">
        <v>20282.810841534359</v>
      </c>
      <c r="BO606" s="25">
        <v>38833.087396165349</v>
      </c>
    </row>
    <row r="607" spans="1:67">
      <c r="A607">
        <v>2005</v>
      </c>
      <c r="B607" s="57" t="s">
        <v>171</v>
      </c>
      <c r="C607" s="61" t="s">
        <v>235</v>
      </c>
      <c r="D607" s="57" t="s">
        <v>231</v>
      </c>
      <c r="E607" s="25">
        <v>1340.9352922649914</v>
      </c>
      <c r="F607" s="25">
        <v>0</v>
      </c>
      <c r="G607" s="25">
        <v>171.98872133056761</v>
      </c>
      <c r="H607" s="25">
        <v>0</v>
      </c>
      <c r="I607" s="25">
        <v>5066.3121687283146</v>
      </c>
      <c r="J607" s="25">
        <v>215.44959186792505</v>
      </c>
      <c r="K607" s="25">
        <v>12.733597753157911</v>
      </c>
      <c r="L607" s="25">
        <v>16.665489664610799</v>
      </c>
      <c r="M607" s="25">
        <v>0.21007759421685043</v>
      </c>
      <c r="N607" s="25">
        <v>0</v>
      </c>
      <c r="O607" s="25">
        <v>47.718590655890097</v>
      </c>
      <c r="P607" s="25">
        <v>152.17226212004914</v>
      </c>
      <c r="Q607" s="25">
        <v>7.7297768835291977E-2</v>
      </c>
      <c r="R607" s="25">
        <v>6.1661870244271215E-2</v>
      </c>
      <c r="S607" s="25">
        <v>0</v>
      </c>
      <c r="T607" s="25">
        <v>2.7443510147561116E-3</v>
      </c>
      <c r="U607" s="25">
        <v>1.145441033553289</v>
      </c>
      <c r="V607" s="25">
        <v>9.5591670073005147E-3</v>
      </c>
      <c r="W607" s="25">
        <v>1.1236766037657281E-3</v>
      </c>
      <c r="X607" s="25">
        <v>0</v>
      </c>
      <c r="Y607" s="25">
        <v>0</v>
      </c>
      <c r="Z607" s="25">
        <v>4.9498723022775648</v>
      </c>
      <c r="AA607" s="25">
        <v>0</v>
      </c>
      <c r="AB607" s="25">
        <v>0</v>
      </c>
      <c r="AC607" s="25">
        <v>0</v>
      </c>
      <c r="AD607" s="25">
        <v>0</v>
      </c>
      <c r="AE607" s="25">
        <v>0</v>
      </c>
      <c r="AF607" s="25">
        <v>3967.8628556337394</v>
      </c>
      <c r="AG607" s="25">
        <v>9.1417599198360939</v>
      </c>
      <c r="AH607" s="25">
        <v>5.3417262892306701</v>
      </c>
      <c r="AI607" s="25">
        <v>84.299641348641387</v>
      </c>
      <c r="AJ607" s="25">
        <v>16.454312863918773</v>
      </c>
      <c r="AK607" s="25">
        <v>1.8862030530196714</v>
      </c>
      <c r="AL607" s="25">
        <v>0.15011938362906072</v>
      </c>
      <c r="AM607" s="25">
        <v>9.4991795155978401E-2</v>
      </c>
      <c r="AN607" s="25">
        <v>1765.7941067940235</v>
      </c>
      <c r="AO607" s="25">
        <v>0.37898351140144754</v>
      </c>
      <c r="AP607" s="25">
        <v>198.66622116869533</v>
      </c>
      <c r="AQ607" s="25">
        <v>3.5230731994003728</v>
      </c>
      <c r="AR607" s="25">
        <v>0.33810502278049981</v>
      </c>
      <c r="AS607" s="25">
        <v>0.61101329361352097</v>
      </c>
      <c r="AT607" s="25">
        <v>6.5020638294943431</v>
      </c>
      <c r="AU607" s="25">
        <v>0</v>
      </c>
      <c r="AV607" s="25">
        <v>7.5173321905642601</v>
      </c>
      <c r="AW607" s="25">
        <v>0</v>
      </c>
      <c r="AX607" s="25">
        <v>0</v>
      </c>
      <c r="AY607" s="25">
        <v>0</v>
      </c>
      <c r="AZ607" s="25">
        <v>0</v>
      </c>
      <c r="BA607" s="25">
        <v>0</v>
      </c>
      <c r="BB607" s="25">
        <v>0</v>
      </c>
      <c r="BC607" s="25">
        <v>0</v>
      </c>
      <c r="BD607" s="25">
        <v>1342.0049791944739</v>
      </c>
      <c r="BE607" s="25">
        <v>404.87642072246155</v>
      </c>
      <c r="BF607" s="25">
        <v>1.7628211061072485</v>
      </c>
      <c r="BG607" s="25">
        <v>0</v>
      </c>
      <c r="BH607" s="25">
        <v>0</v>
      </c>
      <c r="BI607" s="25">
        <v>24611.130224222554</v>
      </c>
      <c r="BJ607" s="25">
        <v>0</v>
      </c>
      <c r="BK607" s="25">
        <v>0</v>
      </c>
      <c r="BL607" s="25">
        <v>0</v>
      </c>
      <c r="BM607" s="25">
        <v>-389.30664131518256</v>
      </c>
      <c r="BN607" s="25">
        <v>8905.7632168207219</v>
      </c>
      <c r="BO607" s="25">
        <v>47975.227022197578</v>
      </c>
    </row>
    <row r="608" spans="1:67">
      <c r="A608">
        <v>2005</v>
      </c>
      <c r="B608" s="57" t="s">
        <v>172</v>
      </c>
      <c r="C608" s="61" t="s">
        <v>236</v>
      </c>
      <c r="D608" s="57" t="s">
        <v>231</v>
      </c>
      <c r="E608" s="25">
        <v>22.274114514144692</v>
      </c>
      <c r="F608" s="25">
        <v>2.3060261329029417</v>
      </c>
      <c r="G608" s="25">
        <v>0.22428477565396668</v>
      </c>
      <c r="H608" s="25">
        <v>6.7092035993584371</v>
      </c>
      <c r="I608" s="25">
        <v>6.9120994211802689</v>
      </c>
      <c r="J608" s="25">
        <v>3329.7526833580573</v>
      </c>
      <c r="K608" s="25">
        <v>6.3439637680838743</v>
      </c>
      <c r="L608" s="25">
        <v>7.6242029102432092</v>
      </c>
      <c r="M608" s="25">
        <v>0.22213371042505733</v>
      </c>
      <c r="N608" s="25">
        <v>7.2296700498390622E-3</v>
      </c>
      <c r="O608" s="25">
        <v>17.175902365147813</v>
      </c>
      <c r="P608" s="25">
        <v>4.1884740281264978</v>
      </c>
      <c r="Q608" s="25">
        <v>94.542561966401522</v>
      </c>
      <c r="R608" s="25">
        <v>2.2328281052988643</v>
      </c>
      <c r="S608" s="25">
        <v>1.747091549880957E-2</v>
      </c>
      <c r="T608" s="25">
        <v>11.771271484819621</v>
      </c>
      <c r="U608" s="25">
        <v>13.667564953621824</v>
      </c>
      <c r="V608" s="25">
        <v>3.2226874572034787</v>
      </c>
      <c r="W608" s="25">
        <v>6.1322219031686078</v>
      </c>
      <c r="X608" s="25">
        <v>10.927545051475885</v>
      </c>
      <c r="Y608" s="25">
        <v>0.77109192250716996</v>
      </c>
      <c r="Z608" s="25">
        <v>31.690819857105549</v>
      </c>
      <c r="AA608" s="25">
        <v>0</v>
      </c>
      <c r="AB608" s="25">
        <v>0.4954544341583958</v>
      </c>
      <c r="AC608" s="25">
        <v>0.26373595342249562</v>
      </c>
      <c r="AD608" s="25">
        <v>0</v>
      </c>
      <c r="AE608" s="25">
        <v>17.506736037756319</v>
      </c>
      <c r="AF608" s="25">
        <v>143.25411874116497</v>
      </c>
      <c r="AG608" s="25">
        <v>89.783439556891736</v>
      </c>
      <c r="AH608" s="25">
        <v>52.462388383001894</v>
      </c>
      <c r="AI608" s="25">
        <v>17.203891946634016</v>
      </c>
      <c r="AJ608" s="25">
        <v>1.7777690580301957</v>
      </c>
      <c r="AK608" s="25">
        <v>3.063517458184561</v>
      </c>
      <c r="AL608" s="25">
        <v>1.1636833542254639</v>
      </c>
      <c r="AM608" s="25">
        <v>2.0399886390867379E-2</v>
      </c>
      <c r="AN608" s="25">
        <v>45.240662852692751</v>
      </c>
      <c r="AO608" s="25">
        <v>8.1388298472585996E-2</v>
      </c>
      <c r="AP608" s="25">
        <v>0.42161330740920833</v>
      </c>
      <c r="AQ608" s="25">
        <v>0.75659474480364153</v>
      </c>
      <c r="AR608" s="25">
        <v>7.2609471603082273E-2</v>
      </c>
      <c r="AS608" s="25">
        <v>0.48426244009479347</v>
      </c>
      <c r="AT608" s="25">
        <v>2.4426362178101146</v>
      </c>
      <c r="AU608" s="25">
        <v>0</v>
      </c>
      <c r="AV608" s="25">
        <v>22.790004559226638</v>
      </c>
      <c r="AW608" s="25">
        <v>7.0682516856155742</v>
      </c>
      <c r="AX608" s="25">
        <v>0</v>
      </c>
      <c r="AY608" s="25">
        <v>0</v>
      </c>
      <c r="AZ608" s="25">
        <v>0</v>
      </c>
      <c r="BA608" s="25">
        <v>0</v>
      </c>
      <c r="BB608" s="25">
        <v>8.0820146441603988</v>
      </c>
      <c r="BC608" s="25">
        <v>38.147631679572946</v>
      </c>
      <c r="BD608" s="25">
        <v>30.120860906612403</v>
      </c>
      <c r="BE608" s="25">
        <v>13.159459065885423</v>
      </c>
      <c r="BF608" s="25">
        <v>33.549435117029333</v>
      </c>
      <c r="BG608" s="25">
        <v>0</v>
      </c>
      <c r="BH608" s="25">
        <v>0</v>
      </c>
      <c r="BI608" s="25">
        <v>4850.2679619844148</v>
      </c>
      <c r="BJ608" s="25">
        <v>0</v>
      </c>
      <c r="BK608" s="25">
        <v>0</v>
      </c>
      <c r="BL608" s="25">
        <v>28.390580574242762</v>
      </c>
      <c r="BM608" s="25">
        <v>833.99482968555992</v>
      </c>
      <c r="BN608" s="25">
        <v>10671.309526465544</v>
      </c>
      <c r="BO608" s="25">
        <v>20492.091840381087</v>
      </c>
    </row>
    <row r="609" spans="1:67">
      <c r="A609">
        <v>2005</v>
      </c>
      <c r="B609" s="57" t="s">
        <v>173</v>
      </c>
      <c r="C609" s="61" t="s">
        <v>237</v>
      </c>
      <c r="D609" s="57" t="s">
        <v>231</v>
      </c>
      <c r="E609" s="25">
        <v>8.6024462280692902</v>
      </c>
      <c r="F609" s="25">
        <v>0</v>
      </c>
      <c r="G609" s="25">
        <v>2.0253486882917167</v>
      </c>
      <c r="H609" s="25">
        <v>2.0781780648139678</v>
      </c>
      <c r="I609" s="25">
        <v>8.5258623056363518</v>
      </c>
      <c r="J609" s="25">
        <v>6.3657044175311208</v>
      </c>
      <c r="K609" s="25">
        <v>422.79717931226401</v>
      </c>
      <c r="L609" s="25">
        <v>7.17579412628033</v>
      </c>
      <c r="M609" s="25">
        <v>1.046018082861932E-2</v>
      </c>
      <c r="N609" s="25">
        <v>7.7194086828676581E-2</v>
      </c>
      <c r="O609" s="25">
        <v>4.1287821376045217</v>
      </c>
      <c r="P609" s="25">
        <v>1.1032898457017153</v>
      </c>
      <c r="Q609" s="25">
        <v>3.4164209274754627</v>
      </c>
      <c r="R609" s="25">
        <v>2.6355138125594784</v>
      </c>
      <c r="S609" s="25">
        <v>0</v>
      </c>
      <c r="T609" s="25">
        <v>54.681695317978871</v>
      </c>
      <c r="U609" s="25">
        <v>14.408373818586259</v>
      </c>
      <c r="V609" s="25">
        <v>0.76293842274168844</v>
      </c>
      <c r="W609" s="25">
        <v>3.3216661652652713</v>
      </c>
      <c r="X609" s="25">
        <v>3.1843692250542808</v>
      </c>
      <c r="Y609" s="25">
        <v>7.3604647880744798</v>
      </c>
      <c r="Z609" s="25">
        <v>592.89262950111765</v>
      </c>
      <c r="AA609" s="25">
        <v>0</v>
      </c>
      <c r="AB609" s="25">
        <v>0</v>
      </c>
      <c r="AC609" s="25">
        <v>0</v>
      </c>
      <c r="AD609" s="25">
        <v>0</v>
      </c>
      <c r="AE609" s="25">
        <v>1134.3906804565347</v>
      </c>
      <c r="AF609" s="25">
        <v>1.2808894391606813</v>
      </c>
      <c r="AG609" s="25">
        <v>46.794258742430905</v>
      </c>
      <c r="AH609" s="25">
        <v>27.342888492086647</v>
      </c>
      <c r="AI609" s="25">
        <v>0.60642579516841633</v>
      </c>
      <c r="AJ609" s="25">
        <v>0.1287560246699132</v>
      </c>
      <c r="AK609" s="25">
        <v>0.70314351859620949</v>
      </c>
      <c r="AL609" s="25">
        <v>1.6213548290383573E-2</v>
      </c>
      <c r="AM609" s="25">
        <v>0</v>
      </c>
      <c r="AN609" s="25">
        <v>0.65806806906325532</v>
      </c>
      <c r="AO609" s="25">
        <v>0</v>
      </c>
      <c r="AP609" s="25">
        <v>0.1028618674493989</v>
      </c>
      <c r="AQ609" s="25">
        <v>0</v>
      </c>
      <c r="AR609" s="25">
        <v>0</v>
      </c>
      <c r="AS609" s="25">
        <v>0</v>
      </c>
      <c r="AT609" s="25">
        <v>0.1206991167018213</v>
      </c>
      <c r="AU609" s="25">
        <v>0</v>
      </c>
      <c r="AV609" s="25">
        <v>0.18851013628558025</v>
      </c>
      <c r="AW609" s="25">
        <v>0.38622216324419195</v>
      </c>
      <c r="AX609" s="25">
        <v>0</v>
      </c>
      <c r="AY609" s="25">
        <v>0</v>
      </c>
      <c r="AZ609" s="25">
        <v>0</v>
      </c>
      <c r="BA609" s="25">
        <v>0</v>
      </c>
      <c r="BB609" s="25">
        <v>0.44161602020924956</v>
      </c>
      <c r="BC609" s="25">
        <v>11.212313565604598</v>
      </c>
      <c r="BD609" s="25">
        <v>5.3520070191987838E-2</v>
      </c>
      <c r="BE609" s="25">
        <v>0.6151739173610058</v>
      </c>
      <c r="BF609" s="25">
        <v>0.93732903814840263</v>
      </c>
      <c r="BG609" s="25">
        <v>0</v>
      </c>
      <c r="BH609" s="25">
        <v>0</v>
      </c>
      <c r="BI609" s="25">
        <v>247.40481268186932</v>
      </c>
      <c r="BJ609" s="25">
        <v>0</v>
      </c>
      <c r="BK609" s="25">
        <v>0</v>
      </c>
      <c r="BL609" s="25">
        <v>0</v>
      </c>
      <c r="BM609" s="25">
        <v>46.108111674504137</v>
      </c>
      <c r="BN609" s="25">
        <v>3279.9144544306923</v>
      </c>
      <c r="BO609" s="25">
        <v>5944.9612601409744</v>
      </c>
    </row>
    <row r="610" spans="1:67">
      <c r="A610">
        <v>2005</v>
      </c>
      <c r="B610" s="57" t="s">
        <v>174</v>
      </c>
      <c r="C610" s="61" t="s">
        <v>238</v>
      </c>
      <c r="D610" s="57" t="s">
        <v>231</v>
      </c>
      <c r="E610" s="25">
        <v>10.789082317115561</v>
      </c>
      <c r="F610" s="25">
        <v>4.9356338296362132</v>
      </c>
      <c r="G610" s="25">
        <v>0.97454958999567709</v>
      </c>
      <c r="H610" s="25">
        <v>11.008163960729549</v>
      </c>
      <c r="I610" s="25">
        <v>399.0560788671346</v>
      </c>
      <c r="J610" s="25">
        <v>64.564883810356847</v>
      </c>
      <c r="K610" s="25">
        <v>12.697395003728845</v>
      </c>
      <c r="L610" s="25">
        <v>2338.8945861421521</v>
      </c>
      <c r="M610" s="25">
        <v>101.27822262079867</v>
      </c>
      <c r="N610" s="25">
        <v>9.4745789863978913E-2</v>
      </c>
      <c r="O610" s="25">
        <v>43.691123241381753</v>
      </c>
      <c r="P610" s="25">
        <v>53.722408658546456</v>
      </c>
      <c r="Q610" s="25">
        <v>37.111297181515873</v>
      </c>
      <c r="R610" s="25">
        <v>41.465403371475361</v>
      </c>
      <c r="S610" s="25">
        <v>2.9575737961477566</v>
      </c>
      <c r="T610" s="25">
        <v>9.3222265931448423</v>
      </c>
      <c r="U610" s="25">
        <v>89.9862837462084</v>
      </c>
      <c r="V610" s="25">
        <v>22.249447373522123</v>
      </c>
      <c r="W610" s="25">
        <v>2.8137950695629339</v>
      </c>
      <c r="X610" s="25">
        <v>10.078667369126327</v>
      </c>
      <c r="Y610" s="25">
        <v>0.29957411105474802</v>
      </c>
      <c r="Z610" s="25">
        <v>15.52704878139696</v>
      </c>
      <c r="AA610" s="25">
        <v>0</v>
      </c>
      <c r="AB610" s="25">
        <v>1.9394795877384241</v>
      </c>
      <c r="AC610" s="25">
        <v>1.2265882716279326</v>
      </c>
      <c r="AD610" s="25">
        <v>0</v>
      </c>
      <c r="AE610" s="25">
        <v>46.103506838604552</v>
      </c>
      <c r="AF610" s="25">
        <v>6.6331695736712879</v>
      </c>
      <c r="AG610" s="25">
        <v>391.3046424508143</v>
      </c>
      <c r="AH610" s="25">
        <v>228.64769081739328</v>
      </c>
      <c r="AI610" s="25">
        <v>28.431816111726864</v>
      </c>
      <c r="AJ610" s="25">
        <v>1.3414634768039944</v>
      </c>
      <c r="AK610" s="25">
        <v>1.7979543564272746</v>
      </c>
      <c r="AL610" s="25">
        <v>0.96404347942533808</v>
      </c>
      <c r="AM610" s="25">
        <v>1.2162323987940151</v>
      </c>
      <c r="AN610" s="25">
        <v>13.898833544236044</v>
      </c>
      <c r="AO610" s="25">
        <v>4.8523351350324706</v>
      </c>
      <c r="AP610" s="25">
        <v>9.5368965330382949</v>
      </c>
      <c r="AQ610" s="25">
        <v>45.107851277026299</v>
      </c>
      <c r="AR610" s="25">
        <v>4.3289452760147391</v>
      </c>
      <c r="AS610" s="25">
        <v>36.734877724446882</v>
      </c>
      <c r="AT610" s="25">
        <v>6.8840852616910295</v>
      </c>
      <c r="AU610" s="25">
        <v>0</v>
      </c>
      <c r="AV610" s="25">
        <v>126.11437485180737</v>
      </c>
      <c r="AW610" s="25">
        <v>42.206865948955858</v>
      </c>
      <c r="AX610" s="25">
        <v>0</v>
      </c>
      <c r="AY610" s="25">
        <v>0</v>
      </c>
      <c r="AZ610" s="25">
        <v>0</v>
      </c>
      <c r="BA610" s="25">
        <v>0</v>
      </c>
      <c r="BB610" s="25">
        <v>48.260379490698391</v>
      </c>
      <c r="BC610" s="25">
        <v>1083.0504894413434</v>
      </c>
      <c r="BD610" s="25">
        <v>16.878091379349858</v>
      </c>
      <c r="BE610" s="25">
        <v>10.741449785282748</v>
      </c>
      <c r="BF610" s="25">
        <v>5.4639157231311541</v>
      </c>
      <c r="BG610" s="25">
        <v>0</v>
      </c>
      <c r="BH610" s="25">
        <v>0</v>
      </c>
      <c r="BI610" s="25">
        <v>890.95468091483212</v>
      </c>
      <c r="BJ610" s="25">
        <v>0</v>
      </c>
      <c r="BK610" s="25">
        <v>0</v>
      </c>
      <c r="BL610" s="25">
        <v>0</v>
      </c>
      <c r="BM610" s="25">
        <v>203.88198440267212</v>
      </c>
      <c r="BN610" s="25">
        <v>2957.4861821164195</v>
      </c>
      <c r="BO610" s="25">
        <v>9489.5070173936183</v>
      </c>
    </row>
    <row r="611" spans="1:67">
      <c r="A611">
        <v>2005</v>
      </c>
      <c r="B611" s="57" t="s">
        <v>175</v>
      </c>
      <c r="C611" s="61" t="s">
        <v>239</v>
      </c>
      <c r="D611" s="57" t="s">
        <v>231</v>
      </c>
      <c r="E611" s="25">
        <v>7.441570973463206E-2</v>
      </c>
      <c r="F611" s="25">
        <v>0.35490353185508022</v>
      </c>
      <c r="G611" s="25">
        <v>1.5399302833862415E-2</v>
      </c>
      <c r="H611" s="25">
        <v>0.90201169169197726</v>
      </c>
      <c r="I611" s="25">
        <v>5.6514329804568941</v>
      </c>
      <c r="J611" s="25">
        <v>1.9898239048612028</v>
      </c>
      <c r="K611" s="25">
        <v>7.2039720038828206E-2</v>
      </c>
      <c r="L611" s="25">
        <v>0.10813575373700919</v>
      </c>
      <c r="M611" s="25">
        <v>0.14533813629439477</v>
      </c>
      <c r="N611" s="25">
        <v>8.6915816562477335E-3</v>
      </c>
      <c r="O611" s="25">
        <v>1.2363044049298164</v>
      </c>
      <c r="P611" s="25">
        <v>0.1244679084514408</v>
      </c>
      <c r="Q611" s="25">
        <v>0.15294879615596005</v>
      </c>
      <c r="R611" s="25">
        <v>0.2520173771826365</v>
      </c>
      <c r="S611" s="25">
        <v>6.8007905167604327E-2</v>
      </c>
      <c r="T611" s="25">
        <v>6.711042810736699E-2</v>
      </c>
      <c r="U611" s="25">
        <v>0.93327307943477411</v>
      </c>
      <c r="V611" s="25">
        <v>0.13557483618459154</v>
      </c>
      <c r="W611" s="25">
        <v>0.46127346732009683</v>
      </c>
      <c r="X611" s="25">
        <v>2.2427584132186075E-2</v>
      </c>
      <c r="Y611" s="25">
        <v>5.1664495828263775E-3</v>
      </c>
      <c r="Z611" s="25">
        <v>0.16017208907147076</v>
      </c>
      <c r="AA611" s="25">
        <v>0</v>
      </c>
      <c r="AB611" s="25">
        <v>3.0808074688279588</v>
      </c>
      <c r="AC611" s="25">
        <v>0.18111504925340413</v>
      </c>
      <c r="AD611" s="25">
        <v>0</v>
      </c>
      <c r="AE611" s="25">
        <v>6.4198696308621619</v>
      </c>
      <c r="AF611" s="25">
        <v>0.37925637820436081</v>
      </c>
      <c r="AG611" s="25">
        <v>31.133955927129357</v>
      </c>
      <c r="AH611" s="25">
        <v>18.192237853767413</v>
      </c>
      <c r="AI611" s="25">
        <v>3.0859375117961885</v>
      </c>
      <c r="AJ611" s="25">
        <v>2.8749985429948017</v>
      </c>
      <c r="AK611" s="25">
        <v>0.87127126937702659</v>
      </c>
      <c r="AL611" s="25">
        <v>3.1906635596527178</v>
      </c>
      <c r="AM611" s="25">
        <v>0.15638764505647357</v>
      </c>
      <c r="AN611" s="25">
        <v>8.203760464797158</v>
      </c>
      <c r="AO611" s="25">
        <v>0.62393113811551582</v>
      </c>
      <c r="AP611" s="25">
        <v>0.41731805876907546</v>
      </c>
      <c r="AQ611" s="25">
        <v>5.8001337916722653</v>
      </c>
      <c r="AR611" s="25">
        <v>0.55663174074755806</v>
      </c>
      <c r="AS611" s="25">
        <v>4.6199251573134825</v>
      </c>
      <c r="AT611" s="25">
        <v>0.36808513123316672</v>
      </c>
      <c r="AU611" s="25">
        <v>0</v>
      </c>
      <c r="AV611" s="25">
        <v>6.9001599530499442</v>
      </c>
      <c r="AW611" s="25">
        <v>4.0564799627561632</v>
      </c>
      <c r="AX611" s="25">
        <v>0</v>
      </c>
      <c r="AY611" s="25">
        <v>0</v>
      </c>
      <c r="AZ611" s="25">
        <v>0</v>
      </c>
      <c r="BA611" s="25">
        <v>0</v>
      </c>
      <c r="BB611" s="25">
        <v>4.638280004864221</v>
      </c>
      <c r="BC611" s="25">
        <v>205.12585970018105</v>
      </c>
      <c r="BD611" s="25">
        <v>0.99023055910943014</v>
      </c>
      <c r="BE611" s="25">
        <v>0.77645063957637206</v>
      </c>
      <c r="BF611" s="25">
        <v>0.17941705737522573</v>
      </c>
      <c r="BG611" s="25">
        <v>0</v>
      </c>
      <c r="BH611" s="25">
        <v>0</v>
      </c>
      <c r="BI611" s="25">
        <v>72.189818375528318</v>
      </c>
      <c r="BJ611" s="25">
        <v>0</v>
      </c>
      <c r="BK611" s="25">
        <v>0</v>
      </c>
      <c r="BL611" s="25">
        <v>0</v>
      </c>
      <c r="BM611" s="25">
        <v>6.5992904610626857</v>
      </c>
      <c r="BN611" s="25">
        <v>3.5180950466607723</v>
      </c>
      <c r="BO611" s="25">
        <v>408.07130471861512</v>
      </c>
    </row>
    <row r="612" spans="1:67">
      <c r="A612">
        <v>2005</v>
      </c>
      <c r="B612" s="57" t="s">
        <v>176</v>
      </c>
      <c r="C612" s="61" t="s">
        <v>240</v>
      </c>
      <c r="D612" s="57" t="s">
        <v>231</v>
      </c>
      <c r="E612" s="25">
        <v>105.36942787233252</v>
      </c>
      <c r="F612" s="25">
        <v>43.961509526079801</v>
      </c>
      <c r="G612" s="25">
        <v>140.55744453596461</v>
      </c>
      <c r="H612" s="25">
        <v>293.80162163167853</v>
      </c>
      <c r="I612" s="25">
        <v>268.08663193126534</v>
      </c>
      <c r="J612" s="25">
        <v>451.3971252955003</v>
      </c>
      <c r="K612" s="25">
        <v>117.56865123317438</v>
      </c>
      <c r="L612" s="25">
        <v>266.95469868110104</v>
      </c>
      <c r="M612" s="25">
        <v>7.98083028239106</v>
      </c>
      <c r="N612" s="25">
        <v>366.65372108967563</v>
      </c>
      <c r="O612" s="25">
        <v>197.01001219990175</v>
      </c>
      <c r="P612" s="25">
        <v>27.619594493287732</v>
      </c>
      <c r="Q612" s="25">
        <v>237.04406324054926</v>
      </c>
      <c r="R612" s="25">
        <v>290.42142769724677</v>
      </c>
      <c r="S612" s="25">
        <v>311.12326639007017</v>
      </c>
      <c r="T612" s="25">
        <v>186.93995422727644</v>
      </c>
      <c r="U612" s="25">
        <v>48.321176299149094</v>
      </c>
      <c r="V612" s="25">
        <v>53.308060134799369</v>
      </c>
      <c r="W612" s="25">
        <v>8.6857885478067551</v>
      </c>
      <c r="X612" s="25">
        <v>40.911535905734645</v>
      </c>
      <c r="Y612" s="25">
        <v>13.123769431884321</v>
      </c>
      <c r="Z612" s="25">
        <v>34.926937994703451</v>
      </c>
      <c r="AA612" s="25">
        <v>0</v>
      </c>
      <c r="AB612" s="25">
        <v>2670.1565310779793</v>
      </c>
      <c r="AC612" s="25">
        <v>4.0024031670840632</v>
      </c>
      <c r="AD612" s="25">
        <v>0</v>
      </c>
      <c r="AE612" s="25">
        <v>1873.8570949577188</v>
      </c>
      <c r="AF612" s="25">
        <v>54.392354089782444</v>
      </c>
      <c r="AG612" s="25">
        <v>514.87959526788472</v>
      </c>
      <c r="AH612" s="25">
        <v>300.85518477280453</v>
      </c>
      <c r="AI612" s="25">
        <v>3370.9059828429145</v>
      </c>
      <c r="AJ612" s="25">
        <v>1058.0529591361149</v>
      </c>
      <c r="AK612" s="25">
        <v>18.418332655973895</v>
      </c>
      <c r="AL612" s="25">
        <v>5.2292795763255882</v>
      </c>
      <c r="AM612" s="25">
        <v>0.46743433648855659</v>
      </c>
      <c r="AN612" s="25">
        <v>343.28548225427812</v>
      </c>
      <c r="AO612" s="25">
        <v>1.8648969197934961</v>
      </c>
      <c r="AP612" s="25">
        <v>8.1169474325525446</v>
      </c>
      <c r="AQ612" s="25">
        <v>17.336290788675406</v>
      </c>
      <c r="AR612" s="25">
        <v>1.6637426077414721</v>
      </c>
      <c r="AS612" s="25">
        <v>29.634595851084239</v>
      </c>
      <c r="AT612" s="25">
        <v>3.6801258192702502</v>
      </c>
      <c r="AU612" s="25">
        <v>0</v>
      </c>
      <c r="AV612" s="25">
        <v>137.83198754449472</v>
      </c>
      <c r="AW612" s="25">
        <v>54.165703781068096</v>
      </c>
      <c r="AX612" s="25">
        <v>0</v>
      </c>
      <c r="AY612" s="25">
        <v>0</v>
      </c>
      <c r="AZ612" s="25">
        <v>0</v>
      </c>
      <c r="BA612" s="25">
        <v>0</v>
      </c>
      <c r="BB612" s="25">
        <v>61.934411880201971</v>
      </c>
      <c r="BC612" s="25">
        <v>172.59786690589272</v>
      </c>
      <c r="BD612" s="25">
        <v>34.334377419853077</v>
      </c>
      <c r="BE612" s="25">
        <v>20.934392526056957</v>
      </c>
      <c r="BF612" s="25">
        <v>11.629900696679041</v>
      </c>
      <c r="BG612" s="25">
        <v>0</v>
      </c>
      <c r="BH612" s="25">
        <v>0</v>
      </c>
      <c r="BI612" s="25">
        <v>1251.9887143807259</v>
      </c>
      <c r="BJ612" s="25">
        <v>0</v>
      </c>
      <c r="BK612" s="25">
        <v>0</v>
      </c>
      <c r="BL612" s="25">
        <v>0</v>
      </c>
      <c r="BM612" s="25">
        <v>364.74397987073434</v>
      </c>
      <c r="BN612" s="25">
        <v>10845.037310349866</v>
      </c>
      <c r="BO612" s="25">
        <v>26743.765127551669</v>
      </c>
    </row>
    <row r="613" spans="1:67">
      <c r="A613">
        <v>2005</v>
      </c>
      <c r="B613" s="57" t="s">
        <v>177</v>
      </c>
      <c r="C613" s="61" t="s">
        <v>241</v>
      </c>
      <c r="D613" s="57" t="s">
        <v>231</v>
      </c>
      <c r="E613" s="25">
        <v>726.37609251448271</v>
      </c>
      <c r="F613" s="25">
        <v>1.1326786253908241</v>
      </c>
      <c r="G613" s="25">
        <v>5.926920436464223</v>
      </c>
      <c r="H613" s="25">
        <v>110.88642187298836</v>
      </c>
      <c r="I613" s="25">
        <v>89.077438046472949</v>
      </c>
      <c r="J613" s="25">
        <v>531.1726976284715</v>
      </c>
      <c r="K613" s="25">
        <v>75.07835743372425</v>
      </c>
      <c r="L613" s="25">
        <v>166.13852912283002</v>
      </c>
      <c r="M613" s="25">
        <v>7.5643978967260992</v>
      </c>
      <c r="N613" s="25">
        <v>8.3542545986551424</v>
      </c>
      <c r="O613" s="25">
        <v>725.14499763106892</v>
      </c>
      <c r="P613" s="25">
        <v>400.22479139937695</v>
      </c>
      <c r="Q613" s="25">
        <v>990.07937978567963</v>
      </c>
      <c r="R613" s="25">
        <v>72.354045471426716</v>
      </c>
      <c r="S613" s="25">
        <v>105.48545436798157</v>
      </c>
      <c r="T613" s="25">
        <v>203.21175055026765</v>
      </c>
      <c r="U613" s="25">
        <v>88.893517462726422</v>
      </c>
      <c r="V613" s="25">
        <v>259.60552902595748</v>
      </c>
      <c r="W613" s="25">
        <v>21.121602177885716</v>
      </c>
      <c r="X613" s="25">
        <v>17.12422432323882</v>
      </c>
      <c r="Y613" s="25">
        <v>3.4582720951163926</v>
      </c>
      <c r="Z613" s="25">
        <v>45.392120784971823</v>
      </c>
      <c r="AA613" s="25">
        <v>0</v>
      </c>
      <c r="AB613" s="25">
        <v>1.9350065042006703</v>
      </c>
      <c r="AC613" s="25">
        <v>28.610454284654537</v>
      </c>
      <c r="AD613" s="25">
        <v>0</v>
      </c>
      <c r="AE613" s="25">
        <v>120.11462680465151</v>
      </c>
      <c r="AF613" s="25">
        <v>3.7883011145028802</v>
      </c>
      <c r="AG613" s="25">
        <v>21.471582378865989</v>
      </c>
      <c r="AH613" s="25">
        <v>12.54630586127084</v>
      </c>
      <c r="AI613" s="25">
        <v>11.803587467672015</v>
      </c>
      <c r="AJ613" s="25">
        <v>1.470714897736509</v>
      </c>
      <c r="AK613" s="25">
        <v>0.52918938768957047</v>
      </c>
      <c r="AL613" s="25">
        <v>8.6870137057422719E-2</v>
      </c>
      <c r="AM613" s="25">
        <v>5.1260280307675835E-2</v>
      </c>
      <c r="AN613" s="25">
        <v>24.213345097787624</v>
      </c>
      <c r="AO613" s="25">
        <v>0.20451030527980085</v>
      </c>
      <c r="AP613" s="25">
        <v>2.308825303920758</v>
      </c>
      <c r="AQ613" s="25">
        <v>1.9011507199035973</v>
      </c>
      <c r="AR613" s="25">
        <v>0.18245110762148575</v>
      </c>
      <c r="AS613" s="25">
        <v>1.7243149281932726</v>
      </c>
      <c r="AT613" s="25">
        <v>0.40422908094536264</v>
      </c>
      <c r="AU613" s="25">
        <v>0</v>
      </c>
      <c r="AV613" s="25">
        <v>43.525866199353082</v>
      </c>
      <c r="AW613" s="25">
        <v>11.256422454678804</v>
      </c>
      <c r="AX613" s="25">
        <v>0</v>
      </c>
      <c r="AY613" s="25">
        <v>0</v>
      </c>
      <c r="AZ613" s="25">
        <v>0</v>
      </c>
      <c r="BA613" s="25">
        <v>0</v>
      </c>
      <c r="BB613" s="25">
        <v>12.87087318985969</v>
      </c>
      <c r="BC613" s="25">
        <v>186.54093125215843</v>
      </c>
      <c r="BD613" s="25">
        <v>554.54870912970796</v>
      </c>
      <c r="BE613" s="25">
        <v>13.643683972925333</v>
      </c>
      <c r="BF613" s="25">
        <v>5.944879072853122</v>
      </c>
      <c r="BG613" s="25">
        <v>0</v>
      </c>
      <c r="BH613" s="25">
        <v>0</v>
      </c>
      <c r="BI613" s="25">
        <v>1683.0545102268713</v>
      </c>
      <c r="BJ613" s="25">
        <v>0</v>
      </c>
      <c r="BK613" s="25">
        <v>0</v>
      </c>
      <c r="BL613" s="25">
        <v>0</v>
      </c>
      <c r="BM613" s="25">
        <v>644.85512123152989</v>
      </c>
      <c r="BN613" s="25">
        <v>4270.8986419770499</v>
      </c>
      <c r="BO613" s="25">
        <v>12314.289837621158</v>
      </c>
    </row>
    <row r="614" spans="1:67">
      <c r="A614">
        <v>2005</v>
      </c>
      <c r="B614" s="57" t="s">
        <v>178</v>
      </c>
      <c r="C614" s="61" t="s">
        <v>242</v>
      </c>
      <c r="D614" s="57" t="s">
        <v>231</v>
      </c>
      <c r="E614" s="25">
        <v>0.64776078200493215</v>
      </c>
      <c r="F614" s="25">
        <v>0</v>
      </c>
      <c r="G614" s="25">
        <v>3.2858084191303722E-3</v>
      </c>
      <c r="H614" s="25">
        <v>0</v>
      </c>
      <c r="I614" s="25">
        <v>13.122134861594915</v>
      </c>
      <c r="J614" s="25">
        <v>5.1853486037796612</v>
      </c>
      <c r="K614" s="25">
        <v>2.2960694382718836E-3</v>
      </c>
      <c r="L614" s="25">
        <v>0.22971547145286292</v>
      </c>
      <c r="M614" s="25">
        <v>2.7918147052102137E-3</v>
      </c>
      <c r="N614" s="25">
        <v>2.1487886466087826E-3</v>
      </c>
      <c r="O614" s="25">
        <v>31.747142032863287</v>
      </c>
      <c r="P614" s="25">
        <v>169.35983843826557</v>
      </c>
      <c r="Q614" s="25">
        <v>0.38891496634639838</v>
      </c>
      <c r="R614" s="25">
        <v>4.3091853097643904</v>
      </c>
      <c r="S614" s="25">
        <v>10.494681732457614</v>
      </c>
      <c r="T614" s="25">
        <v>0.86347646163518599</v>
      </c>
      <c r="U614" s="25">
        <v>6.8792452499730139</v>
      </c>
      <c r="V614" s="25">
        <v>0.43070969872248088</v>
      </c>
      <c r="W614" s="25">
        <v>3.5928365940718492</v>
      </c>
      <c r="X614" s="25">
        <v>0.35139066026919891</v>
      </c>
      <c r="Y614" s="25">
        <v>2.9963327055977261E-4</v>
      </c>
      <c r="Z614" s="25">
        <v>0.60386011294295272</v>
      </c>
      <c r="AA614" s="25">
        <v>0</v>
      </c>
      <c r="AB614" s="25">
        <v>0</v>
      </c>
      <c r="AC614" s="25">
        <v>0</v>
      </c>
      <c r="AD614" s="25">
        <v>0</v>
      </c>
      <c r="AE614" s="25">
        <v>0</v>
      </c>
      <c r="AF614" s="25">
        <v>171.86648415620235</v>
      </c>
      <c r="AG614" s="25">
        <v>69.160079468671668</v>
      </c>
      <c r="AH614" s="25">
        <v>40.411716989140679</v>
      </c>
      <c r="AI614" s="25">
        <v>21.045160022419122</v>
      </c>
      <c r="AJ614" s="25">
        <v>0.97358847784196723</v>
      </c>
      <c r="AK614" s="25">
        <v>1.4668613293314006</v>
      </c>
      <c r="AL614" s="25">
        <v>0.20234702332068014</v>
      </c>
      <c r="AM614" s="25">
        <v>9.8725577133509657E-2</v>
      </c>
      <c r="AN614" s="25">
        <v>55.837543030000674</v>
      </c>
      <c r="AO614" s="25">
        <v>0.39387997485209281</v>
      </c>
      <c r="AP614" s="25">
        <v>6.5094390285887798</v>
      </c>
      <c r="AQ614" s="25">
        <v>3.6615523932701675</v>
      </c>
      <c r="AR614" s="25">
        <v>0.3513947015206238</v>
      </c>
      <c r="AS614" s="25">
        <v>3.159159100806971</v>
      </c>
      <c r="AT614" s="25">
        <v>0.44762748810121999</v>
      </c>
      <c r="AU614" s="25">
        <v>0</v>
      </c>
      <c r="AV614" s="25">
        <v>24.838125914350037</v>
      </c>
      <c r="AW614" s="25">
        <v>0.73386871888665584</v>
      </c>
      <c r="AX614" s="25">
        <v>0</v>
      </c>
      <c r="AY614" s="25">
        <v>0</v>
      </c>
      <c r="AZ614" s="25">
        <v>0</v>
      </c>
      <c r="BA614" s="25">
        <v>0</v>
      </c>
      <c r="BB614" s="25">
        <v>0.83912373196946266</v>
      </c>
      <c r="BC614" s="25">
        <v>25.129900647799523</v>
      </c>
      <c r="BD614" s="25">
        <v>44.28961600257459</v>
      </c>
      <c r="BE614" s="25">
        <v>37.05324841501222</v>
      </c>
      <c r="BF614" s="25">
        <v>86.243645196650448</v>
      </c>
      <c r="BG614" s="25">
        <v>0</v>
      </c>
      <c r="BH614" s="25">
        <v>0</v>
      </c>
      <c r="BI614" s="25">
        <v>3595.408351745461</v>
      </c>
      <c r="BJ614" s="25">
        <v>0</v>
      </c>
      <c r="BK614" s="25">
        <v>0</v>
      </c>
      <c r="BL614" s="25">
        <v>0</v>
      </c>
      <c r="BM614" s="25">
        <v>6.9113136249049516</v>
      </c>
      <c r="BN614" s="25">
        <v>395.01523353562777</v>
      </c>
      <c r="BO614" s="25">
        <v>4840.2650493850651</v>
      </c>
    </row>
    <row r="615" spans="1:67">
      <c r="A615">
        <v>2005</v>
      </c>
      <c r="B615" s="57" t="s">
        <v>179</v>
      </c>
      <c r="C615" s="61" t="s">
        <v>243</v>
      </c>
      <c r="D615" s="57" t="s">
        <v>231</v>
      </c>
      <c r="E615" s="25">
        <v>8.3662770690727815</v>
      </c>
      <c r="F615" s="25">
        <v>1.1107248898998348E-2</v>
      </c>
      <c r="G615" s="25">
        <v>8.035719433866273</v>
      </c>
      <c r="H615" s="25">
        <v>1.1426393814185327</v>
      </c>
      <c r="I615" s="25">
        <v>105.88982514746519</v>
      </c>
      <c r="J615" s="25">
        <v>95.311502657259823</v>
      </c>
      <c r="K615" s="25">
        <v>8.3811133698490199</v>
      </c>
      <c r="L615" s="25">
        <v>13.057994606042278</v>
      </c>
      <c r="M615" s="25">
        <v>1.5927143862073816</v>
      </c>
      <c r="N615" s="25">
        <v>1.6482354263347261</v>
      </c>
      <c r="O615" s="25">
        <v>18.111976665228877</v>
      </c>
      <c r="P615" s="25">
        <v>17.972852844165946</v>
      </c>
      <c r="Q615" s="25">
        <v>472.35952633259791</v>
      </c>
      <c r="R615" s="25">
        <v>1.3178329085561538</v>
      </c>
      <c r="S615" s="25">
        <v>3.51781788431876</v>
      </c>
      <c r="T615" s="25">
        <v>24.689230390788278</v>
      </c>
      <c r="U615" s="25">
        <v>195.11698348383686</v>
      </c>
      <c r="V615" s="25">
        <v>159.97461034994555</v>
      </c>
      <c r="W615" s="25">
        <v>15.039276797558932</v>
      </c>
      <c r="X615" s="25">
        <v>125.22927266604304</v>
      </c>
      <c r="Y615" s="25">
        <v>21.772919236133667</v>
      </c>
      <c r="Z615" s="25">
        <v>52.329737332007426</v>
      </c>
      <c r="AA615" s="25">
        <v>0</v>
      </c>
      <c r="AB615" s="25">
        <v>3.1343806302644044E-2</v>
      </c>
      <c r="AC615" s="25">
        <v>3.8308739280378834E-3</v>
      </c>
      <c r="AD615" s="25">
        <v>0</v>
      </c>
      <c r="AE615" s="25">
        <v>436.61432466848709</v>
      </c>
      <c r="AF615" s="25">
        <v>4.0875730122184386</v>
      </c>
      <c r="AG615" s="25">
        <v>194.9403392917813</v>
      </c>
      <c r="AH615" s="25">
        <v>113.90781910242124</v>
      </c>
      <c r="AI615" s="25">
        <v>220.20115531187849</v>
      </c>
      <c r="AJ615" s="25">
        <v>71.41177609885689</v>
      </c>
      <c r="AK615" s="25">
        <v>8.7139766085988644</v>
      </c>
      <c r="AL615" s="25">
        <v>0.61238074638766082</v>
      </c>
      <c r="AM615" s="25">
        <v>0.46102023926076696</v>
      </c>
      <c r="AN615" s="25">
        <v>3.0156301872376408</v>
      </c>
      <c r="AO615" s="25">
        <v>1.8393069508296869</v>
      </c>
      <c r="AP615" s="25">
        <v>14.512689433589157</v>
      </c>
      <c r="AQ615" s="25">
        <v>17.098403569000606</v>
      </c>
      <c r="AR615" s="25">
        <v>1.6409128624381306</v>
      </c>
      <c r="AS615" s="25">
        <v>5.8634145764906984</v>
      </c>
      <c r="AT615" s="25">
        <v>0.83744246715368797</v>
      </c>
      <c r="AU615" s="25">
        <v>0</v>
      </c>
      <c r="AV615" s="25">
        <v>22.019519635252269</v>
      </c>
      <c r="AW615" s="25">
        <v>4.7232540763179376</v>
      </c>
      <c r="AX615" s="25">
        <v>0</v>
      </c>
      <c r="AY615" s="25">
        <v>0</v>
      </c>
      <c r="AZ615" s="25">
        <v>0</v>
      </c>
      <c r="BA615" s="25">
        <v>0</v>
      </c>
      <c r="BB615" s="25">
        <v>5.4006860976070863</v>
      </c>
      <c r="BC615" s="25">
        <v>21.40194499999857</v>
      </c>
      <c r="BD615" s="25">
        <v>45.575804352339759</v>
      </c>
      <c r="BE615" s="25">
        <v>5.6552835352729023</v>
      </c>
      <c r="BF615" s="25">
        <v>179.14655832720609</v>
      </c>
      <c r="BG615" s="25">
        <v>0</v>
      </c>
      <c r="BH615" s="25">
        <v>0</v>
      </c>
      <c r="BI615" s="25">
        <v>3485.6767804254632</v>
      </c>
      <c r="BJ615" s="25">
        <v>0</v>
      </c>
      <c r="BK615" s="25">
        <v>0</v>
      </c>
      <c r="BL615" s="25">
        <v>0</v>
      </c>
      <c r="BM615" s="25">
        <v>251.95178398755974</v>
      </c>
      <c r="BN615" s="25">
        <v>4608.4202190183305</v>
      </c>
      <c r="BO615" s="25">
        <v>11076.634339879805</v>
      </c>
    </row>
    <row r="616" spans="1:67">
      <c r="A616">
        <v>2005</v>
      </c>
      <c r="B616" s="57" t="s">
        <v>180</v>
      </c>
      <c r="C616" s="61" t="s">
        <v>244</v>
      </c>
      <c r="D616" s="57" t="s">
        <v>231</v>
      </c>
      <c r="E616" s="25">
        <v>0.26756764253257925</v>
      </c>
      <c r="F616" s="25">
        <v>1.1942930901232522E-2</v>
      </c>
      <c r="G616" s="25">
        <v>3.0542298399324173E-3</v>
      </c>
      <c r="H616" s="25">
        <v>0</v>
      </c>
      <c r="I616" s="25">
        <v>21.73215878250663</v>
      </c>
      <c r="J616" s="25">
        <v>0.71130969547567025</v>
      </c>
      <c r="K616" s="25">
        <v>13.385824126449078</v>
      </c>
      <c r="L616" s="25">
        <v>0.25589415994871934</v>
      </c>
      <c r="M616" s="25">
        <v>1.9637411203376334E-2</v>
      </c>
      <c r="N616" s="25">
        <v>0.1239685725379607</v>
      </c>
      <c r="O616" s="25">
        <v>17.494384758656743</v>
      </c>
      <c r="P616" s="25">
        <v>38.30086933011836</v>
      </c>
      <c r="Q616" s="25">
        <v>9.591230253542399</v>
      </c>
      <c r="R616" s="25">
        <v>184.35632195930367</v>
      </c>
      <c r="S616" s="25">
        <v>7.0285438606885325E-2</v>
      </c>
      <c r="T616" s="25">
        <v>29.129514521420369</v>
      </c>
      <c r="U616" s="25">
        <v>54.682918934097493</v>
      </c>
      <c r="V616" s="25">
        <v>62.021892562216046</v>
      </c>
      <c r="W616" s="25">
        <v>5.8819862565040966</v>
      </c>
      <c r="X616" s="25">
        <v>32.057915268448099</v>
      </c>
      <c r="Y616" s="25">
        <v>0.4210536822567823</v>
      </c>
      <c r="Z616" s="25">
        <v>21.491623547407794</v>
      </c>
      <c r="AA616" s="25">
        <v>0</v>
      </c>
      <c r="AB616" s="25">
        <v>1.6289792137001189E-2</v>
      </c>
      <c r="AC616" s="25">
        <v>0.71955243029384852</v>
      </c>
      <c r="AD616" s="25">
        <v>0</v>
      </c>
      <c r="AE616" s="25">
        <v>3931.6543509904341</v>
      </c>
      <c r="AF616" s="25">
        <v>2.4349799556073828</v>
      </c>
      <c r="AG616" s="25">
        <v>19.865357240572258</v>
      </c>
      <c r="AH616" s="25">
        <v>11.607754080991686</v>
      </c>
      <c r="AI616" s="25">
        <v>1.6181137477072725</v>
      </c>
      <c r="AJ616" s="25">
        <v>0.11718970434479993</v>
      </c>
      <c r="AK616" s="25">
        <v>4.5190113615612766E-2</v>
      </c>
      <c r="AL616" s="25">
        <v>8.6899159341358015E-2</v>
      </c>
      <c r="AM616" s="25">
        <v>3.3290062951479419E-3</v>
      </c>
      <c r="AN616" s="25">
        <v>15.533475131142326</v>
      </c>
      <c r="AO616" s="25">
        <v>1.3281552297659554E-2</v>
      </c>
      <c r="AP616" s="25">
        <v>0.46940913145089663</v>
      </c>
      <c r="AQ616" s="25">
        <v>0.12346679878838686</v>
      </c>
      <c r="AR616" s="25">
        <v>1.1848957559010663E-2</v>
      </c>
      <c r="AS616" s="25">
        <v>0.1290238200356176</v>
      </c>
      <c r="AT616" s="25">
        <v>0.33094233483809515</v>
      </c>
      <c r="AU616" s="25">
        <v>0</v>
      </c>
      <c r="AV616" s="25">
        <v>7.4675440566244315</v>
      </c>
      <c r="AW616" s="25">
        <v>4.256238704468168</v>
      </c>
      <c r="AX616" s="25">
        <v>0</v>
      </c>
      <c r="AY616" s="25">
        <v>0</v>
      </c>
      <c r="AZ616" s="25">
        <v>0</v>
      </c>
      <c r="BA616" s="25">
        <v>0</v>
      </c>
      <c r="BB616" s="25">
        <v>4.8666891147295379</v>
      </c>
      <c r="BC616" s="25">
        <v>10.624436911022563</v>
      </c>
      <c r="BD616" s="25">
        <v>4.1016419142268878</v>
      </c>
      <c r="BE616" s="25">
        <v>1.085110843395126</v>
      </c>
      <c r="BF616" s="25">
        <v>3.560533008980256</v>
      </c>
      <c r="BG616" s="25">
        <v>0</v>
      </c>
      <c r="BH616" s="25">
        <v>0</v>
      </c>
      <c r="BI616" s="25">
        <v>617.17258462521204</v>
      </c>
      <c r="BJ616" s="25">
        <v>0</v>
      </c>
      <c r="BK616" s="25">
        <v>0</v>
      </c>
      <c r="BL616" s="25">
        <v>17.107864361743747</v>
      </c>
      <c r="BM616" s="25">
        <v>124.7203053451037</v>
      </c>
      <c r="BN616" s="25">
        <v>926.04184311512199</v>
      </c>
      <c r="BO616" s="25">
        <v>6197.7966000120541</v>
      </c>
    </row>
    <row r="617" spans="1:67">
      <c r="A617">
        <v>2005</v>
      </c>
      <c r="B617" s="57" t="s">
        <v>181</v>
      </c>
      <c r="C617" s="61" t="s">
        <v>245</v>
      </c>
      <c r="D617" s="57" t="s">
        <v>231</v>
      </c>
      <c r="E617" s="25">
        <v>0</v>
      </c>
      <c r="F617" s="25">
        <v>0</v>
      </c>
      <c r="G617" s="25">
        <v>0</v>
      </c>
      <c r="H617" s="25">
        <v>0</v>
      </c>
      <c r="I617" s="25">
        <v>0</v>
      </c>
      <c r="J617" s="25">
        <v>5.3911826620467105</v>
      </c>
      <c r="K617" s="25">
        <v>0.39747580998411497</v>
      </c>
      <c r="L617" s="25">
        <v>0.42943291199129469</v>
      </c>
      <c r="M617" s="25">
        <v>8.1859023131895178E-2</v>
      </c>
      <c r="N617" s="25">
        <v>2.6976704998713602E-2</v>
      </c>
      <c r="O617" s="25">
        <v>0.31017622905653419</v>
      </c>
      <c r="P617" s="25">
        <v>0</v>
      </c>
      <c r="Q617" s="25">
        <v>0.20083951492629887</v>
      </c>
      <c r="R617" s="25">
        <v>19.239898898781803</v>
      </c>
      <c r="S617" s="25">
        <v>2583.1203289056743</v>
      </c>
      <c r="T617" s="25">
        <v>2285.0761696437839</v>
      </c>
      <c r="U617" s="25">
        <v>288.86911723213308</v>
      </c>
      <c r="V617" s="25">
        <v>316.25664384962954</v>
      </c>
      <c r="W617" s="25">
        <v>502.19099941983865</v>
      </c>
      <c r="X617" s="25">
        <v>898.86921046293116</v>
      </c>
      <c r="Y617" s="25">
        <v>98.297890911470247</v>
      </c>
      <c r="Z617" s="25">
        <v>462.53025668061269</v>
      </c>
      <c r="AA617" s="25">
        <v>0</v>
      </c>
      <c r="AB617" s="25">
        <v>0</v>
      </c>
      <c r="AC617" s="25">
        <v>0</v>
      </c>
      <c r="AD617" s="25">
        <v>0</v>
      </c>
      <c r="AE617" s="25">
        <v>3905.8804266135853</v>
      </c>
      <c r="AF617" s="25">
        <v>0</v>
      </c>
      <c r="AG617" s="25">
        <v>0</v>
      </c>
      <c r="AH617" s="25">
        <v>0</v>
      </c>
      <c r="AI617" s="25">
        <v>0</v>
      </c>
      <c r="AJ617" s="25">
        <v>0</v>
      </c>
      <c r="AK617" s="25">
        <v>0</v>
      </c>
      <c r="AL617" s="25">
        <v>0.15934383311741421</v>
      </c>
      <c r="AM617" s="25">
        <v>0</v>
      </c>
      <c r="AN617" s="25">
        <v>0</v>
      </c>
      <c r="AO617" s="25">
        <v>0</v>
      </c>
      <c r="AP617" s="25">
        <v>0</v>
      </c>
      <c r="AQ617" s="25">
        <v>0</v>
      </c>
      <c r="AR617" s="25">
        <v>0</v>
      </c>
      <c r="AS617" s="25">
        <v>0</v>
      </c>
      <c r="AT617" s="25">
        <v>0</v>
      </c>
      <c r="AU617" s="25">
        <v>0</v>
      </c>
      <c r="AV617" s="25">
        <v>0</v>
      </c>
      <c r="AW617" s="25">
        <v>0</v>
      </c>
      <c r="AX617" s="25">
        <v>0</v>
      </c>
      <c r="AY617" s="25">
        <v>0</v>
      </c>
      <c r="AZ617" s="25">
        <v>0</v>
      </c>
      <c r="BA617" s="25">
        <v>0</v>
      </c>
      <c r="BB617" s="25">
        <v>0</v>
      </c>
      <c r="BC617" s="25">
        <v>0</v>
      </c>
      <c r="BD617" s="25">
        <v>0</v>
      </c>
      <c r="BE617" s="25">
        <v>0</v>
      </c>
      <c r="BF617" s="25">
        <v>3.3304768621300127</v>
      </c>
      <c r="BG617" s="25">
        <v>0</v>
      </c>
      <c r="BH617" s="25">
        <v>0</v>
      </c>
      <c r="BI617" s="25">
        <v>0</v>
      </c>
      <c r="BJ617" s="25">
        <v>0</v>
      </c>
      <c r="BK617" s="25">
        <v>0</v>
      </c>
      <c r="BL617" s="25">
        <v>0</v>
      </c>
      <c r="BM617" s="25">
        <v>473.93242639037953</v>
      </c>
      <c r="BN617" s="25">
        <v>3696.1569588714219</v>
      </c>
      <c r="BO617" s="25">
        <v>15540.748091431637</v>
      </c>
    </row>
    <row r="618" spans="1:67">
      <c r="A618">
        <v>2005</v>
      </c>
      <c r="B618" s="57" t="s">
        <v>182</v>
      </c>
      <c r="C618" s="61" t="s">
        <v>246</v>
      </c>
      <c r="D618" s="57" t="s">
        <v>231</v>
      </c>
      <c r="E618" s="25">
        <v>51.527853819038761</v>
      </c>
      <c r="F618" s="25">
        <v>12.807875843044512</v>
      </c>
      <c r="G618" s="25">
        <v>0.76064734914193333</v>
      </c>
      <c r="H618" s="25">
        <v>7.8543026304601726</v>
      </c>
      <c r="I618" s="25">
        <v>34.952894064700551</v>
      </c>
      <c r="J618" s="25">
        <v>29.821065721329962</v>
      </c>
      <c r="K618" s="25">
        <v>14.967910853340571</v>
      </c>
      <c r="L618" s="25">
        <v>12.071285928125565</v>
      </c>
      <c r="M618" s="25">
        <v>0.85968008340069746</v>
      </c>
      <c r="N618" s="25">
        <v>33.68338213800449</v>
      </c>
      <c r="O618" s="25">
        <v>5.9249092130808876</v>
      </c>
      <c r="P618" s="25">
        <v>1.9690175020525249</v>
      </c>
      <c r="Q618" s="25">
        <v>60.217774982561835</v>
      </c>
      <c r="R618" s="25">
        <v>33.578230209942113</v>
      </c>
      <c r="S618" s="25">
        <v>41.384164565453958</v>
      </c>
      <c r="T618" s="25">
        <v>411.19214231439952</v>
      </c>
      <c r="U618" s="25">
        <v>137.62555457550954</v>
      </c>
      <c r="V618" s="25">
        <v>161.53453035527767</v>
      </c>
      <c r="W618" s="25">
        <v>230.48702956124563</v>
      </c>
      <c r="X618" s="25">
        <v>157.1240883580719</v>
      </c>
      <c r="Y618" s="25">
        <v>25.630625267244355</v>
      </c>
      <c r="Z618" s="25">
        <v>81.919746463490711</v>
      </c>
      <c r="AA618" s="25">
        <v>0</v>
      </c>
      <c r="AB618" s="25">
        <v>2.9525825804700854</v>
      </c>
      <c r="AC618" s="25">
        <v>1.132438267177891</v>
      </c>
      <c r="AD618" s="25">
        <v>0</v>
      </c>
      <c r="AE618" s="25">
        <v>4290.8384125457987</v>
      </c>
      <c r="AF618" s="25">
        <v>6.6954579956710756</v>
      </c>
      <c r="AG618" s="25">
        <v>8.4914511533559729</v>
      </c>
      <c r="AH618" s="25">
        <v>4.9617369365802517</v>
      </c>
      <c r="AI618" s="25">
        <v>1.5351418201038487</v>
      </c>
      <c r="AJ618" s="25">
        <v>0.33568197417098711</v>
      </c>
      <c r="AK618" s="25">
        <v>1.6749718641450533</v>
      </c>
      <c r="AL618" s="25">
        <v>0.88027180192319254</v>
      </c>
      <c r="AM618" s="25">
        <v>0.85826761763044068</v>
      </c>
      <c r="AN618" s="25">
        <v>23.811788139438651</v>
      </c>
      <c r="AO618" s="25">
        <v>3.4241828456619925</v>
      </c>
      <c r="AP618" s="25">
        <v>0.66350286611765752</v>
      </c>
      <c r="AQ618" s="25">
        <v>31.831587524185355</v>
      </c>
      <c r="AR618" s="25">
        <v>3.054838493516379</v>
      </c>
      <c r="AS618" s="25">
        <v>2.1227304621950496</v>
      </c>
      <c r="AT618" s="25">
        <v>0.50374977625491646</v>
      </c>
      <c r="AU618" s="25">
        <v>0</v>
      </c>
      <c r="AV618" s="25">
        <v>37.618145595399447</v>
      </c>
      <c r="AW618" s="25">
        <v>18.632589133856609</v>
      </c>
      <c r="AX618" s="25">
        <v>0</v>
      </c>
      <c r="AY618" s="25">
        <v>0</v>
      </c>
      <c r="AZ618" s="25">
        <v>0</v>
      </c>
      <c r="BA618" s="25">
        <v>0</v>
      </c>
      <c r="BB618" s="25">
        <v>21.304965490251682</v>
      </c>
      <c r="BC618" s="25">
        <v>33.406700066072389</v>
      </c>
      <c r="BD618" s="25">
        <v>2.9887470862059904</v>
      </c>
      <c r="BE618" s="25">
        <v>5.2938424199746361</v>
      </c>
      <c r="BF618" s="25">
        <v>8.3170689807557228</v>
      </c>
      <c r="BG618" s="25">
        <v>0</v>
      </c>
      <c r="BH618" s="25">
        <v>0</v>
      </c>
      <c r="BI618" s="25">
        <v>980.53393067943978</v>
      </c>
      <c r="BJ618" s="25">
        <v>0</v>
      </c>
      <c r="BK618" s="25">
        <v>0</v>
      </c>
      <c r="BL618" s="25">
        <v>1432.4828929863986</v>
      </c>
      <c r="BM618" s="25">
        <v>120.16427772935972</v>
      </c>
      <c r="BN618" s="25">
        <v>1601.81732264536</v>
      </c>
      <c r="BO618" s="25">
        <v>10196.223989276394</v>
      </c>
    </row>
    <row r="619" spans="1:67">
      <c r="A619">
        <v>2005</v>
      </c>
      <c r="B619" s="57" t="s">
        <v>183</v>
      </c>
      <c r="C619" s="61" t="s">
        <v>247</v>
      </c>
      <c r="D619" s="57" t="s">
        <v>231</v>
      </c>
      <c r="E619" s="25">
        <v>0</v>
      </c>
      <c r="F619" s="25">
        <v>0</v>
      </c>
      <c r="G619" s="25">
        <v>0</v>
      </c>
      <c r="H619" s="25">
        <v>0.5762363803783378</v>
      </c>
      <c r="I619" s="25">
        <v>7.5034407438003742E-2</v>
      </c>
      <c r="J619" s="25">
        <v>0.18913023645425869</v>
      </c>
      <c r="K619" s="25">
        <v>0.37967603586874399</v>
      </c>
      <c r="L619" s="25">
        <v>7.455841959829259E-3</v>
      </c>
      <c r="M619" s="25">
        <v>5.6959835020128548E-3</v>
      </c>
      <c r="N619" s="25">
        <v>1.0282439823461912E-2</v>
      </c>
      <c r="O619" s="25">
        <v>0.15393551491831103</v>
      </c>
      <c r="P619" s="25">
        <v>1.0974453449737279E-5</v>
      </c>
      <c r="Q619" s="25">
        <v>0.5261254852028876</v>
      </c>
      <c r="R619" s="25">
        <v>5.6230541899915304E-2</v>
      </c>
      <c r="S619" s="25">
        <v>6.1429471770979233E-3</v>
      </c>
      <c r="T619" s="25">
        <v>0.51768248104955328</v>
      </c>
      <c r="U619" s="25">
        <v>100.35250343486024</v>
      </c>
      <c r="V619" s="25">
        <v>6.1862917399778929</v>
      </c>
      <c r="W619" s="25">
        <v>2.2135044668085437</v>
      </c>
      <c r="X619" s="25">
        <v>3.8272882155643204</v>
      </c>
      <c r="Y619" s="25">
        <v>1.0253513676312738</v>
      </c>
      <c r="Z619" s="25">
        <v>0.583129502573553</v>
      </c>
      <c r="AA619" s="25">
        <v>0</v>
      </c>
      <c r="AB619" s="25">
        <v>5.8105609985237616E-2</v>
      </c>
      <c r="AC619" s="25">
        <v>0</v>
      </c>
      <c r="AD619" s="25">
        <v>0</v>
      </c>
      <c r="AE619" s="25">
        <v>7.9572256287230267</v>
      </c>
      <c r="AF619" s="25">
        <v>0.70109830554844499</v>
      </c>
      <c r="AG619" s="25">
        <v>0.52081674556620328</v>
      </c>
      <c r="AH619" s="25">
        <v>0.30432438896431113</v>
      </c>
      <c r="AI619" s="25">
        <v>0.13184329354169672</v>
      </c>
      <c r="AJ619" s="25">
        <v>0.12461305984373292</v>
      </c>
      <c r="AK619" s="25">
        <v>0.56327163541166869</v>
      </c>
      <c r="AL619" s="25">
        <v>1.0610579815380772</v>
      </c>
      <c r="AM619" s="25">
        <v>2.5443240280283434E-2</v>
      </c>
      <c r="AN619" s="25">
        <v>0.50236052825689692</v>
      </c>
      <c r="AO619" s="25">
        <v>0.10150948855129298</v>
      </c>
      <c r="AP619" s="25">
        <v>2.3689265008107423</v>
      </c>
      <c r="AQ619" s="25">
        <v>0.9436435830082226</v>
      </c>
      <c r="AR619" s="25">
        <v>9.0560319661814062E-2</v>
      </c>
      <c r="AS619" s="25">
        <v>0.33468806330742845</v>
      </c>
      <c r="AT619" s="25">
        <v>3.6830972528914051E-3</v>
      </c>
      <c r="AU619" s="25">
        <v>0</v>
      </c>
      <c r="AV619" s="25">
        <v>1.2631915131188554</v>
      </c>
      <c r="AW619" s="25">
        <v>0.22842929985231344</v>
      </c>
      <c r="AX619" s="25">
        <v>0</v>
      </c>
      <c r="AY619" s="25">
        <v>0</v>
      </c>
      <c r="AZ619" s="25">
        <v>0</v>
      </c>
      <c r="BA619" s="25">
        <v>0</v>
      </c>
      <c r="BB619" s="25">
        <v>0.26119173859057654</v>
      </c>
      <c r="BC619" s="25">
        <v>2.0404323600262253</v>
      </c>
      <c r="BD619" s="25">
        <v>7.3700673521231073</v>
      </c>
      <c r="BE619" s="25">
        <v>0.13104857486258631</v>
      </c>
      <c r="BF619" s="25">
        <v>2.2135374834982722</v>
      </c>
      <c r="BG619" s="25">
        <v>0</v>
      </c>
      <c r="BH619" s="25">
        <v>0</v>
      </c>
      <c r="BI619" s="25">
        <v>1805.6007363186518</v>
      </c>
      <c r="BJ619" s="25">
        <v>0</v>
      </c>
      <c r="BK619" s="25">
        <v>0</v>
      </c>
      <c r="BL619" s="25">
        <v>195.89455141780729</v>
      </c>
      <c r="BM619" s="25">
        <v>44.44187727254954</v>
      </c>
      <c r="BN619" s="25">
        <v>6519.2048946958721</v>
      </c>
      <c r="BO619" s="25">
        <v>8711.1348374947465</v>
      </c>
    </row>
    <row r="620" spans="1:67">
      <c r="A620">
        <v>2005</v>
      </c>
      <c r="B620" s="57" t="s">
        <v>184</v>
      </c>
      <c r="C620" s="61" t="s">
        <v>248</v>
      </c>
      <c r="D620" s="57" t="s">
        <v>231</v>
      </c>
      <c r="E620" s="25">
        <v>6.0864912291625155E-2</v>
      </c>
      <c r="F620" s="25">
        <v>0.20202920766708332</v>
      </c>
      <c r="G620" s="25">
        <v>2.9092626904978578E-3</v>
      </c>
      <c r="H620" s="25">
        <v>17.852676496867737</v>
      </c>
      <c r="I620" s="25">
        <v>0.2938642566085406</v>
      </c>
      <c r="J620" s="25">
        <v>4.693028061248862E-3</v>
      </c>
      <c r="K620" s="25">
        <v>3.759380219492332</v>
      </c>
      <c r="L620" s="25">
        <v>1.9703731609783286</v>
      </c>
      <c r="M620" s="25">
        <v>5.1158276157346264E-2</v>
      </c>
      <c r="N620" s="25">
        <v>1.3319604315309419</v>
      </c>
      <c r="O620" s="25">
        <v>0.92477725919090903</v>
      </c>
      <c r="P620" s="25">
        <v>4.310965880348596E-2</v>
      </c>
      <c r="Q620" s="25">
        <v>2.9818558052656878</v>
      </c>
      <c r="R620" s="25">
        <v>2.6493817861372282</v>
      </c>
      <c r="S620" s="25">
        <v>1.1529478118095042</v>
      </c>
      <c r="T620" s="25">
        <v>8.5991192503530112</v>
      </c>
      <c r="U620" s="25">
        <v>354.24056208532255</v>
      </c>
      <c r="V620" s="25">
        <v>378.99240822247464</v>
      </c>
      <c r="W620" s="25">
        <v>53.465106742235079</v>
      </c>
      <c r="X620" s="25">
        <v>118.89735964773811</v>
      </c>
      <c r="Y620" s="25">
        <v>12.65790860805236</v>
      </c>
      <c r="Z620" s="25">
        <v>4.0519815369353731</v>
      </c>
      <c r="AA620" s="25">
        <v>0</v>
      </c>
      <c r="AB620" s="25">
        <v>69.197936751747733</v>
      </c>
      <c r="AC620" s="25">
        <v>0.31497125133575304</v>
      </c>
      <c r="AD620" s="25">
        <v>0</v>
      </c>
      <c r="AE620" s="25">
        <v>126.48799281241251</v>
      </c>
      <c r="AF620" s="25">
        <v>0.14277008710389838</v>
      </c>
      <c r="AG620" s="25">
        <v>21.105709092832676</v>
      </c>
      <c r="AH620" s="25">
        <v>12.332518257169504</v>
      </c>
      <c r="AI620" s="25">
        <v>79.158895153154788</v>
      </c>
      <c r="AJ620" s="25">
        <v>6.0044644387281769</v>
      </c>
      <c r="AK620" s="25">
        <v>2.234617512290785</v>
      </c>
      <c r="AL620" s="25">
        <v>2.5526713901428035</v>
      </c>
      <c r="AM620" s="25">
        <v>0.11507461177705237</v>
      </c>
      <c r="AN620" s="25">
        <v>4.1401946448736178</v>
      </c>
      <c r="AO620" s="25">
        <v>0.45910681414973681</v>
      </c>
      <c r="AP620" s="25">
        <v>2.4248031553423299</v>
      </c>
      <c r="AQ620" s="25">
        <v>4.2679084021670937</v>
      </c>
      <c r="AR620" s="25">
        <v>0.40958594552772587</v>
      </c>
      <c r="AS620" s="25">
        <v>1.3789423681007902</v>
      </c>
      <c r="AT620" s="25">
        <v>6.3438237539784795E-2</v>
      </c>
      <c r="AU620" s="25">
        <v>0</v>
      </c>
      <c r="AV620" s="25">
        <v>6.3048458267604719</v>
      </c>
      <c r="AW620" s="25">
        <v>6.9435104768264226</v>
      </c>
      <c r="AX620" s="25">
        <v>0</v>
      </c>
      <c r="AY620" s="25">
        <v>0</v>
      </c>
      <c r="AZ620" s="25">
        <v>0</v>
      </c>
      <c r="BA620" s="25">
        <v>0</v>
      </c>
      <c r="BB620" s="25">
        <v>7.9393824458452418</v>
      </c>
      <c r="BC620" s="25">
        <v>29.691719995586034</v>
      </c>
      <c r="BD620" s="25">
        <v>2.7409155862013281</v>
      </c>
      <c r="BE620" s="25">
        <v>1.3099064690639275</v>
      </c>
      <c r="BF620" s="25">
        <v>5.1086698202661793</v>
      </c>
      <c r="BG620" s="25">
        <v>0</v>
      </c>
      <c r="BH620" s="25">
        <v>0</v>
      </c>
      <c r="BI620" s="25">
        <v>1445.6092510545668</v>
      </c>
      <c r="BJ620" s="25">
        <v>0</v>
      </c>
      <c r="BK620" s="25">
        <v>0</v>
      </c>
      <c r="BL620" s="25">
        <v>1290.8422968216883</v>
      </c>
      <c r="BM620" s="25">
        <v>119.69009201948558</v>
      </c>
      <c r="BN620" s="25">
        <v>2391.5556457160778</v>
      </c>
      <c r="BO620" s="25">
        <v>6604.7142648254276</v>
      </c>
    </row>
    <row r="621" spans="1:67">
      <c r="A621">
        <v>2005</v>
      </c>
      <c r="B621" s="57" t="s">
        <v>185</v>
      </c>
      <c r="C621" s="61" t="s">
        <v>249</v>
      </c>
      <c r="D621" s="57" t="s">
        <v>231</v>
      </c>
      <c r="E621" s="25">
        <v>6.6370155405868694</v>
      </c>
      <c r="F621" s="25">
        <v>8.0702127456981803</v>
      </c>
      <c r="G621" s="25">
        <v>1.4109252343143073</v>
      </c>
      <c r="H621" s="25">
        <v>69.403897617639828</v>
      </c>
      <c r="I621" s="25">
        <v>5.9636903591519346</v>
      </c>
      <c r="J621" s="25">
        <v>21.013548723619117</v>
      </c>
      <c r="K621" s="25">
        <v>7.7104554805621301</v>
      </c>
      <c r="L621" s="25">
        <v>6.7282194720372939</v>
      </c>
      <c r="M621" s="25">
        <v>4.5447544868553749E-2</v>
      </c>
      <c r="N621" s="25">
        <v>3.734046779541103</v>
      </c>
      <c r="O621" s="25">
        <v>6.303406300864574</v>
      </c>
      <c r="P621" s="25">
        <v>1.6974423968907141E-2</v>
      </c>
      <c r="Q621" s="25">
        <v>10.234688681004581</v>
      </c>
      <c r="R621" s="25">
        <v>5.8763220161712795</v>
      </c>
      <c r="S621" s="25">
        <v>7.0098853188553418</v>
      </c>
      <c r="T621" s="25">
        <v>1.9761271012008057</v>
      </c>
      <c r="U621" s="25">
        <v>22.124528917980715</v>
      </c>
      <c r="V621" s="25">
        <v>17.193032416793521</v>
      </c>
      <c r="W621" s="25">
        <v>383.72245579665207</v>
      </c>
      <c r="X621" s="25">
        <v>2.9302643465026046</v>
      </c>
      <c r="Y621" s="25">
        <v>1.7456967867154922</v>
      </c>
      <c r="Z621" s="25">
        <v>2.9380076477849038</v>
      </c>
      <c r="AA621" s="25">
        <v>0</v>
      </c>
      <c r="AB621" s="25">
        <v>7.0014726113301506</v>
      </c>
      <c r="AC621" s="25">
        <v>0.77865300622817057</v>
      </c>
      <c r="AD621" s="25">
        <v>0</v>
      </c>
      <c r="AE621" s="25">
        <v>86.958743406766857</v>
      </c>
      <c r="AF621" s="25">
        <v>1.0741618674371853E-2</v>
      </c>
      <c r="AG621" s="25">
        <v>0.19226641097385883</v>
      </c>
      <c r="AH621" s="25">
        <v>0.11234538546638009</v>
      </c>
      <c r="AI621" s="25">
        <v>4.3697469208462358</v>
      </c>
      <c r="AJ621" s="25">
        <v>0.18787833635301759</v>
      </c>
      <c r="AK621" s="25">
        <v>0.72996964440552192</v>
      </c>
      <c r="AL621" s="25">
        <v>0.22908723626148667</v>
      </c>
      <c r="AM621" s="25">
        <v>2.8827308949976319E-2</v>
      </c>
      <c r="AN621" s="25">
        <v>1.2766065932093542</v>
      </c>
      <c r="AO621" s="25">
        <v>0.11501072015932752</v>
      </c>
      <c r="AP621" s="25">
        <v>0.29999881226287528</v>
      </c>
      <c r="AQ621" s="25">
        <v>1.0691525452880577</v>
      </c>
      <c r="AR621" s="25">
        <v>0.10260526115153472</v>
      </c>
      <c r="AS621" s="25">
        <v>0.40411330484921359</v>
      </c>
      <c r="AT621" s="25">
        <v>0.30173491957448323</v>
      </c>
      <c r="AU621" s="25">
        <v>0</v>
      </c>
      <c r="AV621" s="25">
        <v>102.87769892145323</v>
      </c>
      <c r="AW621" s="25">
        <v>2.8689540409158862</v>
      </c>
      <c r="AX621" s="25">
        <v>0</v>
      </c>
      <c r="AY621" s="25">
        <v>0</v>
      </c>
      <c r="AZ621" s="25">
        <v>0</v>
      </c>
      <c r="BA621" s="25">
        <v>0</v>
      </c>
      <c r="BB621" s="25">
        <v>3.2804333523228255</v>
      </c>
      <c r="BC621" s="25">
        <v>0.28428848628169617</v>
      </c>
      <c r="BD621" s="25">
        <v>0.1012106032380416</v>
      </c>
      <c r="BE621" s="25">
        <v>6.5711609106568845E-3</v>
      </c>
      <c r="BF621" s="25">
        <v>2.1451430937542981</v>
      </c>
      <c r="BG621" s="25">
        <v>0</v>
      </c>
      <c r="BH621" s="25">
        <v>0</v>
      </c>
      <c r="BI621" s="25">
        <v>245.78901954084566</v>
      </c>
      <c r="BJ621" s="25">
        <v>0</v>
      </c>
      <c r="BK621" s="25">
        <v>0</v>
      </c>
      <c r="BL621" s="25">
        <v>2699.2896516136279</v>
      </c>
      <c r="BM621" s="25">
        <v>125.61403139493012</v>
      </c>
      <c r="BN621" s="25">
        <v>2626.0960213057306</v>
      </c>
      <c r="BO621" s="25">
        <v>6505.3108268092765</v>
      </c>
    </row>
    <row r="622" spans="1:67">
      <c r="A622">
        <v>2005</v>
      </c>
      <c r="B622" s="57" t="s">
        <v>186</v>
      </c>
      <c r="C622" s="61" t="s">
        <v>250</v>
      </c>
      <c r="D622" s="57" t="s">
        <v>231</v>
      </c>
      <c r="E622" s="25">
        <v>0</v>
      </c>
      <c r="F622" s="25">
        <v>0</v>
      </c>
      <c r="G622" s="25">
        <v>0</v>
      </c>
      <c r="H622" s="25">
        <v>0</v>
      </c>
      <c r="I622" s="25">
        <v>0</v>
      </c>
      <c r="J622" s="25">
        <v>0</v>
      </c>
      <c r="K622" s="25">
        <v>0</v>
      </c>
      <c r="L622" s="25">
        <v>0</v>
      </c>
      <c r="M622" s="25">
        <v>0</v>
      </c>
      <c r="N622" s="25">
        <v>0</v>
      </c>
      <c r="O622" s="25">
        <v>0</v>
      </c>
      <c r="P622" s="25">
        <v>0</v>
      </c>
      <c r="Q622" s="25">
        <v>0</v>
      </c>
      <c r="R622" s="25">
        <v>0</v>
      </c>
      <c r="S622" s="25">
        <v>0</v>
      </c>
      <c r="T622" s="25">
        <v>0</v>
      </c>
      <c r="U622" s="25">
        <v>0</v>
      </c>
      <c r="V622" s="25">
        <v>0</v>
      </c>
      <c r="W622" s="25">
        <v>0</v>
      </c>
      <c r="X622" s="25">
        <v>690.95188303890575</v>
      </c>
      <c r="Y622" s="25">
        <v>0</v>
      </c>
      <c r="Z622" s="25">
        <v>0</v>
      </c>
      <c r="AA622" s="25">
        <v>0</v>
      </c>
      <c r="AB622" s="25">
        <v>0</v>
      </c>
      <c r="AC622" s="25">
        <v>0</v>
      </c>
      <c r="AD622" s="25">
        <v>0</v>
      </c>
      <c r="AE622" s="25">
        <v>0</v>
      </c>
      <c r="AF622" s="25">
        <v>0</v>
      </c>
      <c r="AG622" s="25">
        <v>0</v>
      </c>
      <c r="AH622" s="25">
        <v>0</v>
      </c>
      <c r="AI622" s="25">
        <v>0</v>
      </c>
      <c r="AJ622" s="25">
        <v>0</v>
      </c>
      <c r="AK622" s="25">
        <v>0</v>
      </c>
      <c r="AL622" s="25">
        <v>0</v>
      </c>
      <c r="AM622" s="25">
        <v>0</v>
      </c>
      <c r="AN622" s="25">
        <v>0</v>
      </c>
      <c r="AO622" s="25">
        <v>0</v>
      </c>
      <c r="AP622" s="25">
        <v>0</v>
      </c>
      <c r="AQ622" s="25">
        <v>0</v>
      </c>
      <c r="AR622" s="25">
        <v>0</v>
      </c>
      <c r="AS622" s="25">
        <v>0</v>
      </c>
      <c r="AT622" s="25">
        <v>0</v>
      </c>
      <c r="AU622" s="25">
        <v>0</v>
      </c>
      <c r="AV622" s="25">
        <v>0</v>
      </c>
      <c r="AW622" s="25">
        <v>0</v>
      </c>
      <c r="AX622" s="25">
        <v>0</v>
      </c>
      <c r="AY622" s="25">
        <v>0</v>
      </c>
      <c r="AZ622" s="25">
        <v>0</v>
      </c>
      <c r="BA622" s="25">
        <v>0</v>
      </c>
      <c r="BB622" s="25">
        <v>0</v>
      </c>
      <c r="BC622" s="25">
        <v>0</v>
      </c>
      <c r="BD622" s="25">
        <v>0</v>
      </c>
      <c r="BE622" s="25">
        <v>0</v>
      </c>
      <c r="BF622" s="25">
        <v>33.128673770388367</v>
      </c>
      <c r="BG622" s="25">
        <v>0</v>
      </c>
      <c r="BH622" s="25">
        <v>0</v>
      </c>
      <c r="BI622" s="25">
        <v>7226.41806277047</v>
      </c>
      <c r="BJ622" s="25">
        <v>0</v>
      </c>
      <c r="BK622" s="25">
        <v>0</v>
      </c>
      <c r="BL622" s="25">
        <v>4716.5881332604968</v>
      </c>
      <c r="BM622" s="25">
        <v>19.24306908717984</v>
      </c>
      <c r="BN622" s="25">
        <v>1268.089440515665</v>
      </c>
      <c r="BO622" s="25">
        <v>13954.419262443103</v>
      </c>
    </row>
    <row r="623" spans="1:67">
      <c r="A623">
        <v>2005</v>
      </c>
      <c r="B623" s="57" t="s">
        <v>187</v>
      </c>
      <c r="C623" s="61" t="s">
        <v>251</v>
      </c>
      <c r="D623" s="57" t="s">
        <v>231</v>
      </c>
      <c r="E623" s="25">
        <v>3.7312861770350406E-3</v>
      </c>
      <c r="F623" s="25">
        <v>0</v>
      </c>
      <c r="G623" s="25">
        <v>3.3784302412167868</v>
      </c>
      <c r="H623" s="25">
        <v>1.7871541640324964E-2</v>
      </c>
      <c r="I623" s="25">
        <v>0</v>
      </c>
      <c r="J623" s="25">
        <v>0</v>
      </c>
      <c r="K623" s="25">
        <v>1.2098803064103691E-3</v>
      </c>
      <c r="L623" s="25">
        <v>0</v>
      </c>
      <c r="M623" s="25">
        <v>0</v>
      </c>
      <c r="N623" s="25">
        <v>3.666533722736804E-2</v>
      </c>
      <c r="O623" s="25">
        <v>2.90731651360168E-5</v>
      </c>
      <c r="P623" s="25">
        <v>0</v>
      </c>
      <c r="Q623" s="25">
        <v>3.4821211274559131E-5</v>
      </c>
      <c r="R623" s="25">
        <v>0</v>
      </c>
      <c r="S623" s="25">
        <v>0</v>
      </c>
      <c r="T623" s="25">
        <v>0.60140692847397015</v>
      </c>
      <c r="U623" s="25">
        <v>0</v>
      </c>
      <c r="V623" s="25">
        <v>0</v>
      </c>
      <c r="W623" s="25">
        <v>0</v>
      </c>
      <c r="X623" s="25">
        <v>0</v>
      </c>
      <c r="Y623" s="25">
        <v>35.999398977133168</v>
      </c>
      <c r="Z623" s="25">
        <v>1.3010849367906313E-4</v>
      </c>
      <c r="AA623" s="25">
        <v>0</v>
      </c>
      <c r="AB623" s="25">
        <v>0</v>
      </c>
      <c r="AC623" s="25">
        <v>0</v>
      </c>
      <c r="AD623" s="25">
        <v>0</v>
      </c>
      <c r="AE623" s="25">
        <v>0</v>
      </c>
      <c r="AF623" s="25">
        <v>0</v>
      </c>
      <c r="AG623" s="25">
        <v>0</v>
      </c>
      <c r="AH623" s="25">
        <v>0</v>
      </c>
      <c r="AI623" s="25">
        <v>46.275766973025817</v>
      </c>
      <c r="AJ623" s="25">
        <v>69.645583165154136</v>
      </c>
      <c r="AK623" s="25">
        <v>0.24747672524246878</v>
      </c>
      <c r="AL623" s="25">
        <v>0</v>
      </c>
      <c r="AM623" s="25">
        <v>0</v>
      </c>
      <c r="AN623" s="25">
        <v>21.903974580799069</v>
      </c>
      <c r="AO623" s="25">
        <v>0</v>
      </c>
      <c r="AP623" s="25">
        <v>0</v>
      </c>
      <c r="AQ623" s="25">
        <v>0</v>
      </c>
      <c r="AR623" s="25">
        <v>0</v>
      </c>
      <c r="AS623" s="25">
        <v>0</v>
      </c>
      <c r="AT623" s="25">
        <v>0</v>
      </c>
      <c r="AU623" s="25">
        <v>0</v>
      </c>
      <c r="AV623" s="25">
        <v>0</v>
      </c>
      <c r="AW623" s="25">
        <v>2.3289110519644032</v>
      </c>
      <c r="AX623" s="25">
        <v>0</v>
      </c>
      <c r="AY623" s="25">
        <v>0</v>
      </c>
      <c r="AZ623" s="25">
        <v>0</v>
      </c>
      <c r="BA623" s="25">
        <v>0</v>
      </c>
      <c r="BB623" s="25">
        <v>2.6629347771002685</v>
      </c>
      <c r="BC623" s="25">
        <v>0</v>
      </c>
      <c r="BD623" s="25">
        <v>0</v>
      </c>
      <c r="BE623" s="25">
        <v>0</v>
      </c>
      <c r="BF623" s="25">
        <v>0.50940491270685762</v>
      </c>
      <c r="BG623" s="25">
        <v>0</v>
      </c>
      <c r="BH623" s="25">
        <v>0</v>
      </c>
      <c r="BI623" s="25">
        <v>13.653977350460657</v>
      </c>
      <c r="BJ623" s="25">
        <v>0</v>
      </c>
      <c r="BK623" s="25">
        <v>0</v>
      </c>
      <c r="BL623" s="25">
        <v>105.81415862826282</v>
      </c>
      <c r="BM623" s="25">
        <v>1.5560587730863702</v>
      </c>
      <c r="BN623" s="25">
        <v>793.45764952139029</v>
      </c>
      <c r="BO623" s="25">
        <v>1098.094804654238</v>
      </c>
    </row>
    <row r="624" spans="1:67">
      <c r="A624">
        <v>2005</v>
      </c>
      <c r="B624" s="57" t="s">
        <v>188</v>
      </c>
      <c r="C624" s="61" t="s">
        <v>252</v>
      </c>
      <c r="D624" s="57" t="s">
        <v>231</v>
      </c>
      <c r="E624" s="25">
        <v>0.4801077784997877</v>
      </c>
      <c r="F624" s="25">
        <v>6.0336413113280667</v>
      </c>
      <c r="G624" s="25">
        <v>0.15363298722668989</v>
      </c>
      <c r="H624" s="25">
        <v>2.1833830632872595</v>
      </c>
      <c r="I624" s="25">
        <v>36.980842228671882</v>
      </c>
      <c r="J624" s="25">
        <v>17.809946150725356</v>
      </c>
      <c r="K624" s="25">
        <v>6.6200338095549336</v>
      </c>
      <c r="L624" s="25">
        <v>1.0417756532376996</v>
      </c>
      <c r="M624" s="25">
        <v>0.24160735138388517</v>
      </c>
      <c r="N624" s="25">
        <v>1.9049284948496237</v>
      </c>
      <c r="O624" s="25">
        <v>3.6574789557841401</v>
      </c>
      <c r="P624" s="25">
        <v>0.52252970060356951</v>
      </c>
      <c r="Q624" s="25">
        <v>22.247911709629545</v>
      </c>
      <c r="R624" s="25">
        <v>12.937824424941345</v>
      </c>
      <c r="S624" s="25">
        <v>2.1084954833177258</v>
      </c>
      <c r="T624" s="25">
        <v>8.8380729258549877</v>
      </c>
      <c r="U624" s="25">
        <v>3.7145076813918161</v>
      </c>
      <c r="V624" s="25">
        <v>2.1798291119189588</v>
      </c>
      <c r="W624" s="25">
        <v>7.2778164134308518</v>
      </c>
      <c r="X624" s="25">
        <v>1.0885013449649046</v>
      </c>
      <c r="Y624" s="25">
        <v>0.2251903690863804</v>
      </c>
      <c r="Z624" s="25">
        <v>205.60288355338116</v>
      </c>
      <c r="AA624" s="25">
        <v>0</v>
      </c>
      <c r="AB624" s="25">
        <v>2.0663107975895407</v>
      </c>
      <c r="AC624" s="25">
        <v>6.6209478850770831E-2</v>
      </c>
      <c r="AD624" s="25">
        <v>0</v>
      </c>
      <c r="AE624" s="25">
        <v>29.783026900525499</v>
      </c>
      <c r="AF624" s="25">
        <v>5.1960385399902611</v>
      </c>
      <c r="AG624" s="25">
        <v>49.561361348195369</v>
      </c>
      <c r="AH624" s="25">
        <v>28.959765861851974</v>
      </c>
      <c r="AI624" s="25">
        <v>12.097171025918357</v>
      </c>
      <c r="AJ624" s="25">
        <v>1.412085700809578</v>
      </c>
      <c r="AK624" s="25">
        <v>0.80523525683529362</v>
      </c>
      <c r="AL624" s="25">
        <v>0.2460627317812942</v>
      </c>
      <c r="AM624" s="25">
        <v>0.15374711202310287</v>
      </c>
      <c r="AN624" s="25">
        <v>10.268794460392506</v>
      </c>
      <c r="AO624" s="25">
        <v>0.61339634951282496</v>
      </c>
      <c r="AP624" s="25">
        <v>2.9355221693599156</v>
      </c>
      <c r="AQ624" s="25">
        <v>5.7022012160564008</v>
      </c>
      <c r="AR624" s="25">
        <v>0.54723327133307331</v>
      </c>
      <c r="AS624" s="25">
        <v>6.9512693134905792</v>
      </c>
      <c r="AT624" s="25">
        <v>2.1453019263339224</v>
      </c>
      <c r="AU624" s="25">
        <v>0</v>
      </c>
      <c r="AV624" s="25">
        <v>26.549290865872717</v>
      </c>
      <c r="AW624" s="25">
        <v>7.3810735065515605</v>
      </c>
      <c r="AX624" s="25">
        <v>0</v>
      </c>
      <c r="AY624" s="25">
        <v>0</v>
      </c>
      <c r="AZ624" s="25">
        <v>0</v>
      </c>
      <c r="BA624" s="25">
        <v>0</v>
      </c>
      <c r="BB624" s="25">
        <v>8.4397028887602232</v>
      </c>
      <c r="BC624" s="25">
        <v>480.39974265138824</v>
      </c>
      <c r="BD624" s="25">
        <v>5.8013756051344521</v>
      </c>
      <c r="BE624" s="25">
        <v>3.3371813123363969</v>
      </c>
      <c r="BF624" s="25">
        <v>5.6056098160958747</v>
      </c>
      <c r="BG624" s="25">
        <v>0</v>
      </c>
      <c r="BH624" s="25">
        <v>0</v>
      </c>
      <c r="BI624" s="25">
        <v>1879.6664178207329</v>
      </c>
      <c r="BJ624" s="25">
        <v>0</v>
      </c>
      <c r="BK624" s="25">
        <v>0</v>
      </c>
      <c r="BL624" s="25">
        <v>12.531835751377987</v>
      </c>
      <c r="BM624" s="25">
        <v>-0.66990610431226649</v>
      </c>
      <c r="BN624" s="25">
        <v>2643.4423634263617</v>
      </c>
      <c r="BO624" s="25">
        <v>5575.8463615042201</v>
      </c>
    </row>
    <row r="625" spans="1:67">
      <c r="A625">
        <v>2005</v>
      </c>
      <c r="B625" s="57" t="s">
        <v>189</v>
      </c>
      <c r="C625" s="61" t="s">
        <v>253</v>
      </c>
      <c r="D625" s="57" t="s">
        <v>231</v>
      </c>
      <c r="E625" s="25">
        <v>0</v>
      </c>
      <c r="F625" s="25">
        <v>0</v>
      </c>
      <c r="G625" s="25">
        <v>0</v>
      </c>
      <c r="H625" s="25">
        <v>0</v>
      </c>
      <c r="I625" s="25">
        <v>0</v>
      </c>
      <c r="J625" s="25">
        <v>0</v>
      </c>
      <c r="K625" s="25">
        <v>0</v>
      </c>
      <c r="L625" s="25">
        <v>0</v>
      </c>
      <c r="M625" s="25">
        <v>0</v>
      </c>
      <c r="N625" s="25">
        <v>0</v>
      </c>
      <c r="O625" s="25">
        <v>0</v>
      </c>
      <c r="P625" s="25">
        <v>0</v>
      </c>
      <c r="Q625" s="25">
        <v>0</v>
      </c>
      <c r="R625" s="25">
        <v>0</v>
      </c>
      <c r="S625" s="25">
        <v>0</v>
      </c>
      <c r="T625" s="25">
        <v>0</v>
      </c>
      <c r="U625" s="25">
        <v>0</v>
      </c>
      <c r="V625" s="25">
        <v>0</v>
      </c>
      <c r="W625" s="25">
        <v>0</v>
      </c>
      <c r="X625" s="25">
        <v>0</v>
      </c>
      <c r="Y625" s="25">
        <v>0</v>
      </c>
      <c r="Z625" s="25">
        <v>0</v>
      </c>
      <c r="AA625" s="25">
        <v>0</v>
      </c>
      <c r="AB625" s="25">
        <v>0</v>
      </c>
      <c r="AC625" s="25">
        <v>0</v>
      </c>
      <c r="AD625" s="25">
        <v>0</v>
      </c>
      <c r="AE625" s="25">
        <v>0</v>
      </c>
      <c r="AF625" s="25">
        <v>0</v>
      </c>
      <c r="AG625" s="25">
        <v>0</v>
      </c>
      <c r="AH625" s="25">
        <v>0</v>
      </c>
      <c r="AI625" s="25">
        <v>0</v>
      </c>
      <c r="AJ625" s="25">
        <v>0</v>
      </c>
      <c r="AK625" s="25">
        <v>0</v>
      </c>
      <c r="AL625" s="25">
        <v>0</v>
      </c>
      <c r="AM625" s="25">
        <v>0</v>
      </c>
      <c r="AN625" s="25">
        <v>0</v>
      </c>
      <c r="AO625" s="25">
        <v>0</v>
      </c>
      <c r="AP625" s="25">
        <v>0</v>
      </c>
      <c r="AQ625" s="25">
        <v>0</v>
      </c>
      <c r="AR625" s="25">
        <v>0</v>
      </c>
      <c r="AS625" s="25">
        <v>0</v>
      </c>
      <c r="AT625" s="25">
        <v>0</v>
      </c>
      <c r="AU625" s="25">
        <v>0</v>
      </c>
      <c r="AV625" s="25">
        <v>0</v>
      </c>
      <c r="AW625" s="25">
        <v>0</v>
      </c>
      <c r="AX625" s="25">
        <v>0</v>
      </c>
      <c r="AY625" s="25">
        <v>0</v>
      </c>
      <c r="AZ625" s="25">
        <v>0</v>
      </c>
      <c r="BA625" s="25">
        <v>0</v>
      </c>
      <c r="BB625" s="25">
        <v>0</v>
      </c>
      <c r="BC625" s="25">
        <v>0</v>
      </c>
      <c r="BD625" s="25">
        <v>0</v>
      </c>
      <c r="BE625" s="25">
        <v>0</v>
      </c>
      <c r="BF625" s="25">
        <v>0</v>
      </c>
      <c r="BG625" s="25">
        <v>0</v>
      </c>
      <c r="BH625" s="25">
        <v>0</v>
      </c>
      <c r="BI625" s="25">
        <v>0</v>
      </c>
      <c r="BJ625" s="25">
        <v>0</v>
      </c>
      <c r="BK625" s="25">
        <v>0</v>
      </c>
      <c r="BL625" s="25">
        <v>0</v>
      </c>
      <c r="BM625" s="25">
        <v>0</v>
      </c>
      <c r="BN625" s="25">
        <v>0</v>
      </c>
      <c r="BO625" s="25">
        <v>0</v>
      </c>
    </row>
    <row r="626" spans="1:67">
      <c r="A626">
        <v>2005</v>
      </c>
      <c r="B626" s="57" t="s">
        <v>190</v>
      </c>
      <c r="C626" s="61" t="s">
        <v>254</v>
      </c>
      <c r="D626" s="57" t="s">
        <v>231</v>
      </c>
      <c r="E626" s="25">
        <v>22.38048986114325</v>
      </c>
      <c r="F626" s="25">
        <v>4.0135905884214091</v>
      </c>
      <c r="G626" s="25">
        <v>9.6047793969732034</v>
      </c>
      <c r="H626" s="25">
        <v>48.94903811353025</v>
      </c>
      <c r="I626" s="25">
        <v>209.50299029961596</v>
      </c>
      <c r="J626" s="25">
        <v>850.88293090063326</v>
      </c>
      <c r="K626" s="25">
        <v>106.90993773815579</v>
      </c>
      <c r="L626" s="25">
        <v>230.94449622898975</v>
      </c>
      <c r="M626" s="25">
        <v>8.577148957498629</v>
      </c>
      <c r="N626" s="25">
        <v>10.899638062033596</v>
      </c>
      <c r="O626" s="25">
        <v>157.02982500504535</v>
      </c>
      <c r="P626" s="25">
        <v>70.620816296370776</v>
      </c>
      <c r="Q626" s="25">
        <v>200.12638446655313</v>
      </c>
      <c r="R626" s="25">
        <v>426.94485437369906</v>
      </c>
      <c r="S626" s="25">
        <v>700.53756843128815</v>
      </c>
      <c r="T626" s="25">
        <v>221.99480700155905</v>
      </c>
      <c r="U626" s="25">
        <v>180.36247303229817</v>
      </c>
      <c r="V626" s="25">
        <v>101.33646833909171</v>
      </c>
      <c r="W626" s="25">
        <v>40.234969360958608</v>
      </c>
      <c r="X626" s="25">
        <v>135.17349244421388</v>
      </c>
      <c r="Y626" s="25">
        <v>17.424180189763813</v>
      </c>
      <c r="Z626" s="25">
        <v>118.64232452674192</v>
      </c>
      <c r="AA626" s="25">
        <v>0</v>
      </c>
      <c r="AB626" s="25">
        <v>2537.7795136289728</v>
      </c>
      <c r="AC626" s="25">
        <v>70.5390893683212</v>
      </c>
      <c r="AD626" s="25">
        <v>0</v>
      </c>
      <c r="AE626" s="25">
        <v>9.7078520157278252</v>
      </c>
      <c r="AF626" s="25">
        <v>123.2510948659216</v>
      </c>
      <c r="AG626" s="25">
        <v>924.77953215208549</v>
      </c>
      <c r="AH626" s="25">
        <v>540.36850474714765</v>
      </c>
      <c r="AI626" s="25">
        <v>122.16154778756317</v>
      </c>
      <c r="AJ626" s="25">
        <v>22.924015877747827</v>
      </c>
      <c r="AK626" s="25">
        <v>88.257155537365648</v>
      </c>
      <c r="AL626" s="25">
        <v>53.610749728986967</v>
      </c>
      <c r="AM626" s="25">
        <v>2.0367731203374269</v>
      </c>
      <c r="AN626" s="25">
        <v>527.94292500966708</v>
      </c>
      <c r="AO626" s="25">
        <v>8.1260010699458824</v>
      </c>
      <c r="AP626" s="25">
        <v>26.083379736072203</v>
      </c>
      <c r="AQ626" s="25">
        <v>75.540216728583943</v>
      </c>
      <c r="AR626" s="25">
        <v>7.2495021398388104</v>
      </c>
      <c r="AS626" s="25">
        <v>51.868017558485811</v>
      </c>
      <c r="AT626" s="25">
        <v>8.3014107491331242</v>
      </c>
      <c r="AU626" s="25">
        <v>0</v>
      </c>
      <c r="AV626" s="25">
        <v>281.02721275778492</v>
      </c>
      <c r="AW626" s="25">
        <v>58.772959110068655</v>
      </c>
      <c r="AX626" s="25">
        <v>0</v>
      </c>
      <c r="AY626" s="25">
        <v>0</v>
      </c>
      <c r="AZ626" s="25">
        <v>0</v>
      </c>
      <c r="BA626" s="25">
        <v>0</v>
      </c>
      <c r="BB626" s="25">
        <v>67.202462127216592</v>
      </c>
      <c r="BC626" s="25">
        <v>175.15072668904727</v>
      </c>
      <c r="BD626" s="25">
        <v>86.299491543462437</v>
      </c>
      <c r="BE626" s="25">
        <v>55.756394598681247</v>
      </c>
      <c r="BF626" s="25">
        <v>207.20175486639232</v>
      </c>
      <c r="BG626" s="25">
        <v>0</v>
      </c>
      <c r="BH626" s="25">
        <v>0</v>
      </c>
      <c r="BI626" s="25">
        <v>3700.1178497530459</v>
      </c>
      <c r="BJ626" s="25">
        <v>0</v>
      </c>
      <c r="BK626" s="25">
        <v>0</v>
      </c>
      <c r="BL626" s="25">
        <v>0</v>
      </c>
      <c r="BM626" s="25">
        <v>0</v>
      </c>
      <c r="BN626" s="25">
        <v>1.2043123975561654E-3</v>
      </c>
      <c r="BO626" s="25">
        <v>13705.15054119456</v>
      </c>
    </row>
    <row r="627" spans="1:67">
      <c r="A627">
        <v>2005</v>
      </c>
      <c r="B627" s="57" t="s">
        <v>191</v>
      </c>
      <c r="C627" s="61" t="s">
        <v>255</v>
      </c>
      <c r="D627" s="57" t="s">
        <v>231</v>
      </c>
      <c r="E627" s="25">
        <v>2.3010318026495824</v>
      </c>
      <c r="F627" s="25">
        <v>0</v>
      </c>
      <c r="G627" s="25">
        <v>1.120375839865021</v>
      </c>
      <c r="H627" s="25">
        <v>1.046879327876274</v>
      </c>
      <c r="I627" s="25">
        <v>14.792581843490536</v>
      </c>
      <c r="J627" s="25">
        <v>6.3775062557275435</v>
      </c>
      <c r="K627" s="25">
        <v>1.8882787148923927</v>
      </c>
      <c r="L627" s="25">
        <v>1.4229450548746609</v>
      </c>
      <c r="M627" s="25">
        <v>0.26323917286377113</v>
      </c>
      <c r="N627" s="25">
        <v>8.592703943663646E-2</v>
      </c>
      <c r="O627" s="25">
        <v>4.8434253208245748</v>
      </c>
      <c r="P627" s="25">
        <v>2.9526166414121575</v>
      </c>
      <c r="Q627" s="25">
        <v>2.9552592668979321</v>
      </c>
      <c r="R627" s="25">
        <v>7.9164766736713661</v>
      </c>
      <c r="S627" s="25">
        <v>3.6676642296684046</v>
      </c>
      <c r="T627" s="25">
        <v>1.5617258270609238</v>
      </c>
      <c r="U627" s="25">
        <v>1.0182183472285433</v>
      </c>
      <c r="V627" s="25">
        <v>3.3030515407507246</v>
      </c>
      <c r="W627" s="25">
        <v>0.84087559001784762</v>
      </c>
      <c r="X627" s="25">
        <v>1.1989751166400668</v>
      </c>
      <c r="Y627" s="25">
        <v>0.65297268600415115</v>
      </c>
      <c r="Z627" s="25">
        <v>1.5100971201555866</v>
      </c>
      <c r="AA627" s="25">
        <v>0</v>
      </c>
      <c r="AB627" s="25">
        <v>3.6908835729383371</v>
      </c>
      <c r="AC627" s="25">
        <v>173.80518256562152</v>
      </c>
      <c r="AD627" s="25">
        <v>0</v>
      </c>
      <c r="AE627" s="25">
        <v>12.865480845159295</v>
      </c>
      <c r="AF627" s="25">
        <v>19.843309162209806</v>
      </c>
      <c r="AG627" s="25">
        <v>69.960761004238464</v>
      </c>
      <c r="AH627" s="25">
        <v>40.879572374246379</v>
      </c>
      <c r="AI627" s="25">
        <v>15.658752007144793</v>
      </c>
      <c r="AJ627" s="25">
        <v>15.723815920901661</v>
      </c>
      <c r="AK627" s="25">
        <v>10.301427441356701</v>
      </c>
      <c r="AL627" s="25">
        <v>2.1564828293515785</v>
      </c>
      <c r="AM627" s="25">
        <v>4.2472227182036283E-2</v>
      </c>
      <c r="AN627" s="25">
        <v>13.407272527530804</v>
      </c>
      <c r="AO627" s="25">
        <v>0.16944909576724715</v>
      </c>
      <c r="AP627" s="25">
        <v>3.5219394979584311</v>
      </c>
      <c r="AQ627" s="25">
        <v>1.5752177865275212</v>
      </c>
      <c r="AR627" s="25">
        <v>0.15117172294029624</v>
      </c>
      <c r="AS627" s="25">
        <v>2.3982648464213474</v>
      </c>
      <c r="AT627" s="25">
        <v>0.54532210329178155</v>
      </c>
      <c r="AU627" s="25">
        <v>0</v>
      </c>
      <c r="AV627" s="25">
        <v>11.599175794520098</v>
      </c>
      <c r="AW627" s="25">
        <v>0.63925699958324056</v>
      </c>
      <c r="AX627" s="25">
        <v>0</v>
      </c>
      <c r="AY627" s="25">
        <v>0</v>
      </c>
      <c r="AZ627" s="25">
        <v>0</v>
      </c>
      <c r="BA627" s="25">
        <v>0</v>
      </c>
      <c r="BB627" s="25">
        <v>0.73094234073865505</v>
      </c>
      <c r="BC627" s="25">
        <v>27.707154068519401</v>
      </c>
      <c r="BD627" s="25">
        <v>28.764707193713189</v>
      </c>
      <c r="BE627" s="25">
        <v>4.6327764140207268</v>
      </c>
      <c r="BF627" s="25">
        <v>15.748483122808169</v>
      </c>
      <c r="BG627" s="25">
        <v>0</v>
      </c>
      <c r="BH627" s="25">
        <v>0</v>
      </c>
      <c r="BI627" s="25">
        <v>387.93387957907265</v>
      </c>
      <c r="BJ627" s="25">
        <v>0</v>
      </c>
      <c r="BK627" s="25">
        <v>0</v>
      </c>
      <c r="BL627" s="25">
        <v>0</v>
      </c>
      <c r="BM627" s="25">
        <v>0</v>
      </c>
      <c r="BN627" s="25">
        <v>1.1542297495214103E-3</v>
      </c>
      <c r="BO627" s="25">
        <v>926.1744306855212</v>
      </c>
    </row>
    <row r="628" spans="1:67">
      <c r="A628">
        <v>2005</v>
      </c>
      <c r="B628" s="57" t="s">
        <v>192</v>
      </c>
      <c r="C628" s="61" t="s">
        <v>256</v>
      </c>
      <c r="D628" s="57" t="s">
        <v>231</v>
      </c>
      <c r="E628" s="25">
        <v>0</v>
      </c>
      <c r="F628" s="25">
        <v>0</v>
      </c>
      <c r="G628" s="25">
        <v>0</v>
      </c>
      <c r="H628" s="25">
        <v>0</v>
      </c>
      <c r="I628" s="25">
        <v>0</v>
      </c>
      <c r="J628" s="25">
        <v>0</v>
      </c>
      <c r="K628" s="25">
        <v>0</v>
      </c>
      <c r="L628" s="25">
        <v>0</v>
      </c>
      <c r="M628" s="25">
        <v>0</v>
      </c>
      <c r="N628" s="25">
        <v>0</v>
      </c>
      <c r="O628" s="25">
        <v>0</v>
      </c>
      <c r="P628" s="25">
        <v>0</v>
      </c>
      <c r="Q628" s="25">
        <v>0</v>
      </c>
      <c r="R628" s="25">
        <v>0</v>
      </c>
      <c r="S628" s="25">
        <v>0</v>
      </c>
      <c r="T628" s="25">
        <v>0</v>
      </c>
      <c r="U628" s="25">
        <v>0</v>
      </c>
      <c r="V628" s="25">
        <v>0</v>
      </c>
      <c r="W628" s="25">
        <v>0</v>
      </c>
      <c r="X628" s="25">
        <v>0</v>
      </c>
      <c r="Y628" s="25">
        <v>0</v>
      </c>
      <c r="Z628" s="25">
        <v>0</v>
      </c>
      <c r="AA628" s="25">
        <v>0</v>
      </c>
      <c r="AB628" s="25">
        <v>0</v>
      </c>
      <c r="AC628" s="25">
        <v>0</v>
      </c>
      <c r="AD628" s="25">
        <v>0</v>
      </c>
      <c r="AE628" s="25">
        <v>0</v>
      </c>
      <c r="AF628" s="25">
        <v>0</v>
      </c>
      <c r="AG628" s="25">
        <v>0</v>
      </c>
      <c r="AH628" s="25">
        <v>0</v>
      </c>
      <c r="AI628" s="25">
        <v>0</v>
      </c>
      <c r="AJ628" s="25">
        <v>0</v>
      </c>
      <c r="AK628" s="25">
        <v>0</v>
      </c>
      <c r="AL628" s="25">
        <v>0</v>
      </c>
      <c r="AM628" s="25">
        <v>0</v>
      </c>
      <c r="AN628" s="25">
        <v>0</v>
      </c>
      <c r="AO628" s="25">
        <v>0</v>
      </c>
      <c r="AP628" s="25">
        <v>0</v>
      </c>
      <c r="AQ628" s="25">
        <v>0</v>
      </c>
      <c r="AR628" s="25">
        <v>0</v>
      </c>
      <c r="AS628" s="25">
        <v>0</v>
      </c>
      <c r="AT628" s="25">
        <v>0</v>
      </c>
      <c r="AU628" s="25">
        <v>0</v>
      </c>
      <c r="AV628" s="25">
        <v>0</v>
      </c>
      <c r="AW628" s="25">
        <v>0</v>
      </c>
      <c r="AX628" s="25">
        <v>0</v>
      </c>
      <c r="AY628" s="25">
        <v>0</v>
      </c>
      <c r="AZ628" s="25">
        <v>0</v>
      </c>
      <c r="BA628" s="25">
        <v>0</v>
      </c>
      <c r="BB628" s="25">
        <v>0</v>
      </c>
      <c r="BC628" s="25">
        <v>0</v>
      </c>
      <c r="BD628" s="25">
        <v>0</v>
      </c>
      <c r="BE628" s="25">
        <v>0</v>
      </c>
      <c r="BF628" s="25">
        <v>0</v>
      </c>
      <c r="BG628" s="25">
        <v>0</v>
      </c>
      <c r="BH628" s="25">
        <v>0</v>
      </c>
      <c r="BI628" s="25">
        <v>0</v>
      </c>
      <c r="BJ628" s="25">
        <v>0</v>
      </c>
      <c r="BK628" s="25">
        <v>0</v>
      </c>
      <c r="BL628" s="25">
        <v>0</v>
      </c>
      <c r="BM628" s="25">
        <v>0</v>
      </c>
      <c r="BN628" s="25">
        <v>0</v>
      </c>
      <c r="BO628" s="25">
        <v>0</v>
      </c>
    </row>
    <row r="629" spans="1:67">
      <c r="A629">
        <v>2005</v>
      </c>
      <c r="B629" s="57" t="s">
        <v>193</v>
      </c>
      <c r="C629" s="61" t="s">
        <v>257</v>
      </c>
      <c r="D629" s="57" t="s">
        <v>231</v>
      </c>
      <c r="E629" s="25">
        <v>143.95298395033885</v>
      </c>
      <c r="F629" s="25">
        <v>16.839912846085593</v>
      </c>
      <c r="G629" s="25">
        <v>5.0720897176490523</v>
      </c>
      <c r="H629" s="25">
        <v>164.94701355650244</v>
      </c>
      <c r="I629" s="25">
        <v>5.9021130261597321</v>
      </c>
      <c r="J629" s="25">
        <v>16.97983924272015</v>
      </c>
      <c r="K629" s="25">
        <v>1.1318472724577391</v>
      </c>
      <c r="L629" s="25">
        <v>0.68227407477858193</v>
      </c>
      <c r="M629" s="25">
        <v>2.8151853243328442E-2</v>
      </c>
      <c r="N629" s="25">
        <v>2.3969040659259733</v>
      </c>
      <c r="O629" s="25">
        <v>7.0894717631456992</v>
      </c>
      <c r="P629" s="25">
        <v>4.6825471295662267</v>
      </c>
      <c r="Q629" s="25">
        <v>1.8493513606693479</v>
      </c>
      <c r="R629" s="25">
        <v>11.574305425081123</v>
      </c>
      <c r="S629" s="25">
        <v>7.899061900813745</v>
      </c>
      <c r="T629" s="25">
        <v>7.5468176109986045</v>
      </c>
      <c r="U629" s="25">
        <v>8.2248965726979986</v>
      </c>
      <c r="V629" s="25">
        <v>1.2341100195717591</v>
      </c>
      <c r="W629" s="25">
        <v>3.4247590027334525</v>
      </c>
      <c r="X629" s="25">
        <v>1.0246189199206244</v>
      </c>
      <c r="Y629" s="25">
        <v>2.7434687558664526</v>
      </c>
      <c r="Z629" s="25">
        <v>6.0340963089191464E-2</v>
      </c>
      <c r="AA629" s="25">
        <v>0</v>
      </c>
      <c r="AB629" s="25">
        <v>41.274170499049895</v>
      </c>
      <c r="AC629" s="25">
        <v>1.7870701095011647</v>
      </c>
      <c r="AD629" s="25">
        <v>0</v>
      </c>
      <c r="AE629" s="25">
        <v>15.08877772430052</v>
      </c>
      <c r="AF629" s="25">
        <v>2.7223430194405345</v>
      </c>
      <c r="AG629" s="25">
        <v>216.34761612705486</v>
      </c>
      <c r="AH629" s="25">
        <v>126.41654985608007</v>
      </c>
      <c r="AI629" s="25">
        <v>25.743460219198955</v>
      </c>
      <c r="AJ629" s="25">
        <v>1.8748784682418431</v>
      </c>
      <c r="AK629" s="25">
        <v>69.607189719575373</v>
      </c>
      <c r="AL629" s="25">
        <v>17.320861487594456</v>
      </c>
      <c r="AM629" s="25">
        <v>0.48588729793932295</v>
      </c>
      <c r="AN629" s="25">
        <v>108.10670348828958</v>
      </c>
      <c r="AO629" s="25">
        <v>1.9385176795115719</v>
      </c>
      <c r="AP629" s="25">
        <v>13.417626571521494</v>
      </c>
      <c r="AQ629" s="25">
        <v>18.020677622612101</v>
      </c>
      <c r="AR629" s="25">
        <v>1.729422374519586</v>
      </c>
      <c r="AS629" s="25">
        <v>3.9648610680604324</v>
      </c>
      <c r="AT629" s="25">
        <v>115.50463346158769</v>
      </c>
      <c r="AU629" s="25">
        <v>0</v>
      </c>
      <c r="AV629" s="25">
        <v>34.071094105201468</v>
      </c>
      <c r="AW629" s="25">
        <v>65.044204083894925</v>
      </c>
      <c r="AX629" s="25">
        <v>0</v>
      </c>
      <c r="AY629" s="25">
        <v>0</v>
      </c>
      <c r="AZ629" s="25">
        <v>0</v>
      </c>
      <c r="BA629" s="25">
        <v>0</v>
      </c>
      <c r="BB629" s="25">
        <v>74.373159489157928</v>
      </c>
      <c r="BC629" s="25">
        <v>122.08884882164541</v>
      </c>
      <c r="BD629" s="25">
        <v>27.003264442242095</v>
      </c>
      <c r="BE629" s="25">
        <v>8.5463408216053018</v>
      </c>
      <c r="BF629" s="25">
        <v>9.6192588248513182</v>
      </c>
      <c r="BG629" s="25">
        <v>0</v>
      </c>
      <c r="BH629" s="25">
        <v>0</v>
      </c>
      <c r="BI629" s="25">
        <v>0</v>
      </c>
      <c r="BJ629" s="25">
        <v>0</v>
      </c>
      <c r="BK629" s="25">
        <v>0</v>
      </c>
      <c r="BL629" s="25">
        <v>51846.425076432293</v>
      </c>
      <c r="BM629" s="25">
        <v>0</v>
      </c>
      <c r="BN629" s="25">
        <v>1.5635763193131424E-3</v>
      </c>
      <c r="BO629" s="25">
        <v>53383.810936421309</v>
      </c>
    </row>
    <row r="630" spans="1:67">
      <c r="A630">
        <v>2005</v>
      </c>
      <c r="B630" s="57" t="s">
        <v>194</v>
      </c>
      <c r="C630" s="61" t="s">
        <v>258</v>
      </c>
      <c r="D630" s="57" t="s">
        <v>231</v>
      </c>
      <c r="E630" s="25">
        <v>23.252236651417224</v>
      </c>
      <c r="F630" s="25">
        <v>3.3349642198464329</v>
      </c>
      <c r="G630" s="25">
        <v>9.4535068412703787</v>
      </c>
      <c r="H630" s="25">
        <v>35.544768331451124</v>
      </c>
      <c r="I630" s="25">
        <v>95.518712701166677</v>
      </c>
      <c r="J630" s="25">
        <v>108.09812673912226</v>
      </c>
      <c r="K630" s="25">
        <v>42.640762648383891</v>
      </c>
      <c r="L630" s="25">
        <v>32.780959803016735</v>
      </c>
      <c r="M630" s="25">
        <v>2.223623266808767</v>
      </c>
      <c r="N630" s="25">
        <v>9.5473979601711427</v>
      </c>
      <c r="O630" s="25">
        <v>75.985911431781602</v>
      </c>
      <c r="P630" s="25">
        <v>17.504048876898352</v>
      </c>
      <c r="Q630" s="25">
        <v>50.268127007291788</v>
      </c>
      <c r="R630" s="25">
        <v>37.104780937864632</v>
      </c>
      <c r="S630" s="25">
        <v>79.377246988313502</v>
      </c>
      <c r="T630" s="25">
        <v>42.658110185755248</v>
      </c>
      <c r="U630" s="25">
        <v>22.514356240686055</v>
      </c>
      <c r="V630" s="25">
        <v>8.5138627043894992</v>
      </c>
      <c r="W630" s="25">
        <v>6.8807100562547623</v>
      </c>
      <c r="X630" s="25">
        <v>46.850536655337272</v>
      </c>
      <c r="Y630" s="25">
        <v>4.3249451857806571</v>
      </c>
      <c r="Z630" s="25">
        <v>8.5644688436415883</v>
      </c>
      <c r="AA630" s="25">
        <v>0</v>
      </c>
      <c r="AB630" s="25">
        <v>7.2465843238344814</v>
      </c>
      <c r="AC630" s="25">
        <v>0.34484140009181019</v>
      </c>
      <c r="AD630" s="25">
        <v>0</v>
      </c>
      <c r="AE630" s="25">
        <v>308.07575650047363</v>
      </c>
      <c r="AF630" s="25">
        <v>9.7878584159203932</v>
      </c>
      <c r="AG630" s="25">
        <v>440.33973213041691</v>
      </c>
      <c r="AH630" s="25">
        <v>257.29994486182164</v>
      </c>
      <c r="AI630" s="25">
        <v>83.175834359167069</v>
      </c>
      <c r="AJ630" s="25">
        <v>226.61560095391684</v>
      </c>
      <c r="AK630" s="25">
        <v>6.0527719443242853</v>
      </c>
      <c r="AL630" s="25">
        <v>2.8564524907285884</v>
      </c>
      <c r="AM630" s="25">
        <v>0.48595942391942354</v>
      </c>
      <c r="AN630" s="25">
        <v>200.7467515574422</v>
      </c>
      <c r="AO630" s="25">
        <v>1.9388054365452922</v>
      </c>
      <c r="AP630" s="25">
        <v>5.2703174949991913</v>
      </c>
      <c r="AQ630" s="25">
        <v>18.023352644250085</v>
      </c>
      <c r="AR630" s="25">
        <v>1.7296790930720145</v>
      </c>
      <c r="AS630" s="25">
        <v>58.755088633484348</v>
      </c>
      <c r="AT630" s="25">
        <v>1.9491530258468353</v>
      </c>
      <c r="AU630" s="25">
        <v>0</v>
      </c>
      <c r="AV630" s="25">
        <v>211.55124527982372</v>
      </c>
      <c r="AW630" s="25">
        <v>175.26714874050219</v>
      </c>
      <c r="AX630" s="25">
        <v>0</v>
      </c>
      <c r="AY630" s="25">
        <v>0</v>
      </c>
      <c r="AZ630" s="25">
        <v>0</v>
      </c>
      <c r="BA630" s="25">
        <v>0</v>
      </c>
      <c r="BB630" s="25">
        <v>200.40481377363605</v>
      </c>
      <c r="BC630" s="25">
        <v>54.726747183309243</v>
      </c>
      <c r="BD630" s="25">
        <v>16.235228978987678</v>
      </c>
      <c r="BE630" s="25">
        <v>35.422370329645638</v>
      </c>
      <c r="BF630" s="25">
        <v>6.4075556329849386</v>
      </c>
      <c r="BG630" s="25">
        <v>0</v>
      </c>
      <c r="BH630" s="25">
        <v>0</v>
      </c>
      <c r="BI630" s="25">
        <v>16976.126477549209</v>
      </c>
      <c r="BJ630" s="25">
        <v>0</v>
      </c>
      <c r="BK630" s="25">
        <v>0</v>
      </c>
      <c r="BL630" s="25">
        <v>0</v>
      </c>
      <c r="BM630" s="25">
        <v>0</v>
      </c>
      <c r="BN630" s="25">
        <v>848.91705115191348</v>
      </c>
      <c r="BO630" s="25">
        <v>20918.695287586928</v>
      </c>
    </row>
    <row r="631" spans="1:67">
      <c r="A631">
        <v>2005</v>
      </c>
      <c r="B631" s="57" t="s">
        <v>195</v>
      </c>
      <c r="C631" s="61" t="s">
        <v>259</v>
      </c>
      <c r="D631" s="57" t="s">
        <v>231</v>
      </c>
      <c r="E631" s="25">
        <v>835.66721149464229</v>
      </c>
      <c r="F631" s="25">
        <v>97.488208690147033</v>
      </c>
      <c r="G631" s="25">
        <v>145.64368642185124</v>
      </c>
      <c r="H631" s="25">
        <v>308.22501103769321</v>
      </c>
      <c r="I631" s="25">
        <v>2797.8622798674505</v>
      </c>
      <c r="J631" s="25">
        <v>1050.8357968170819</v>
      </c>
      <c r="K631" s="25">
        <v>303.88222922211372</v>
      </c>
      <c r="L631" s="25">
        <v>387.078140499938</v>
      </c>
      <c r="M631" s="25">
        <v>23.655954013896221</v>
      </c>
      <c r="N631" s="25">
        <v>376.60740634743428</v>
      </c>
      <c r="O631" s="25">
        <v>444.04205870574901</v>
      </c>
      <c r="P631" s="25">
        <v>362.05088870946827</v>
      </c>
      <c r="Q631" s="25">
        <v>643.02097441526791</v>
      </c>
      <c r="R631" s="25">
        <v>186.30636315670083</v>
      </c>
      <c r="S631" s="25">
        <v>384.04190309177631</v>
      </c>
      <c r="T631" s="25">
        <v>257.90447299777856</v>
      </c>
      <c r="U631" s="25">
        <v>630.7145006174768</v>
      </c>
      <c r="V631" s="25">
        <v>368.02393467133811</v>
      </c>
      <c r="W631" s="25">
        <v>552.8104833218448</v>
      </c>
      <c r="X631" s="25">
        <v>415.3972845941658</v>
      </c>
      <c r="Y631" s="25">
        <v>90.084050196646615</v>
      </c>
      <c r="Z631" s="25">
        <v>363.56806580832938</v>
      </c>
      <c r="AA631" s="25">
        <v>0</v>
      </c>
      <c r="AB631" s="25">
        <v>405.43527446000797</v>
      </c>
      <c r="AC631" s="25">
        <v>64.969597146384217</v>
      </c>
      <c r="AD631" s="25">
        <v>0</v>
      </c>
      <c r="AE631" s="25">
        <v>1898.6552346097699</v>
      </c>
      <c r="AF631" s="25">
        <v>1280.4712041182036</v>
      </c>
      <c r="AG631" s="25">
        <v>291.6743588701359</v>
      </c>
      <c r="AH631" s="25">
        <v>192.75633059482334</v>
      </c>
      <c r="AI631" s="25">
        <v>491.00054068671733</v>
      </c>
      <c r="AJ631" s="25">
        <v>243.5317249673891</v>
      </c>
      <c r="AK631" s="25">
        <v>49.962464644352742</v>
      </c>
      <c r="AL631" s="25">
        <v>30.668658115636457</v>
      </c>
      <c r="AM631" s="25">
        <v>30.639236044831883</v>
      </c>
      <c r="AN631" s="25">
        <v>921.16188641165934</v>
      </c>
      <c r="AO631" s="25">
        <v>36.617680075260978</v>
      </c>
      <c r="AP631" s="25">
        <v>128.26817586301084</v>
      </c>
      <c r="AQ631" s="25">
        <v>78.739999781284737</v>
      </c>
      <c r="AR631" s="25">
        <v>40.425550778349091</v>
      </c>
      <c r="AS631" s="25">
        <v>145.16921415461476</v>
      </c>
      <c r="AT631" s="25">
        <v>30.574981216416457</v>
      </c>
      <c r="AU631" s="25">
        <v>0</v>
      </c>
      <c r="AV631" s="25">
        <v>304.7441614579397</v>
      </c>
      <c r="AW631" s="25">
        <v>60.425263533952119</v>
      </c>
      <c r="AX631" s="25">
        <v>0</v>
      </c>
      <c r="AY631" s="25">
        <v>0</v>
      </c>
      <c r="AZ631" s="25">
        <v>0</v>
      </c>
      <c r="BA631" s="25">
        <v>0</v>
      </c>
      <c r="BB631" s="25">
        <v>68.724133218001398</v>
      </c>
      <c r="BC631" s="25">
        <v>677.29541072740858</v>
      </c>
      <c r="BD631" s="25">
        <v>885.80440656063115</v>
      </c>
      <c r="BE631" s="25">
        <v>345.08936688039012</v>
      </c>
      <c r="BF631" s="25">
        <v>177.97993378135385</v>
      </c>
      <c r="BG631" s="25">
        <v>0</v>
      </c>
      <c r="BH631" s="25">
        <v>0</v>
      </c>
      <c r="BI631" s="25">
        <v>10797.594384211206</v>
      </c>
      <c r="BJ631" s="25">
        <v>0</v>
      </c>
      <c r="BK631" s="25">
        <v>18.380503868413587</v>
      </c>
      <c r="BL631" s="25">
        <v>4135.6891788541025</v>
      </c>
      <c r="BM631" s="25">
        <v>644.45624125346762</v>
      </c>
      <c r="BN631" s="25">
        <v>2.0238496015035354E-4</v>
      </c>
      <c r="BO631" s="25">
        <v>35501.816203969356</v>
      </c>
    </row>
    <row r="632" spans="1:67">
      <c r="A632">
        <v>2005</v>
      </c>
      <c r="B632" s="57" t="s">
        <v>196</v>
      </c>
      <c r="C632" s="61" t="s">
        <v>260</v>
      </c>
      <c r="D632" s="57" t="s">
        <v>231</v>
      </c>
      <c r="E632" s="25">
        <v>492.61764932503235</v>
      </c>
      <c r="F632" s="25">
        <v>51.051314430470718</v>
      </c>
      <c r="G632" s="25">
        <v>82.097259220535193</v>
      </c>
      <c r="H632" s="25">
        <v>176.55492389656604</v>
      </c>
      <c r="I632" s="25">
        <v>1667.9086099911312</v>
      </c>
      <c r="J632" s="25">
        <v>622.62586682299116</v>
      </c>
      <c r="K632" s="25">
        <v>176.02637240268839</v>
      </c>
      <c r="L632" s="25">
        <v>224.32103601305556</v>
      </c>
      <c r="M632" s="25">
        <v>13.100498627598887</v>
      </c>
      <c r="N632" s="25">
        <v>216.1058816706751</v>
      </c>
      <c r="O632" s="25">
        <v>258.96049706639883</v>
      </c>
      <c r="P632" s="25">
        <v>201.27520205530055</v>
      </c>
      <c r="Q632" s="25">
        <v>378.72062971970524</v>
      </c>
      <c r="R632" s="25">
        <v>104.12233274513784</v>
      </c>
      <c r="S632" s="25">
        <v>216.23646271378442</v>
      </c>
      <c r="T632" s="25">
        <v>149.16205407483642</v>
      </c>
      <c r="U632" s="25">
        <v>372.79156249706227</v>
      </c>
      <c r="V632" s="25">
        <v>214.34345981006879</v>
      </c>
      <c r="W632" s="25">
        <v>322.92813898787114</v>
      </c>
      <c r="X632" s="25">
        <v>242.84553828528914</v>
      </c>
      <c r="Y632" s="25">
        <v>49.602588655528656</v>
      </c>
      <c r="Z632" s="25">
        <v>209.31245419537638</v>
      </c>
      <c r="AA632" s="25">
        <v>0</v>
      </c>
      <c r="AB632" s="25">
        <v>232.50219745381324</v>
      </c>
      <c r="AC632" s="25">
        <v>33.563269280956362</v>
      </c>
      <c r="AD632" s="25">
        <v>0</v>
      </c>
      <c r="AE632" s="25">
        <v>1131.2715942445548</v>
      </c>
      <c r="AF632" s="25">
        <v>758.1661230610938</v>
      </c>
      <c r="AG632" s="25">
        <v>166.96709891274469</v>
      </c>
      <c r="AH632" s="25">
        <v>108.75444017914093</v>
      </c>
      <c r="AI632" s="25">
        <v>287.25692276157741</v>
      </c>
      <c r="AJ632" s="25">
        <v>137.51604793751935</v>
      </c>
      <c r="AK632" s="25">
        <v>25.978904765836134</v>
      </c>
      <c r="AL632" s="25">
        <v>16.311893531331989</v>
      </c>
      <c r="AM632" s="25">
        <v>15.429018610102251</v>
      </c>
      <c r="AN632" s="25">
        <v>515.68411937433723</v>
      </c>
      <c r="AO632" s="25">
        <v>18.631746535359689</v>
      </c>
      <c r="AP632" s="25">
        <v>69.926865738509562</v>
      </c>
      <c r="AQ632" s="25">
        <v>42.024724744280547</v>
      </c>
      <c r="AR632" s="25">
        <v>20.511141172081469</v>
      </c>
      <c r="AS632" s="25">
        <v>74.354431780943472</v>
      </c>
      <c r="AT632" s="25">
        <v>15.716698741107544</v>
      </c>
      <c r="AU632" s="25">
        <v>0</v>
      </c>
      <c r="AV632" s="25">
        <v>170.0193137183154</v>
      </c>
      <c r="AW632" s="25">
        <v>33.141256933371722</v>
      </c>
      <c r="AX632" s="25">
        <v>0</v>
      </c>
      <c r="AY632" s="25">
        <v>0</v>
      </c>
      <c r="AZ632" s="25">
        <v>0</v>
      </c>
      <c r="BA632" s="25">
        <v>0</v>
      </c>
      <c r="BB632" s="25">
        <v>37.710241830728727</v>
      </c>
      <c r="BC632" s="25">
        <v>388.08610849999741</v>
      </c>
      <c r="BD632" s="25">
        <v>512.02271811162734</v>
      </c>
      <c r="BE632" s="25">
        <v>184.52282276731191</v>
      </c>
      <c r="BF632" s="25">
        <v>96.799123407243528</v>
      </c>
      <c r="BG632" s="25">
        <v>0</v>
      </c>
      <c r="BH632" s="25">
        <v>0</v>
      </c>
      <c r="BI632" s="25">
        <v>6454.7658853768535</v>
      </c>
      <c r="BJ632" s="25">
        <v>0</v>
      </c>
      <c r="BK632" s="25">
        <v>9.2146305411237908</v>
      </c>
      <c r="BL632" s="25">
        <v>2456.0455211749563</v>
      </c>
      <c r="BM632" s="25">
        <v>385.65349096195519</v>
      </c>
      <c r="BN632" s="25">
        <v>5.4019364776647242E-4</v>
      </c>
      <c r="BO632" s="25">
        <v>20841.259225549526</v>
      </c>
    </row>
    <row r="633" spans="1:67">
      <c r="A633">
        <v>2005</v>
      </c>
      <c r="B633" s="57" t="s">
        <v>197</v>
      </c>
      <c r="C633" s="61" t="s">
        <v>261</v>
      </c>
      <c r="D633" s="57" t="s">
        <v>231</v>
      </c>
      <c r="E633" s="25">
        <v>331.34436145266653</v>
      </c>
      <c r="F633" s="25">
        <v>25.953946327860642</v>
      </c>
      <c r="G633" s="25">
        <v>31.993353420449104</v>
      </c>
      <c r="H633" s="25">
        <v>246.22359229982368</v>
      </c>
      <c r="I633" s="25">
        <v>960.74326920460953</v>
      </c>
      <c r="J633" s="25">
        <v>489.18632522175642</v>
      </c>
      <c r="K633" s="25">
        <v>209.8893978470789</v>
      </c>
      <c r="L633" s="25">
        <v>224.94431610092479</v>
      </c>
      <c r="M633" s="25">
        <v>6.8461612573725326</v>
      </c>
      <c r="N633" s="25">
        <v>87.264200688600951</v>
      </c>
      <c r="O633" s="25">
        <v>181.39970261690138</v>
      </c>
      <c r="P633" s="25">
        <v>98.110042969803757</v>
      </c>
      <c r="Q633" s="25">
        <v>257.46755948598496</v>
      </c>
      <c r="R633" s="25">
        <v>121.51071714500584</v>
      </c>
      <c r="S633" s="25">
        <v>153.10293563861293</v>
      </c>
      <c r="T633" s="25">
        <v>123.48798018065811</v>
      </c>
      <c r="U633" s="25">
        <v>333.97053913208219</v>
      </c>
      <c r="V633" s="25">
        <v>132.51924066659188</v>
      </c>
      <c r="W633" s="25">
        <v>164.17217178357333</v>
      </c>
      <c r="X633" s="25">
        <v>142.77486313134199</v>
      </c>
      <c r="Y633" s="25">
        <v>18.868073909063888</v>
      </c>
      <c r="Z633" s="25">
        <v>174.93171028910379</v>
      </c>
      <c r="AA633" s="25">
        <v>0</v>
      </c>
      <c r="AB633" s="25">
        <v>93.954054017074697</v>
      </c>
      <c r="AC633" s="25">
        <v>4.5484503788635724</v>
      </c>
      <c r="AD633" s="25">
        <v>0</v>
      </c>
      <c r="AE633" s="25">
        <v>609.99519859502095</v>
      </c>
      <c r="AF633" s="25">
        <v>329.84889738844731</v>
      </c>
      <c r="AG633" s="25">
        <v>745.89684522894515</v>
      </c>
      <c r="AH633" s="25">
        <v>435.8435161448773</v>
      </c>
      <c r="AI633" s="25">
        <v>267.05332802669744</v>
      </c>
      <c r="AJ633" s="25">
        <v>44.085448788260429</v>
      </c>
      <c r="AK633" s="25">
        <v>22.423835325921058</v>
      </c>
      <c r="AL633" s="25">
        <v>11.332544849792022</v>
      </c>
      <c r="AM633" s="25">
        <v>0.66901945584306111</v>
      </c>
      <c r="AN633" s="25">
        <v>173.81294382778756</v>
      </c>
      <c r="AO633" s="25">
        <v>2.6691499213690939</v>
      </c>
      <c r="AP633" s="25">
        <v>21.388157176668535</v>
      </c>
      <c r="AQ633" s="25">
        <v>24.812716833994571</v>
      </c>
      <c r="AR633" s="25">
        <v>2.3812460643257958</v>
      </c>
      <c r="AS633" s="25">
        <v>58.607521464569487</v>
      </c>
      <c r="AT633" s="25">
        <v>8.0401278432710761</v>
      </c>
      <c r="AU633" s="25">
        <v>0</v>
      </c>
      <c r="AV633" s="25">
        <v>139.13677208887594</v>
      </c>
      <c r="AW633" s="25">
        <v>60.388061037826091</v>
      </c>
      <c r="AX633" s="25">
        <v>0</v>
      </c>
      <c r="AY633" s="25">
        <v>0</v>
      </c>
      <c r="AZ633" s="25">
        <v>0</v>
      </c>
      <c r="BA633" s="25">
        <v>0</v>
      </c>
      <c r="BB633" s="25">
        <v>69.049209811444015</v>
      </c>
      <c r="BC633" s="25">
        <v>246.46170642111977</v>
      </c>
      <c r="BD633" s="25">
        <v>205.18372470593997</v>
      </c>
      <c r="BE633" s="25">
        <v>39.683152852044088</v>
      </c>
      <c r="BF633" s="25">
        <v>44.313543221892253</v>
      </c>
      <c r="BG633" s="25">
        <v>0</v>
      </c>
      <c r="BH633" s="25">
        <v>0</v>
      </c>
      <c r="BI633" s="25">
        <v>6355.2612868768747</v>
      </c>
      <c r="BJ633" s="25">
        <v>0</v>
      </c>
      <c r="BK633" s="25">
        <v>0</v>
      </c>
      <c r="BL633" s="25">
        <v>1229.8641504022323</v>
      </c>
      <c r="BM633" s="25">
        <v>201.07186570953908</v>
      </c>
      <c r="BN633" s="25">
        <v>1774.895842679708</v>
      </c>
      <c r="BO633" s="25">
        <v>17739.376777909096</v>
      </c>
    </row>
    <row r="634" spans="1:67">
      <c r="A634">
        <v>2005</v>
      </c>
      <c r="B634" s="57" t="s">
        <v>198</v>
      </c>
      <c r="C634" s="61" t="s">
        <v>262</v>
      </c>
      <c r="D634" s="57" t="s">
        <v>231</v>
      </c>
      <c r="E634" s="25">
        <v>15.204527815880303</v>
      </c>
      <c r="F634" s="25">
        <v>8.6030509858464637</v>
      </c>
      <c r="G634" s="25">
        <v>1.457840859948667</v>
      </c>
      <c r="H634" s="25">
        <v>71.769065305576234</v>
      </c>
      <c r="I634" s="25">
        <v>57.93472250130641</v>
      </c>
      <c r="J634" s="25">
        <v>26.049143969852512</v>
      </c>
      <c r="K634" s="25">
        <v>12.980357883646809</v>
      </c>
      <c r="L634" s="25">
        <v>6.1214051109102829</v>
      </c>
      <c r="M634" s="25">
        <v>0.50097171947711339</v>
      </c>
      <c r="N634" s="25">
        <v>6.3943120337583634</v>
      </c>
      <c r="O634" s="25">
        <v>16.169019673805327</v>
      </c>
      <c r="P634" s="25">
        <v>8.8384041196620835</v>
      </c>
      <c r="Q634" s="25">
        <v>14.408389657896301</v>
      </c>
      <c r="R634" s="25">
        <v>10.890659637035965</v>
      </c>
      <c r="S634" s="25">
        <v>19.995986549168364</v>
      </c>
      <c r="T634" s="25">
        <v>10.508870896490105</v>
      </c>
      <c r="U634" s="25">
        <v>15.511988146844237</v>
      </c>
      <c r="V634" s="25">
        <v>13.666134122691151</v>
      </c>
      <c r="W634" s="25">
        <v>9.9688409397057427</v>
      </c>
      <c r="X634" s="25">
        <v>8.2228634255173407</v>
      </c>
      <c r="Y634" s="25">
        <v>2.6588271014107883</v>
      </c>
      <c r="Z634" s="25">
        <v>8.3022930737818434</v>
      </c>
      <c r="AA634" s="25">
        <v>0</v>
      </c>
      <c r="AB634" s="25">
        <v>7.4510739122418848</v>
      </c>
      <c r="AC634" s="25">
        <v>1.6496122198466723</v>
      </c>
      <c r="AD634" s="25">
        <v>0</v>
      </c>
      <c r="AE634" s="25">
        <v>54.622390697686342</v>
      </c>
      <c r="AF634" s="25">
        <v>12.744678655492024</v>
      </c>
      <c r="AG634" s="25">
        <v>224.0758184317954</v>
      </c>
      <c r="AH634" s="25">
        <v>130.93230412896909</v>
      </c>
      <c r="AI634" s="25">
        <v>73.691835142437839</v>
      </c>
      <c r="AJ634" s="25">
        <v>210.06926931783434</v>
      </c>
      <c r="AK634" s="25">
        <v>15.828383871178678</v>
      </c>
      <c r="AL634" s="25">
        <v>5.6607282199422304</v>
      </c>
      <c r="AM634" s="25">
        <v>0.5507250917761749</v>
      </c>
      <c r="AN634" s="25">
        <v>31.800472423307326</v>
      </c>
      <c r="AO634" s="25">
        <v>2.1971974395841634</v>
      </c>
      <c r="AP634" s="25">
        <v>7.2521567441333463</v>
      </c>
      <c r="AQ634" s="25">
        <v>20.425393665716417</v>
      </c>
      <c r="AR634" s="25">
        <v>1.9602000298555005</v>
      </c>
      <c r="AS634" s="25">
        <v>21.072028476124053</v>
      </c>
      <c r="AT634" s="25">
        <v>9.9660399667142041</v>
      </c>
      <c r="AU634" s="25">
        <v>0</v>
      </c>
      <c r="AV634" s="25">
        <v>260.7061064631821</v>
      </c>
      <c r="AW634" s="25">
        <v>78.992865589748249</v>
      </c>
      <c r="AX634" s="25">
        <v>0</v>
      </c>
      <c r="AY634" s="25">
        <v>0</v>
      </c>
      <c r="AZ634" s="25">
        <v>0</v>
      </c>
      <c r="BA634" s="25">
        <v>0</v>
      </c>
      <c r="BB634" s="25">
        <v>90.322405720183326</v>
      </c>
      <c r="BC634" s="25">
        <v>51.743603564352021</v>
      </c>
      <c r="BD634" s="25">
        <v>16.195514440061576</v>
      </c>
      <c r="BE634" s="25">
        <v>6.3779183385717619</v>
      </c>
      <c r="BF634" s="25">
        <v>5.6251578892438028</v>
      </c>
      <c r="BG634" s="25">
        <v>0</v>
      </c>
      <c r="BH634" s="25">
        <v>0</v>
      </c>
      <c r="BI634" s="25">
        <v>4518.9409591045433</v>
      </c>
      <c r="BJ634" s="25">
        <v>0</v>
      </c>
      <c r="BK634" s="25">
        <v>0</v>
      </c>
      <c r="BL634" s="25">
        <v>60.397825401306648</v>
      </c>
      <c r="BM634" s="25">
        <v>9.8745080375485976</v>
      </c>
      <c r="BN634" s="25">
        <v>745.20830982998507</v>
      </c>
      <c r="BO634" s="25">
        <v>7022.4931583435737</v>
      </c>
    </row>
    <row r="635" spans="1:67">
      <c r="A635">
        <v>2005</v>
      </c>
      <c r="B635" s="57" t="s">
        <v>199</v>
      </c>
      <c r="C635" s="61" t="s">
        <v>263</v>
      </c>
      <c r="D635" s="57" t="s">
        <v>231</v>
      </c>
      <c r="E635" s="25">
        <v>18.888087314994678</v>
      </c>
      <c r="F635" s="25">
        <v>1.5541315048027007</v>
      </c>
      <c r="G635" s="25">
        <v>2.3388354716233022</v>
      </c>
      <c r="H635" s="25">
        <v>7.7397944198739648</v>
      </c>
      <c r="I635" s="25">
        <v>77.356646254283348</v>
      </c>
      <c r="J635" s="25">
        <v>39.867694588086778</v>
      </c>
      <c r="K635" s="25">
        <v>23.302217842794722</v>
      </c>
      <c r="L635" s="25">
        <v>10.717947056249624</v>
      </c>
      <c r="M635" s="25">
        <v>0.36083229297284042</v>
      </c>
      <c r="N635" s="25">
        <v>6.5554217254793583</v>
      </c>
      <c r="O635" s="25">
        <v>12.705221048413939</v>
      </c>
      <c r="P635" s="25">
        <v>7.2835777989328747</v>
      </c>
      <c r="Q635" s="25">
        <v>22.141132771092753</v>
      </c>
      <c r="R635" s="25">
        <v>9.8108825929846475</v>
      </c>
      <c r="S635" s="25">
        <v>19.258254526407164</v>
      </c>
      <c r="T635" s="25">
        <v>11.025151019510984</v>
      </c>
      <c r="U635" s="25">
        <v>25.17742301244304</v>
      </c>
      <c r="V635" s="25">
        <v>14.941662314556488</v>
      </c>
      <c r="W635" s="25">
        <v>12.135166877571917</v>
      </c>
      <c r="X635" s="25">
        <v>9.1518915099014393</v>
      </c>
      <c r="Y635" s="25">
        <v>2.0697837890753408</v>
      </c>
      <c r="Z635" s="25">
        <v>8.3501398187897351</v>
      </c>
      <c r="AA635" s="25">
        <v>0</v>
      </c>
      <c r="AB635" s="25">
        <v>6.6285952857675747</v>
      </c>
      <c r="AC635" s="25">
        <v>0.29301734477633323</v>
      </c>
      <c r="AD635" s="25">
        <v>0</v>
      </c>
      <c r="AE635" s="25">
        <v>39.915955255888804</v>
      </c>
      <c r="AF635" s="25">
        <v>26.664856189202077</v>
      </c>
      <c r="AG635" s="25">
        <v>20.090972556950678</v>
      </c>
      <c r="AH635" s="25">
        <v>11.73958594677244</v>
      </c>
      <c r="AI635" s="25">
        <v>246.76238195470319</v>
      </c>
      <c r="AJ635" s="25">
        <v>174.45155856930182</v>
      </c>
      <c r="AK635" s="25">
        <v>37.730037807027138</v>
      </c>
      <c r="AL635" s="25">
        <v>1.2869906587428777</v>
      </c>
      <c r="AM635" s="25">
        <v>2.4840948131849963E-2</v>
      </c>
      <c r="AN635" s="25">
        <v>23.4121168470306</v>
      </c>
      <c r="AO635" s="25">
        <v>9.9106556877793933E-2</v>
      </c>
      <c r="AP635" s="25">
        <v>2.2960473647714958</v>
      </c>
      <c r="AQ635" s="25">
        <v>0.92130566084482979</v>
      </c>
      <c r="AR635" s="25">
        <v>8.84165766129303E-2</v>
      </c>
      <c r="AS635" s="25">
        <v>4.5330886971797444</v>
      </c>
      <c r="AT635" s="25">
        <v>0.69674523567106361</v>
      </c>
      <c r="AU635" s="25">
        <v>0</v>
      </c>
      <c r="AV635" s="25">
        <v>10.554860766269742</v>
      </c>
      <c r="AW635" s="25">
        <v>5.511471181162249</v>
      </c>
      <c r="AX635" s="25">
        <v>0</v>
      </c>
      <c r="AY635" s="25">
        <v>0</v>
      </c>
      <c r="AZ635" s="25">
        <v>0</v>
      </c>
      <c r="BA635" s="25">
        <v>0</v>
      </c>
      <c r="BB635" s="25">
        <v>6.3019531247976488</v>
      </c>
      <c r="BC635" s="25">
        <v>14.834973078599612</v>
      </c>
      <c r="BD635" s="25">
        <v>16.33062404033744</v>
      </c>
      <c r="BE635" s="25">
        <v>3.2768030782959117</v>
      </c>
      <c r="BF635" s="25">
        <v>2.4201374194416041</v>
      </c>
      <c r="BG635" s="25">
        <v>0</v>
      </c>
      <c r="BH635" s="25">
        <v>0</v>
      </c>
      <c r="BI635" s="25">
        <v>631.92567726670154</v>
      </c>
      <c r="BJ635" s="25">
        <v>0</v>
      </c>
      <c r="BK635" s="25">
        <v>0</v>
      </c>
      <c r="BL635" s="25">
        <v>171.19044870721223</v>
      </c>
      <c r="BM635" s="25">
        <v>27.988117957544006</v>
      </c>
      <c r="BN635" s="25">
        <v>556.97970473456348</v>
      </c>
      <c r="BO635" s="25">
        <v>2387.6822863620191</v>
      </c>
    </row>
    <row r="636" spans="1:67">
      <c r="A636">
        <v>2005</v>
      </c>
      <c r="B636" s="57" t="s">
        <v>200</v>
      </c>
      <c r="C636" s="61" t="s">
        <v>264</v>
      </c>
      <c r="D636" s="57" t="s">
        <v>231</v>
      </c>
      <c r="E636" s="25">
        <v>1.4504370203656924</v>
      </c>
      <c r="F636" s="25">
        <v>0.21337239924295659</v>
      </c>
      <c r="G636" s="25">
        <v>2.8074405150508332E-2</v>
      </c>
      <c r="H636" s="25">
        <v>14.793918089447178</v>
      </c>
      <c r="I636" s="25">
        <v>18.370748144583207</v>
      </c>
      <c r="J636" s="25">
        <v>15.959611935999051</v>
      </c>
      <c r="K636" s="25">
        <v>1.9465709712650581</v>
      </c>
      <c r="L636" s="25">
        <v>7.0795596349288674</v>
      </c>
      <c r="M636" s="25">
        <v>0.50702908647246225</v>
      </c>
      <c r="N636" s="25">
        <v>0.86747408690621264</v>
      </c>
      <c r="O636" s="25">
        <v>17.253665885969617</v>
      </c>
      <c r="P636" s="25">
        <v>15.821613933166301</v>
      </c>
      <c r="Q636" s="25">
        <v>9.3022073683052859</v>
      </c>
      <c r="R636" s="25">
        <v>10.390692538124179</v>
      </c>
      <c r="S636" s="25">
        <v>11.190964046909327</v>
      </c>
      <c r="T636" s="25">
        <v>8.8264278971179717</v>
      </c>
      <c r="U636" s="25">
        <v>7.8392346919825027</v>
      </c>
      <c r="V636" s="25">
        <v>10.843017294315846</v>
      </c>
      <c r="W636" s="25">
        <v>3.8868530414731737</v>
      </c>
      <c r="X636" s="25">
        <v>4.5402640110534094</v>
      </c>
      <c r="Y636" s="25">
        <v>0.76698671411397368</v>
      </c>
      <c r="Z636" s="25">
        <v>2.0694373064014004</v>
      </c>
      <c r="AA636" s="25">
        <v>0</v>
      </c>
      <c r="AB636" s="25">
        <v>2.6834372614341402</v>
      </c>
      <c r="AC636" s="25">
        <v>0.22077913923346218</v>
      </c>
      <c r="AD636" s="25">
        <v>0</v>
      </c>
      <c r="AE636" s="25">
        <v>42.289105157354385</v>
      </c>
      <c r="AF636" s="25">
        <v>4.7853767942043106</v>
      </c>
      <c r="AG636" s="25">
        <v>150.17570419605181</v>
      </c>
      <c r="AH636" s="25">
        <v>87.750883215292461</v>
      </c>
      <c r="AI636" s="25">
        <v>56.314943481314351</v>
      </c>
      <c r="AJ636" s="25">
        <v>11.515027571755713</v>
      </c>
      <c r="AK636" s="25">
        <v>25.403626319512625</v>
      </c>
      <c r="AL636" s="25">
        <v>38.990963978287503</v>
      </c>
      <c r="AM636" s="25">
        <v>0.76169001453752694</v>
      </c>
      <c r="AN636" s="25">
        <v>33.003441781078507</v>
      </c>
      <c r="AO636" s="25">
        <v>3.0388725240411869</v>
      </c>
      <c r="AP636" s="25">
        <v>5.7465203106278233</v>
      </c>
      <c r="AQ636" s="25">
        <v>28.249699587861233</v>
      </c>
      <c r="AR636" s="25">
        <v>2.7110890924212825</v>
      </c>
      <c r="AS636" s="25">
        <v>16.581459395121186</v>
      </c>
      <c r="AT636" s="25">
        <v>4.6219210621586022</v>
      </c>
      <c r="AU636" s="25">
        <v>0</v>
      </c>
      <c r="AV636" s="25">
        <v>58.715142604072781</v>
      </c>
      <c r="AW636" s="25">
        <v>5.0375824244064065</v>
      </c>
      <c r="AX636" s="25">
        <v>0</v>
      </c>
      <c r="AY636" s="25">
        <v>0</v>
      </c>
      <c r="AZ636" s="25">
        <v>0</v>
      </c>
      <c r="BA636" s="25">
        <v>0</v>
      </c>
      <c r="BB636" s="25">
        <v>5.7600969427946813</v>
      </c>
      <c r="BC636" s="25">
        <v>17.374600266193276</v>
      </c>
      <c r="BD636" s="25">
        <v>24.172612313514669</v>
      </c>
      <c r="BE636" s="25">
        <v>1.8571931756637083</v>
      </c>
      <c r="BF636" s="25">
        <v>25.318454708218294</v>
      </c>
      <c r="BG636" s="25">
        <v>0</v>
      </c>
      <c r="BH636" s="25">
        <v>0</v>
      </c>
      <c r="BI636" s="25">
        <v>1369.9568124463826</v>
      </c>
      <c r="BJ636" s="25">
        <v>0</v>
      </c>
      <c r="BK636" s="25">
        <v>0</v>
      </c>
      <c r="BL636" s="25">
        <v>0</v>
      </c>
      <c r="BM636" s="25">
        <v>0</v>
      </c>
      <c r="BN636" s="25">
        <v>966.73117538824363</v>
      </c>
      <c r="BO636" s="25">
        <v>3153.7163716550731</v>
      </c>
    </row>
    <row r="637" spans="1:67">
      <c r="A637">
        <v>2005</v>
      </c>
      <c r="B637" s="57" t="s">
        <v>201</v>
      </c>
      <c r="C637" s="61" t="s">
        <v>265</v>
      </c>
      <c r="D637" s="57" t="s">
        <v>231</v>
      </c>
      <c r="E637" s="25">
        <v>12.553850333344002</v>
      </c>
      <c r="F637" s="25">
        <v>0.48908934092302475</v>
      </c>
      <c r="G637" s="25">
        <v>0.48802981709879073</v>
      </c>
      <c r="H637" s="25">
        <v>3.2095522461437005</v>
      </c>
      <c r="I637" s="25">
        <v>17.800965294611732</v>
      </c>
      <c r="J637" s="25">
        <v>8.2998421954534738</v>
      </c>
      <c r="K637" s="25">
        <v>3.3472985474810399</v>
      </c>
      <c r="L637" s="25">
        <v>4.8248461949187798</v>
      </c>
      <c r="M637" s="25">
        <v>8.6401289019149993E-2</v>
      </c>
      <c r="N637" s="25">
        <v>1.7058295903342882</v>
      </c>
      <c r="O637" s="25">
        <v>4.0973603357362167</v>
      </c>
      <c r="P637" s="25">
        <v>0.66814075788839067</v>
      </c>
      <c r="Q637" s="25">
        <v>5.4823335750047111</v>
      </c>
      <c r="R637" s="25">
        <v>2.3930807530521054</v>
      </c>
      <c r="S637" s="25">
        <v>1.7021316148364976</v>
      </c>
      <c r="T637" s="25">
        <v>3.276414464977532</v>
      </c>
      <c r="U637" s="25">
        <v>1.9624015429132666</v>
      </c>
      <c r="V637" s="25">
        <v>1.3293532211565762</v>
      </c>
      <c r="W637" s="25">
        <v>0.98575363151263717</v>
      </c>
      <c r="X637" s="25">
        <v>3.2940919362254881</v>
      </c>
      <c r="Y637" s="25">
        <v>0.18945478597131926</v>
      </c>
      <c r="Z637" s="25">
        <v>2.2664688489958595</v>
      </c>
      <c r="AA637" s="25">
        <v>0</v>
      </c>
      <c r="AB637" s="25">
        <v>3.2573041506939515</v>
      </c>
      <c r="AC637" s="25">
        <v>6.0759506004273309E-2</v>
      </c>
      <c r="AD637" s="25">
        <v>0</v>
      </c>
      <c r="AE637" s="25">
        <v>10.325851788721517</v>
      </c>
      <c r="AF637" s="25">
        <v>3.7866858510239352</v>
      </c>
      <c r="AG637" s="25">
        <v>32.715667155850397</v>
      </c>
      <c r="AH637" s="25">
        <v>19.116465631188856</v>
      </c>
      <c r="AI637" s="25">
        <v>3.6064529621220869</v>
      </c>
      <c r="AJ637" s="25">
        <v>1.3737684797120335</v>
      </c>
      <c r="AK637" s="25">
        <v>0.29471446914028643</v>
      </c>
      <c r="AL637" s="25">
        <v>0.93839314530925977</v>
      </c>
      <c r="AM637" s="25">
        <v>32.985156508337987</v>
      </c>
      <c r="AN637" s="25">
        <v>1.8825576543542202</v>
      </c>
      <c r="AO637" s="25">
        <v>0</v>
      </c>
      <c r="AP637" s="25">
        <v>0.48683100299138021</v>
      </c>
      <c r="AQ637" s="25">
        <v>0</v>
      </c>
      <c r="AR637" s="25">
        <v>0</v>
      </c>
      <c r="AS637" s="25">
        <v>12.084065352287677</v>
      </c>
      <c r="AT637" s="25">
        <v>1.6930602000855497</v>
      </c>
      <c r="AU637" s="25">
        <v>0</v>
      </c>
      <c r="AV637" s="25">
        <v>8.7689987989043292</v>
      </c>
      <c r="AW637" s="25">
        <v>2.0143735408673682</v>
      </c>
      <c r="AX637" s="25">
        <v>0</v>
      </c>
      <c r="AY637" s="25">
        <v>0</v>
      </c>
      <c r="AZ637" s="25">
        <v>0</v>
      </c>
      <c r="BA637" s="25">
        <v>0</v>
      </c>
      <c r="BB637" s="25">
        <v>2.3032847697303613</v>
      </c>
      <c r="BC637" s="25">
        <v>7.05173289805834</v>
      </c>
      <c r="BD637" s="25">
        <v>1.4422964905374487</v>
      </c>
      <c r="BE637" s="25">
        <v>1.3636730565568032</v>
      </c>
      <c r="BF637" s="25">
        <v>0.18385333252897307</v>
      </c>
      <c r="BG637" s="25">
        <v>0</v>
      </c>
      <c r="BH637" s="25">
        <v>0</v>
      </c>
      <c r="BI637" s="25">
        <v>134.1555823982012</v>
      </c>
      <c r="BJ637" s="25">
        <v>0</v>
      </c>
      <c r="BK637" s="25">
        <v>0</v>
      </c>
      <c r="BL637" s="25">
        <v>0</v>
      </c>
      <c r="BM637" s="25">
        <v>0</v>
      </c>
      <c r="BN637" s="25">
        <v>10.162478306494002</v>
      </c>
      <c r="BO637" s="25">
        <v>372.50669776730081</v>
      </c>
    </row>
    <row r="638" spans="1:67">
      <c r="A638">
        <v>2005</v>
      </c>
      <c r="B638" s="57" t="s">
        <v>202</v>
      </c>
      <c r="C638" s="61" t="s">
        <v>266</v>
      </c>
      <c r="D638" s="57" t="s">
        <v>231</v>
      </c>
      <c r="E638" s="25">
        <v>21.583599340690768</v>
      </c>
      <c r="F638" s="25">
        <v>8.071230331886369</v>
      </c>
      <c r="G638" s="25">
        <v>1.5033799320794918</v>
      </c>
      <c r="H638" s="25">
        <v>137.94372372005378</v>
      </c>
      <c r="I638" s="25">
        <v>156.89960941471352</v>
      </c>
      <c r="J638" s="25">
        <v>225.73368361964572</v>
      </c>
      <c r="K638" s="25">
        <v>14.478151361773074</v>
      </c>
      <c r="L638" s="25">
        <v>51.122618820710315</v>
      </c>
      <c r="M638" s="25">
        <v>4.0108100656307988</v>
      </c>
      <c r="N638" s="25">
        <v>76.813955758399729</v>
      </c>
      <c r="O638" s="25">
        <v>98.261436438217928</v>
      </c>
      <c r="P638" s="25">
        <v>42.381681673958823</v>
      </c>
      <c r="Q638" s="25">
        <v>43.849060501491977</v>
      </c>
      <c r="R638" s="25">
        <v>87.179823349950439</v>
      </c>
      <c r="S638" s="25">
        <v>176.50616784624046</v>
      </c>
      <c r="T638" s="25">
        <v>23.543702931205846</v>
      </c>
      <c r="U638" s="25">
        <v>40.479413949677031</v>
      </c>
      <c r="V638" s="25">
        <v>26.89900308750903</v>
      </c>
      <c r="W638" s="25">
        <v>56.740157790956005</v>
      </c>
      <c r="X638" s="25">
        <v>83.919141369972721</v>
      </c>
      <c r="Y638" s="25">
        <v>27.705228388822423</v>
      </c>
      <c r="Z638" s="25">
        <v>30.810906237323131</v>
      </c>
      <c r="AA638" s="25">
        <v>0</v>
      </c>
      <c r="AB638" s="25">
        <v>22.919602442327985</v>
      </c>
      <c r="AC638" s="25">
        <v>7.0224436191354247</v>
      </c>
      <c r="AD638" s="25">
        <v>0</v>
      </c>
      <c r="AE638" s="25">
        <v>396.98062554929112</v>
      </c>
      <c r="AF638" s="25">
        <v>39.475263648723256</v>
      </c>
      <c r="AG638" s="25">
        <v>914.74562791934795</v>
      </c>
      <c r="AH638" s="25">
        <v>534.50547941136529</v>
      </c>
      <c r="AI638" s="25">
        <v>219.92865339963163</v>
      </c>
      <c r="AJ638" s="25">
        <v>136.86937288016716</v>
      </c>
      <c r="AK638" s="25">
        <v>54.041434772772625</v>
      </c>
      <c r="AL638" s="25">
        <v>19.049836873097618</v>
      </c>
      <c r="AM638" s="25">
        <v>1.8348759562160875</v>
      </c>
      <c r="AN638" s="25">
        <v>189.55441239670915</v>
      </c>
      <c r="AO638" s="25">
        <v>7.3205031206223756</v>
      </c>
      <c r="AP638" s="25">
        <v>8.6745136172513782</v>
      </c>
      <c r="AQ638" s="25">
        <v>68.052217509463347</v>
      </c>
      <c r="AR638" s="25">
        <v>6.5308880199300825</v>
      </c>
      <c r="AS638" s="25">
        <v>253.03768508407074</v>
      </c>
      <c r="AT638" s="25">
        <v>17.352704562378154</v>
      </c>
      <c r="AU638" s="25">
        <v>0</v>
      </c>
      <c r="AV638" s="25">
        <v>369.05311151702512</v>
      </c>
      <c r="AW638" s="25">
        <v>287.59006729760614</v>
      </c>
      <c r="AX638" s="25">
        <v>0</v>
      </c>
      <c r="AY638" s="25">
        <v>0</v>
      </c>
      <c r="AZ638" s="25">
        <v>0</v>
      </c>
      <c r="BA638" s="25">
        <v>0</v>
      </c>
      <c r="BB638" s="25">
        <v>328.83763040646517</v>
      </c>
      <c r="BC638" s="25">
        <v>286.91215536026499</v>
      </c>
      <c r="BD638" s="25">
        <v>68.867665375172976</v>
      </c>
      <c r="BE638" s="25">
        <v>27.039355149725104</v>
      </c>
      <c r="BF638" s="25">
        <v>140.03428955781345</v>
      </c>
      <c r="BG638" s="25">
        <v>0</v>
      </c>
      <c r="BH638" s="25">
        <v>0</v>
      </c>
      <c r="BI638" s="25">
        <v>11839.531748245283</v>
      </c>
      <c r="BJ638" s="25">
        <v>0</v>
      </c>
      <c r="BK638" s="25">
        <v>0</v>
      </c>
      <c r="BL638" s="25">
        <v>0</v>
      </c>
      <c r="BM638" s="25">
        <v>0</v>
      </c>
      <c r="BN638" s="25">
        <v>1694.351358283126</v>
      </c>
      <c r="BO638" s="25">
        <v>19376.550007905873</v>
      </c>
    </row>
    <row r="639" spans="1:67">
      <c r="A639">
        <v>2005</v>
      </c>
      <c r="B639" s="57" t="s">
        <v>203</v>
      </c>
      <c r="C639" s="61" t="s">
        <v>267</v>
      </c>
      <c r="D639" s="57" t="s">
        <v>231</v>
      </c>
      <c r="E639" s="25">
        <v>34.932027299128613</v>
      </c>
      <c r="F639" s="25">
        <v>1.3609276640376338</v>
      </c>
      <c r="G639" s="25">
        <v>1.357979459768071</v>
      </c>
      <c r="H639" s="25">
        <v>8.9308191274578181</v>
      </c>
      <c r="I639" s="25">
        <v>49.532517045436315</v>
      </c>
      <c r="J639" s="25">
        <v>23.094931550996971</v>
      </c>
      <c r="K639" s="25">
        <v>9.3141085112645943</v>
      </c>
      <c r="L639" s="25">
        <v>13.425495327703555</v>
      </c>
      <c r="M639" s="25">
        <v>0.24041804757543975</v>
      </c>
      <c r="N639" s="25">
        <v>4.746598392920788</v>
      </c>
      <c r="O639" s="25">
        <v>11.401211524893071</v>
      </c>
      <c r="P639" s="25">
        <v>1.8591516207761527</v>
      </c>
      <c r="Q639" s="25">
        <v>15.255003128110515</v>
      </c>
      <c r="R639" s="25">
        <v>6.6589261441647247</v>
      </c>
      <c r="S639" s="25">
        <v>4.7363084995725124</v>
      </c>
      <c r="T639" s="25">
        <v>9.1168682511581451</v>
      </c>
      <c r="U639" s="25">
        <v>5.460529036802555</v>
      </c>
      <c r="V639" s="25">
        <v>3.6990247436904506</v>
      </c>
      <c r="W639" s="25">
        <v>2.7429331919589841</v>
      </c>
      <c r="X639" s="25">
        <v>9.1660571367841772</v>
      </c>
      <c r="Y639" s="25">
        <v>0.52717210893638478</v>
      </c>
      <c r="Z639" s="25">
        <v>6.3066190533959183</v>
      </c>
      <c r="AA639" s="25">
        <v>0</v>
      </c>
      <c r="AB639" s="25">
        <v>9.0636923726409488</v>
      </c>
      <c r="AC639" s="25">
        <v>0.16906786890595984</v>
      </c>
      <c r="AD639" s="25">
        <v>0</v>
      </c>
      <c r="AE639" s="25">
        <v>28.732454744368038</v>
      </c>
      <c r="AF639" s="25">
        <v>10.536736539693742</v>
      </c>
      <c r="AG639" s="25">
        <v>91.033790259705498</v>
      </c>
      <c r="AH639" s="25">
        <v>53.192995101899186</v>
      </c>
      <c r="AI639" s="25">
        <v>10.035225048944342</v>
      </c>
      <c r="AJ639" s="25">
        <v>3.8226135218867419</v>
      </c>
      <c r="AK639" s="25">
        <v>0.82006504841884498</v>
      </c>
      <c r="AL639" s="25">
        <v>2.6111490975953466</v>
      </c>
      <c r="AM639" s="25">
        <v>0</v>
      </c>
      <c r="AN639" s="25">
        <v>5.2383574463539171</v>
      </c>
      <c r="AO639" s="25">
        <v>103.62368282016655</v>
      </c>
      <c r="AP639" s="25">
        <v>1.3546436698697781</v>
      </c>
      <c r="AQ639" s="25">
        <v>0</v>
      </c>
      <c r="AR639" s="25">
        <v>0</v>
      </c>
      <c r="AS639" s="25">
        <v>33.624815459953481</v>
      </c>
      <c r="AT639" s="25">
        <v>4.7110666096895208</v>
      </c>
      <c r="AU639" s="25">
        <v>0</v>
      </c>
      <c r="AV639" s="25">
        <v>24.40039488249635</v>
      </c>
      <c r="AW639" s="25">
        <v>5.6051450074502878</v>
      </c>
      <c r="AX639" s="25">
        <v>0</v>
      </c>
      <c r="AY639" s="25">
        <v>0</v>
      </c>
      <c r="AZ639" s="25">
        <v>0</v>
      </c>
      <c r="BA639" s="25">
        <v>0</v>
      </c>
      <c r="BB639" s="25">
        <v>6.4090621058452779</v>
      </c>
      <c r="BC639" s="25">
        <v>19.621974100397082</v>
      </c>
      <c r="BD639" s="25">
        <v>4.0132978363675518</v>
      </c>
      <c r="BE639" s="25">
        <v>3.7945222520459612</v>
      </c>
      <c r="BF639" s="25">
        <v>0.51158564586990063</v>
      </c>
      <c r="BG639" s="25">
        <v>0</v>
      </c>
      <c r="BH639" s="25">
        <v>0</v>
      </c>
      <c r="BI639" s="25">
        <v>353.49405842456281</v>
      </c>
      <c r="BJ639" s="25">
        <v>0</v>
      </c>
      <c r="BK639" s="25">
        <v>0</v>
      </c>
      <c r="BL639" s="25">
        <v>0</v>
      </c>
      <c r="BM639" s="25">
        <v>0</v>
      </c>
      <c r="BN639" s="25">
        <v>35.912099535632009</v>
      </c>
      <c r="BO639" s="25">
        <v>1036.1981222672907</v>
      </c>
    </row>
    <row r="640" spans="1:67">
      <c r="A640">
        <v>2005</v>
      </c>
      <c r="B640" s="57" t="s">
        <v>204</v>
      </c>
      <c r="C640" s="61" t="s">
        <v>268</v>
      </c>
      <c r="D640" s="57" t="s">
        <v>231</v>
      </c>
      <c r="E640" s="25">
        <v>0</v>
      </c>
      <c r="F640" s="25">
        <v>0</v>
      </c>
      <c r="G640" s="25">
        <v>0</v>
      </c>
      <c r="H640" s="25">
        <v>0</v>
      </c>
      <c r="I640" s="25">
        <v>265.74018784965648</v>
      </c>
      <c r="J640" s="25">
        <v>47.151018845587863</v>
      </c>
      <c r="K640" s="25">
        <v>0</v>
      </c>
      <c r="L640" s="25">
        <v>1.0995510329353639</v>
      </c>
      <c r="M640" s="25">
        <v>6.323223535986763</v>
      </c>
      <c r="N640" s="25">
        <v>5.3300951601709219</v>
      </c>
      <c r="O640" s="25">
        <v>53.622295574920798</v>
      </c>
      <c r="P640" s="25">
        <v>256.90255228748993</v>
      </c>
      <c r="Q640" s="25">
        <v>24.472009534592697</v>
      </c>
      <c r="R640" s="25">
        <v>0.4950363523364284</v>
      </c>
      <c r="S640" s="25">
        <v>0</v>
      </c>
      <c r="T640" s="25">
        <v>4.310756028706356</v>
      </c>
      <c r="U640" s="25">
        <v>31.528972107907723</v>
      </c>
      <c r="V640" s="25">
        <v>12.178276402732394</v>
      </c>
      <c r="W640" s="25">
        <v>0</v>
      </c>
      <c r="X640" s="25">
        <v>33.908270202410073</v>
      </c>
      <c r="Y640" s="25">
        <v>0.61099997306760956</v>
      </c>
      <c r="Z640" s="25">
        <v>47.30734630718824</v>
      </c>
      <c r="AA640" s="25">
        <v>0</v>
      </c>
      <c r="AB640" s="25">
        <v>2.6968010870341632</v>
      </c>
      <c r="AC640" s="25">
        <v>0</v>
      </c>
      <c r="AD640" s="25">
        <v>0</v>
      </c>
      <c r="AE640" s="25">
        <v>0</v>
      </c>
      <c r="AF640" s="25">
        <v>6.5363531214069148</v>
      </c>
      <c r="AG640" s="25">
        <v>18.671344162012744</v>
      </c>
      <c r="AH640" s="25">
        <v>10.910066643632147</v>
      </c>
      <c r="AI640" s="25">
        <v>0</v>
      </c>
      <c r="AJ640" s="25">
        <v>30.099457037370247</v>
      </c>
      <c r="AK640" s="25">
        <v>9.8758081880661539</v>
      </c>
      <c r="AL640" s="25">
        <v>16.109816051830677</v>
      </c>
      <c r="AM640" s="25">
        <v>0.50561554591554692</v>
      </c>
      <c r="AN640" s="25">
        <v>49.694482778611594</v>
      </c>
      <c r="AO640" s="25">
        <v>2.0172263793477101</v>
      </c>
      <c r="AP640" s="25">
        <v>195.47064181398989</v>
      </c>
      <c r="AQ640" s="25">
        <v>18.752362518155255</v>
      </c>
      <c r="AR640" s="25">
        <v>1.7996412783782607</v>
      </c>
      <c r="AS640" s="25">
        <v>29.004326339035487</v>
      </c>
      <c r="AT640" s="25">
        <v>7.2103654288509249</v>
      </c>
      <c r="AU640" s="25">
        <v>0</v>
      </c>
      <c r="AV640" s="25">
        <v>148.55594707914173</v>
      </c>
      <c r="AW640" s="25">
        <v>0</v>
      </c>
      <c r="AX640" s="25">
        <v>0</v>
      </c>
      <c r="AY640" s="25">
        <v>0</v>
      </c>
      <c r="AZ640" s="25">
        <v>0</v>
      </c>
      <c r="BA640" s="25">
        <v>0</v>
      </c>
      <c r="BB640" s="25">
        <v>0</v>
      </c>
      <c r="BC640" s="25">
        <v>0</v>
      </c>
      <c r="BD640" s="25">
        <v>0</v>
      </c>
      <c r="BE640" s="25">
        <v>23.373373731838761</v>
      </c>
      <c r="BF640" s="25">
        <v>26.225929363625184</v>
      </c>
      <c r="BG640" s="25">
        <v>0</v>
      </c>
      <c r="BH640" s="25">
        <v>0</v>
      </c>
      <c r="BI640" s="25">
        <v>206.90071693404397</v>
      </c>
      <c r="BJ640" s="25">
        <v>0</v>
      </c>
      <c r="BK640" s="25">
        <v>0</v>
      </c>
      <c r="BL640" s="25">
        <v>78.607480388792382</v>
      </c>
      <c r="BM640" s="25">
        <v>0</v>
      </c>
      <c r="BN640" s="25">
        <v>615.34667320924677</v>
      </c>
      <c r="BO640" s="25">
        <v>2289.3450202760164</v>
      </c>
    </row>
    <row r="641" spans="1:67">
      <c r="A641">
        <v>2005</v>
      </c>
      <c r="B641" s="57" t="s">
        <v>205</v>
      </c>
      <c r="C641" s="61" t="s">
        <v>269</v>
      </c>
      <c r="D641" s="57" t="s">
        <v>231</v>
      </c>
      <c r="E641" s="25">
        <v>316.76928120601104</v>
      </c>
      <c r="F641" s="25">
        <v>12.341112475923513</v>
      </c>
      <c r="G641" s="25">
        <v>12.314377682110353</v>
      </c>
      <c r="H641" s="25">
        <v>80.986114300222042</v>
      </c>
      <c r="I641" s="25">
        <v>449.16888694858966</v>
      </c>
      <c r="J641" s="25">
        <v>209.42857980343524</v>
      </c>
      <c r="K641" s="25">
        <v>84.461844510858796</v>
      </c>
      <c r="L641" s="25">
        <v>121.74456605034774</v>
      </c>
      <c r="M641" s="25">
        <v>2.1801497939778711</v>
      </c>
      <c r="N641" s="25">
        <v>43.042922995100042</v>
      </c>
      <c r="O641" s="25">
        <v>103.38803266961141</v>
      </c>
      <c r="P641" s="25">
        <v>16.85908800892707</v>
      </c>
      <c r="Q641" s="25">
        <v>138.33483909499751</v>
      </c>
      <c r="R641" s="25">
        <v>60.384220767616085</v>
      </c>
      <c r="S641" s="25">
        <v>42.949612575647187</v>
      </c>
      <c r="T641" s="25">
        <v>82.673237886806206</v>
      </c>
      <c r="U641" s="25">
        <v>49.516961703383451</v>
      </c>
      <c r="V641" s="25">
        <v>33.543355476860697</v>
      </c>
      <c r="W641" s="25">
        <v>24.873362435355453</v>
      </c>
      <c r="X641" s="25">
        <v>83.119290668388444</v>
      </c>
      <c r="Y641" s="25">
        <v>4.7804820656315368</v>
      </c>
      <c r="Z641" s="25">
        <v>57.189443008198751</v>
      </c>
      <c r="AA641" s="25">
        <v>0</v>
      </c>
      <c r="AB641" s="25">
        <v>82.191030407945945</v>
      </c>
      <c r="AC641" s="25">
        <v>1.5331348177925233</v>
      </c>
      <c r="AD641" s="25">
        <v>0</v>
      </c>
      <c r="AE641" s="25">
        <v>260.55055318489178</v>
      </c>
      <c r="AF641" s="25">
        <v>95.548833491812744</v>
      </c>
      <c r="AG641" s="25">
        <v>825.50915408064554</v>
      </c>
      <c r="AH641" s="25">
        <v>482.36269482257603</v>
      </c>
      <c r="AI641" s="25">
        <v>91.001046067943278</v>
      </c>
      <c r="AJ641" s="25">
        <v>34.664078534218014</v>
      </c>
      <c r="AK641" s="25">
        <v>7.4364826783554667</v>
      </c>
      <c r="AL641" s="25">
        <v>23.678322923663668</v>
      </c>
      <c r="AM641" s="25">
        <v>0</v>
      </c>
      <c r="AN641" s="25">
        <v>47.502273737862296</v>
      </c>
      <c r="AO641" s="25">
        <v>0</v>
      </c>
      <c r="AP641" s="25">
        <v>12.284128199041767</v>
      </c>
      <c r="AQ641" s="25">
        <v>1459.1443479215257</v>
      </c>
      <c r="AR641" s="25">
        <v>0</v>
      </c>
      <c r="AS641" s="25">
        <v>304.91527252985765</v>
      </c>
      <c r="AT641" s="25">
        <v>42.720715029963777</v>
      </c>
      <c r="AU641" s="25">
        <v>0</v>
      </c>
      <c r="AV641" s="25">
        <v>221.26673272879316</v>
      </c>
      <c r="AW641" s="25">
        <v>50.828362747494481</v>
      </c>
      <c r="AX641" s="25">
        <v>0</v>
      </c>
      <c r="AY641" s="25">
        <v>0</v>
      </c>
      <c r="AZ641" s="25">
        <v>0</v>
      </c>
      <c r="BA641" s="25">
        <v>0</v>
      </c>
      <c r="BB641" s="25">
        <v>58.118413199680951</v>
      </c>
      <c r="BC641" s="25">
        <v>177.93523915460813</v>
      </c>
      <c r="BD641" s="25">
        <v>36.393234781523873</v>
      </c>
      <c r="BE641" s="25">
        <v>34.409342349586368</v>
      </c>
      <c r="BF641" s="25">
        <v>4.6391414941314846</v>
      </c>
      <c r="BG641" s="25">
        <v>0</v>
      </c>
      <c r="BH641" s="25">
        <v>0</v>
      </c>
      <c r="BI641" s="25">
        <v>3365.8460525165474</v>
      </c>
      <c r="BJ641" s="25">
        <v>0</v>
      </c>
      <c r="BK641" s="25">
        <v>0</v>
      </c>
      <c r="BL641" s="25">
        <v>0</v>
      </c>
      <c r="BM641" s="25">
        <v>0</v>
      </c>
      <c r="BN641" s="25">
        <v>214.99157203644674</v>
      </c>
      <c r="BO641" s="25">
        <v>9965.5199215648972</v>
      </c>
    </row>
    <row r="642" spans="1:67">
      <c r="A642">
        <v>2005</v>
      </c>
      <c r="B642" s="57" t="s">
        <v>206</v>
      </c>
      <c r="C642" s="61" t="s">
        <v>270</v>
      </c>
      <c r="D642" s="57" t="s">
        <v>231</v>
      </c>
      <c r="E642" s="25">
        <v>33.394980860711662</v>
      </c>
      <c r="F642" s="25">
        <v>1.301045396082223</v>
      </c>
      <c r="G642" s="25">
        <v>1.2982269159432827</v>
      </c>
      <c r="H642" s="25">
        <v>8.537853565669554</v>
      </c>
      <c r="I642" s="25">
        <v>47.353033494179222</v>
      </c>
      <c r="J642" s="25">
        <v>22.078729943745032</v>
      </c>
      <c r="K642" s="25">
        <v>8.904277808005487</v>
      </c>
      <c r="L642" s="25">
        <v>12.834759221816423</v>
      </c>
      <c r="M642" s="25">
        <v>0.22983939719844876</v>
      </c>
      <c r="N642" s="25">
        <v>4.537743003797222</v>
      </c>
      <c r="O642" s="25">
        <v>10.899546064199571</v>
      </c>
      <c r="P642" s="25">
        <v>1.7773469676215856</v>
      </c>
      <c r="Q642" s="25">
        <v>14.583766728765131</v>
      </c>
      <c r="R642" s="25">
        <v>6.3659262954606888</v>
      </c>
      <c r="S642" s="25">
        <v>4.5279058767252129</v>
      </c>
      <c r="T642" s="25">
        <v>8.7157163296002231</v>
      </c>
      <c r="U642" s="25">
        <v>5.2202599383039665</v>
      </c>
      <c r="V642" s="25">
        <v>3.5362637118379592</v>
      </c>
      <c r="W642" s="25">
        <v>2.6222412075684485</v>
      </c>
      <c r="X642" s="25">
        <v>8.7627408518237626</v>
      </c>
      <c r="Y642" s="25">
        <v>0.50397597418202911</v>
      </c>
      <c r="Z642" s="25">
        <v>6.0291210922421872</v>
      </c>
      <c r="AA642" s="25">
        <v>0</v>
      </c>
      <c r="AB642" s="25">
        <v>8.6648802464228361</v>
      </c>
      <c r="AC642" s="25">
        <v>0.16162870244913266</v>
      </c>
      <c r="AD642" s="25">
        <v>0</v>
      </c>
      <c r="AE642" s="25">
        <v>27.468196107054169</v>
      </c>
      <c r="AF642" s="25">
        <v>10.073108899872276</v>
      </c>
      <c r="AG642" s="25">
        <v>87.028206447002873</v>
      </c>
      <c r="AH642" s="25">
        <v>50.852446614118065</v>
      </c>
      <c r="AI642" s="25">
        <v>9.5936644493229952</v>
      </c>
      <c r="AJ642" s="25">
        <v>3.6544144520489872</v>
      </c>
      <c r="AK642" s="25">
        <v>0.78398131210578381</v>
      </c>
      <c r="AL642" s="25">
        <v>2.4962557538375769</v>
      </c>
      <c r="AM642" s="25">
        <v>0</v>
      </c>
      <c r="AN642" s="25">
        <v>5.0078641346681669</v>
      </c>
      <c r="AO642" s="25">
        <v>0</v>
      </c>
      <c r="AP642" s="25">
        <v>1.2950379043564395</v>
      </c>
      <c r="AQ642" s="25">
        <v>0</v>
      </c>
      <c r="AR642" s="25">
        <v>111.12068778252284</v>
      </c>
      <c r="AS642" s="25">
        <v>32.145287735937359</v>
      </c>
      <c r="AT642" s="25">
        <v>4.5037746569047208</v>
      </c>
      <c r="AU642" s="25">
        <v>0</v>
      </c>
      <c r="AV642" s="25">
        <v>23.326751497045201</v>
      </c>
      <c r="AW642" s="25">
        <v>5.3585126520837578</v>
      </c>
      <c r="AX642" s="25">
        <v>0</v>
      </c>
      <c r="AY642" s="25">
        <v>0</v>
      </c>
      <c r="AZ642" s="25">
        <v>0</v>
      </c>
      <c r="BA642" s="25">
        <v>0</v>
      </c>
      <c r="BB642" s="25">
        <v>6.1270565411803188</v>
      </c>
      <c r="BC642" s="25">
        <v>18.758586323115768</v>
      </c>
      <c r="BD642" s="25">
        <v>3.8367084534247229</v>
      </c>
      <c r="BE642" s="25">
        <v>3.6275592280262643</v>
      </c>
      <c r="BF642" s="25">
        <v>0.48907533210551235</v>
      </c>
      <c r="BG642" s="25">
        <v>0</v>
      </c>
      <c r="BH642" s="25">
        <v>0</v>
      </c>
      <c r="BI642" s="25">
        <v>356.38049012197797</v>
      </c>
      <c r="BJ642" s="25">
        <v>0</v>
      </c>
      <c r="BK642" s="25">
        <v>0</v>
      </c>
      <c r="BL642" s="25">
        <v>0</v>
      </c>
      <c r="BM642" s="25">
        <v>0</v>
      </c>
      <c r="BN642" s="25">
        <v>28.562320902114436</v>
      </c>
      <c r="BO642" s="25">
        <v>1015.3317968951759</v>
      </c>
    </row>
    <row r="643" spans="1:67">
      <c r="A643">
        <v>2005</v>
      </c>
      <c r="B643" s="57" t="s">
        <v>207</v>
      </c>
      <c r="C643" s="61" t="s">
        <v>271</v>
      </c>
      <c r="D643" s="57" t="s">
        <v>231</v>
      </c>
      <c r="E643" s="25">
        <v>268.93268461739029</v>
      </c>
      <c r="F643" s="25">
        <v>22.752870231326636</v>
      </c>
      <c r="G643" s="25">
        <v>27.667966322640421</v>
      </c>
      <c r="H643" s="25">
        <v>320.36265418750838</v>
      </c>
      <c r="I643" s="25">
        <v>187.71376718369137</v>
      </c>
      <c r="J643" s="25">
        <v>441.94346638443136</v>
      </c>
      <c r="K643" s="25">
        <v>11.698765834240254</v>
      </c>
      <c r="L643" s="25">
        <v>40.536029511929812</v>
      </c>
      <c r="M643" s="25">
        <v>3.4440966688227821</v>
      </c>
      <c r="N643" s="25">
        <v>56.400020149469704</v>
      </c>
      <c r="O643" s="25">
        <v>174.3121893481788</v>
      </c>
      <c r="P643" s="25">
        <v>68.221485242659142</v>
      </c>
      <c r="Q643" s="25">
        <v>34.000907486251506</v>
      </c>
      <c r="R643" s="25">
        <v>26.338899178055865</v>
      </c>
      <c r="S643" s="25">
        <v>48.809311476827865</v>
      </c>
      <c r="T643" s="25">
        <v>24.464325013569571</v>
      </c>
      <c r="U643" s="25">
        <v>92.864762266830155</v>
      </c>
      <c r="V643" s="25">
        <v>28.732409753504768</v>
      </c>
      <c r="W643" s="25">
        <v>39.668103398478223</v>
      </c>
      <c r="X643" s="25">
        <v>184.20260600228968</v>
      </c>
      <c r="Y643" s="25">
        <v>24.348194277204723</v>
      </c>
      <c r="Z643" s="25">
        <v>16.372195817200478</v>
      </c>
      <c r="AA643" s="25">
        <v>0</v>
      </c>
      <c r="AB643" s="25">
        <v>75.270646782666915</v>
      </c>
      <c r="AC643" s="25">
        <v>6.3017065957326288</v>
      </c>
      <c r="AD643" s="25">
        <v>0</v>
      </c>
      <c r="AE643" s="25">
        <v>429.77077493792308</v>
      </c>
      <c r="AF643" s="25">
        <v>18.105846942975209</v>
      </c>
      <c r="AG643" s="25">
        <v>1235.3021211120733</v>
      </c>
      <c r="AH643" s="25">
        <v>721.81351001887617</v>
      </c>
      <c r="AI643" s="25">
        <v>1185.3982210104816</v>
      </c>
      <c r="AJ643" s="25">
        <v>452.51964031517412</v>
      </c>
      <c r="AK643" s="25">
        <v>101.45796023154945</v>
      </c>
      <c r="AL643" s="25">
        <v>117.86045419500248</v>
      </c>
      <c r="AM643" s="25">
        <v>16.43747563648661</v>
      </c>
      <c r="AN643" s="25">
        <v>234.48363502470349</v>
      </c>
      <c r="AO643" s="25">
        <v>65.579687435766644</v>
      </c>
      <c r="AP643" s="25">
        <v>41.385782177165822</v>
      </c>
      <c r="AQ643" s="25">
        <v>609.63612473700994</v>
      </c>
      <c r="AR643" s="25">
        <v>58.506032709483357</v>
      </c>
      <c r="AS643" s="25">
        <v>2329.6631329885381</v>
      </c>
      <c r="AT643" s="25">
        <v>19.484731750703673</v>
      </c>
      <c r="AU643" s="25">
        <v>0</v>
      </c>
      <c r="AV643" s="25">
        <v>1712.751997841317</v>
      </c>
      <c r="AW643" s="25">
        <v>29.822659909845278</v>
      </c>
      <c r="AX643" s="25">
        <v>0</v>
      </c>
      <c r="AY643" s="25">
        <v>0</v>
      </c>
      <c r="AZ643" s="25">
        <v>0</v>
      </c>
      <c r="BA643" s="25">
        <v>0</v>
      </c>
      <c r="BB643" s="25">
        <v>34.09997052166284</v>
      </c>
      <c r="BC643" s="25">
        <v>99.547194586037918</v>
      </c>
      <c r="BD643" s="25">
        <v>150.30213357669663</v>
      </c>
      <c r="BE643" s="25">
        <v>17.753650778310611</v>
      </c>
      <c r="BF643" s="25">
        <v>21.297264361190745</v>
      </c>
      <c r="BG643" s="25">
        <v>0</v>
      </c>
      <c r="BH643" s="25">
        <v>0</v>
      </c>
      <c r="BI643" s="25">
        <v>3197.4624392346077</v>
      </c>
      <c r="BJ643" s="25">
        <v>0</v>
      </c>
      <c r="BK643" s="25">
        <v>0</v>
      </c>
      <c r="BL643" s="25">
        <v>0</v>
      </c>
      <c r="BM643" s="25">
        <v>0</v>
      </c>
      <c r="BN643" s="25">
        <v>77.335462252522589</v>
      </c>
      <c r="BO643" s="25">
        <v>15203.137968016979</v>
      </c>
    </row>
    <row r="644" spans="1:67">
      <c r="A644">
        <v>2005</v>
      </c>
      <c r="B644" s="57" t="s">
        <v>208</v>
      </c>
      <c r="C644" s="61" t="s">
        <v>272</v>
      </c>
      <c r="D644" s="57" t="s">
        <v>231</v>
      </c>
      <c r="E644" s="25">
        <v>0.24652604331411665</v>
      </c>
      <c r="F644" s="25">
        <v>1.0249426740572816E-3</v>
      </c>
      <c r="G644" s="25">
        <v>0.14672522837408919</v>
      </c>
      <c r="H644" s="25">
        <v>23.040332832788305</v>
      </c>
      <c r="I644" s="25">
        <v>2.4564641824252549</v>
      </c>
      <c r="J644" s="25">
        <v>4.2401936937180773</v>
      </c>
      <c r="K644" s="25">
        <v>0.30362501424775318</v>
      </c>
      <c r="L644" s="25">
        <v>5.5640081430549824</v>
      </c>
      <c r="M644" s="25">
        <v>0.13698487135795187</v>
      </c>
      <c r="N644" s="25">
        <v>0.37609902772180404</v>
      </c>
      <c r="O644" s="25">
        <v>4.2851535475659466</v>
      </c>
      <c r="P644" s="25">
        <v>2.8091992825795469</v>
      </c>
      <c r="Q644" s="25">
        <v>10.114327079933389</v>
      </c>
      <c r="R644" s="25">
        <v>2.6910047608478886</v>
      </c>
      <c r="S644" s="25">
        <v>12.70319136383185</v>
      </c>
      <c r="T644" s="25">
        <v>6.62925874976112</v>
      </c>
      <c r="U644" s="25">
        <v>3.0923458458859638</v>
      </c>
      <c r="V644" s="25">
        <v>0.93023438770062794</v>
      </c>
      <c r="W644" s="25">
        <v>4.6317485669445544</v>
      </c>
      <c r="X644" s="25">
        <v>2.0677052196246114E-2</v>
      </c>
      <c r="Y644" s="25">
        <v>0.52040648522518274</v>
      </c>
      <c r="Z644" s="25">
        <v>0.3814204200922876</v>
      </c>
      <c r="AA644" s="25">
        <v>0</v>
      </c>
      <c r="AB644" s="25">
        <v>4.2782551361669245</v>
      </c>
      <c r="AC644" s="25">
        <v>0.22154910917245946</v>
      </c>
      <c r="AD644" s="25">
        <v>0</v>
      </c>
      <c r="AE644" s="25">
        <v>19.641642828909848</v>
      </c>
      <c r="AF644" s="25">
        <v>30.915431200903718</v>
      </c>
      <c r="AG644" s="25">
        <v>634.60342735859615</v>
      </c>
      <c r="AH644" s="25">
        <v>370.81238633294549</v>
      </c>
      <c r="AI644" s="25">
        <v>27.028764648910393</v>
      </c>
      <c r="AJ644" s="25">
        <v>3.4826422238599548</v>
      </c>
      <c r="AK644" s="25">
        <v>2.7020571647714853</v>
      </c>
      <c r="AL644" s="25">
        <v>2.2312396453433641</v>
      </c>
      <c r="AM644" s="25">
        <v>0.32503689525065221</v>
      </c>
      <c r="AN644" s="25">
        <v>2.0597913294401744</v>
      </c>
      <c r="AO644" s="25">
        <v>1.296781724093609</v>
      </c>
      <c r="AP644" s="25">
        <v>4.0439236641147067</v>
      </c>
      <c r="AQ644" s="25">
        <v>12.055028253688175</v>
      </c>
      <c r="AR644" s="25">
        <v>1.1569063064106992</v>
      </c>
      <c r="AS644" s="25">
        <v>10.121423395151249</v>
      </c>
      <c r="AT644" s="25">
        <v>2.7706756875595571</v>
      </c>
      <c r="AU644" s="25">
        <v>0</v>
      </c>
      <c r="AV644" s="25">
        <v>91.801118794171728</v>
      </c>
      <c r="AW644" s="25">
        <v>1.4299486942094819</v>
      </c>
      <c r="AX644" s="25">
        <v>0</v>
      </c>
      <c r="AY644" s="25">
        <v>0</v>
      </c>
      <c r="AZ644" s="25">
        <v>0</v>
      </c>
      <c r="BA644" s="25">
        <v>0</v>
      </c>
      <c r="BB644" s="25">
        <v>1.6350388753867062</v>
      </c>
      <c r="BC644" s="25">
        <v>23.847947370490715</v>
      </c>
      <c r="BD644" s="25">
        <v>14.864588798931397</v>
      </c>
      <c r="BE644" s="25">
        <v>4.1898247303432026</v>
      </c>
      <c r="BF644" s="25">
        <v>125.85585645923911</v>
      </c>
      <c r="BG644" s="25">
        <v>0</v>
      </c>
      <c r="BH644" s="25">
        <v>0</v>
      </c>
      <c r="BI644" s="25">
        <v>1831.2214237968226</v>
      </c>
      <c r="BJ644" s="25">
        <v>0</v>
      </c>
      <c r="BK644" s="25">
        <v>0</v>
      </c>
      <c r="BL644" s="25">
        <v>0</v>
      </c>
      <c r="BM644" s="25">
        <v>0</v>
      </c>
      <c r="BN644" s="25">
        <v>60.176392638893034</v>
      </c>
      <c r="BO644" s="25">
        <v>3370.0900545860186</v>
      </c>
    </row>
    <row r="645" spans="1:67">
      <c r="A645">
        <v>2005</v>
      </c>
      <c r="B645" s="57" t="s">
        <v>209</v>
      </c>
      <c r="C645" s="61" t="s">
        <v>273</v>
      </c>
      <c r="D645" s="57" t="s">
        <v>231</v>
      </c>
      <c r="E645" s="25">
        <v>0</v>
      </c>
      <c r="F645" s="25">
        <v>0</v>
      </c>
      <c r="G645" s="25">
        <v>0</v>
      </c>
      <c r="H645" s="25">
        <v>0</v>
      </c>
      <c r="I645" s="25">
        <v>0</v>
      </c>
      <c r="J645" s="25">
        <v>0</v>
      </c>
      <c r="K645" s="25">
        <v>0</v>
      </c>
      <c r="L645" s="25">
        <v>0</v>
      </c>
      <c r="M645" s="25">
        <v>0</v>
      </c>
      <c r="N645" s="25">
        <v>0</v>
      </c>
      <c r="O645" s="25">
        <v>0</v>
      </c>
      <c r="P645" s="25">
        <v>0</v>
      </c>
      <c r="Q645" s="25">
        <v>0</v>
      </c>
      <c r="R645" s="25">
        <v>0</v>
      </c>
      <c r="S645" s="25">
        <v>0</v>
      </c>
      <c r="T645" s="25">
        <v>0</v>
      </c>
      <c r="U645" s="25">
        <v>0</v>
      </c>
      <c r="V645" s="25">
        <v>0</v>
      </c>
      <c r="W645" s="25">
        <v>0</v>
      </c>
      <c r="X645" s="25">
        <v>0</v>
      </c>
      <c r="Y645" s="25">
        <v>0</v>
      </c>
      <c r="Z645" s="25">
        <v>0</v>
      </c>
      <c r="AA645" s="25">
        <v>0</v>
      </c>
      <c r="AB645" s="25">
        <v>0</v>
      </c>
      <c r="AC645" s="25">
        <v>0</v>
      </c>
      <c r="AD645" s="25">
        <v>0</v>
      </c>
      <c r="AE645" s="25">
        <v>0</v>
      </c>
      <c r="AF645" s="25">
        <v>0</v>
      </c>
      <c r="AG645" s="25">
        <v>0</v>
      </c>
      <c r="AH645" s="25">
        <v>0</v>
      </c>
      <c r="AI645" s="25">
        <v>0</v>
      </c>
      <c r="AJ645" s="25">
        <v>0</v>
      </c>
      <c r="AK645" s="25">
        <v>0</v>
      </c>
      <c r="AL645" s="25">
        <v>0</v>
      </c>
      <c r="AM645" s="25">
        <v>0</v>
      </c>
      <c r="AN645" s="25">
        <v>0</v>
      </c>
      <c r="AO645" s="25">
        <v>0</v>
      </c>
      <c r="AP645" s="25">
        <v>0</v>
      </c>
      <c r="AQ645" s="25">
        <v>0</v>
      </c>
      <c r="AR645" s="25">
        <v>0</v>
      </c>
      <c r="AS645" s="25">
        <v>0</v>
      </c>
      <c r="AT645" s="25">
        <v>0</v>
      </c>
      <c r="AU645" s="25">
        <v>0</v>
      </c>
      <c r="AV645" s="25">
        <v>0</v>
      </c>
      <c r="AW645" s="25">
        <v>0</v>
      </c>
      <c r="AX645" s="25">
        <v>0</v>
      </c>
      <c r="AY645" s="25">
        <v>0</v>
      </c>
      <c r="AZ645" s="25">
        <v>0</v>
      </c>
      <c r="BA645" s="25">
        <v>0</v>
      </c>
      <c r="BB645" s="25">
        <v>0</v>
      </c>
      <c r="BC645" s="25">
        <v>0</v>
      </c>
      <c r="BD645" s="25">
        <v>0</v>
      </c>
      <c r="BE645" s="25">
        <v>0</v>
      </c>
      <c r="BF645" s="25">
        <v>0</v>
      </c>
      <c r="BG645" s="25">
        <v>0</v>
      </c>
      <c r="BH645" s="25">
        <v>0</v>
      </c>
      <c r="BI645" s="25">
        <v>0</v>
      </c>
      <c r="BJ645" s="25">
        <v>0</v>
      </c>
      <c r="BK645" s="25">
        <v>0</v>
      </c>
      <c r="BL645" s="25">
        <v>0</v>
      </c>
      <c r="BM645" s="25">
        <v>0</v>
      </c>
      <c r="BN645" s="25">
        <v>0</v>
      </c>
      <c r="BO645" s="25">
        <v>0</v>
      </c>
    </row>
    <row r="646" spans="1:67">
      <c r="A646">
        <v>2005</v>
      </c>
      <c r="B646" s="57" t="s">
        <v>210</v>
      </c>
      <c r="C646" s="61" t="s">
        <v>274</v>
      </c>
      <c r="D646" s="57" t="s">
        <v>231</v>
      </c>
      <c r="E646" s="25">
        <v>248.15566368957298</v>
      </c>
      <c r="F646" s="25">
        <v>31.693674138095606</v>
      </c>
      <c r="G646" s="25">
        <v>2.757763312958275</v>
      </c>
      <c r="H646" s="25">
        <v>455.91032184447744</v>
      </c>
      <c r="I646" s="25">
        <v>400.81380908465673</v>
      </c>
      <c r="J646" s="25">
        <v>286.83446470499177</v>
      </c>
      <c r="K646" s="25">
        <v>97.070129950534294</v>
      </c>
      <c r="L646" s="25">
        <v>78.554914116639281</v>
      </c>
      <c r="M646" s="25">
        <v>1.6082878064913606</v>
      </c>
      <c r="N646" s="25">
        <v>65.65543916612549</v>
      </c>
      <c r="O646" s="25">
        <v>146.77266274487681</v>
      </c>
      <c r="P646" s="25">
        <v>31.715515097324552</v>
      </c>
      <c r="Q646" s="25">
        <v>123.39316972338153</v>
      </c>
      <c r="R646" s="25">
        <v>100.9554844110896</v>
      </c>
      <c r="S646" s="25">
        <v>146.92364330869995</v>
      </c>
      <c r="T646" s="25">
        <v>277.57757288194153</v>
      </c>
      <c r="U646" s="25">
        <v>588.58975723836261</v>
      </c>
      <c r="V646" s="25">
        <v>366.04402962092229</v>
      </c>
      <c r="W646" s="25">
        <v>42.241464706733403</v>
      </c>
      <c r="X646" s="25">
        <v>304.14854982426652</v>
      </c>
      <c r="Y646" s="25">
        <v>8.9311254681249146</v>
      </c>
      <c r="Z646" s="25">
        <v>59.263157917037056</v>
      </c>
      <c r="AA646" s="25">
        <v>0</v>
      </c>
      <c r="AB646" s="25">
        <v>436.09585551785506</v>
      </c>
      <c r="AC646" s="25">
        <v>33.097328373480472</v>
      </c>
      <c r="AD646" s="25">
        <v>0</v>
      </c>
      <c r="AE646" s="25">
        <v>2576.1316697651764</v>
      </c>
      <c r="AF646" s="25">
        <v>190.54022389072648</v>
      </c>
      <c r="AG646" s="25">
        <v>1597.3833244200227</v>
      </c>
      <c r="AH646" s="25">
        <v>933.38531889449428</v>
      </c>
      <c r="AI646" s="25">
        <v>700.63401876345483</v>
      </c>
      <c r="AJ646" s="25">
        <v>369.31845780751047</v>
      </c>
      <c r="AK646" s="25">
        <v>202.9694070964828</v>
      </c>
      <c r="AL646" s="25">
        <v>164.12161459030003</v>
      </c>
      <c r="AM646" s="25">
        <v>9.2882795103869693</v>
      </c>
      <c r="AN646" s="25">
        <v>492.54758487804605</v>
      </c>
      <c r="AO646" s="25">
        <v>37.056935053648445</v>
      </c>
      <c r="AP646" s="25">
        <v>144.10048880954795</v>
      </c>
      <c r="AQ646" s="25">
        <v>344.48542169196463</v>
      </c>
      <c r="AR646" s="25">
        <v>33.059844277017966</v>
      </c>
      <c r="AS646" s="25">
        <v>713.73477981332599</v>
      </c>
      <c r="AT646" s="25">
        <v>99.68368050145456</v>
      </c>
      <c r="AU646" s="25">
        <v>0</v>
      </c>
      <c r="AV646" s="25">
        <v>737.65811201970985</v>
      </c>
      <c r="AW646" s="25">
        <v>85.832571377858912</v>
      </c>
      <c r="AX646" s="25">
        <v>0</v>
      </c>
      <c r="AY646" s="25">
        <v>0</v>
      </c>
      <c r="AZ646" s="25">
        <v>0</v>
      </c>
      <c r="BA646" s="25">
        <v>0</v>
      </c>
      <c r="BB646" s="25">
        <v>98.143095305099379</v>
      </c>
      <c r="BC646" s="25">
        <v>348.69460817107625</v>
      </c>
      <c r="BD646" s="25">
        <v>424.58544712385708</v>
      </c>
      <c r="BE646" s="25">
        <v>62.486265986168988</v>
      </c>
      <c r="BF646" s="25">
        <v>183.47344982242058</v>
      </c>
      <c r="BG646" s="25">
        <v>0</v>
      </c>
      <c r="BH646" s="25">
        <v>0</v>
      </c>
      <c r="BI646" s="25">
        <v>1389.3176981906649</v>
      </c>
      <c r="BJ646" s="25">
        <v>0</v>
      </c>
      <c r="BK646" s="25">
        <v>0</v>
      </c>
      <c r="BL646" s="25">
        <v>448.84876506050097</v>
      </c>
      <c r="BM646" s="25">
        <v>0</v>
      </c>
      <c r="BN646" s="25">
        <v>1271.2999446043245</v>
      </c>
      <c r="BO646" s="25">
        <v>17993.584792073878</v>
      </c>
    </row>
    <row r="647" spans="1:67">
      <c r="A647">
        <v>2005</v>
      </c>
      <c r="B647" s="57" t="s">
        <v>211</v>
      </c>
      <c r="C647" s="61" t="s">
        <v>275</v>
      </c>
      <c r="D647" s="57" t="s">
        <v>231</v>
      </c>
      <c r="E647" s="25">
        <v>0</v>
      </c>
      <c r="F647" s="25">
        <v>0</v>
      </c>
      <c r="G647" s="25">
        <v>0</v>
      </c>
      <c r="H647" s="25">
        <v>0</v>
      </c>
      <c r="I647" s="25">
        <v>0</v>
      </c>
      <c r="J647" s="25">
        <v>0</v>
      </c>
      <c r="K647" s="25">
        <v>0</v>
      </c>
      <c r="L647" s="25">
        <v>0</v>
      </c>
      <c r="M647" s="25">
        <v>0</v>
      </c>
      <c r="N647" s="25">
        <v>0</v>
      </c>
      <c r="O647" s="25">
        <v>0</v>
      </c>
      <c r="P647" s="25">
        <v>0</v>
      </c>
      <c r="Q647" s="25">
        <v>0</v>
      </c>
      <c r="R647" s="25">
        <v>0</v>
      </c>
      <c r="S647" s="25">
        <v>0</v>
      </c>
      <c r="T647" s="25">
        <v>0</v>
      </c>
      <c r="U647" s="25">
        <v>0</v>
      </c>
      <c r="V647" s="25">
        <v>0</v>
      </c>
      <c r="W647" s="25">
        <v>0</v>
      </c>
      <c r="X647" s="25">
        <v>0</v>
      </c>
      <c r="Y647" s="25">
        <v>0</v>
      </c>
      <c r="Z647" s="25">
        <v>0</v>
      </c>
      <c r="AA647" s="25">
        <v>0</v>
      </c>
      <c r="AB647" s="25">
        <v>0</v>
      </c>
      <c r="AC647" s="25">
        <v>0</v>
      </c>
      <c r="AD647" s="25">
        <v>0</v>
      </c>
      <c r="AE647" s="25">
        <v>0</v>
      </c>
      <c r="AF647" s="25">
        <v>4.1427040753540991</v>
      </c>
      <c r="AG647" s="25">
        <v>0</v>
      </c>
      <c r="AH647" s="25">
        <v>0</v>
      </c>
      <c r="AI647" s="25">
        <v>4.0090218607924974</v>
      </c>
      <c r="AJ647" s="25">
        <v>4.1452144730449403</v>
      </c>
      <c r="AK647" s="25">
        <v>0.21783621151688187</v>
      </c>
      <c r="AL647" s="25">
        <v>1.0509291316390372</v>
      </c>
      <c r="AM647" s="25">
        <v>0.66073092443620474</v>
      </c>
      <c r="AN647" s="25">
        <v>18.499479144220242</v>
      </c>
      <c r="AO647" s="25">
        <v>2.6360816260308111</v>
      </c>
      <c r="AP647" s="25">
        <v>0.69213045116226446</v>
      </c>
      <c r="AQ647" s="25">
        <v>24.505310254153287</v>
      </c>
      <c r="AR647" s="25">
        <v>2.3517446311174801</v>
      </c>
      <c r="AS647" s="25">
        <v>10.31717500144997</v>
      </c>
      <c r="AT647" s="25">
        <v>15.467721230372801</v>
      </c>
      <c r="AU647" s="25">
        <v>0</v>
      </c>
      <c r="AV647" s="25">
        <v>62.843512318455005</v>
      </c>
      <c r="AW647" s="25">
        <v>0.83295521653341398</v>
      </c>
      <c r="AX647" s="25">
        <v>0</v>
      </c>
      <c r="AY647" s="25">
        <v>0</v>
      </c>
      <c r="AZ647" s="25">
        <v>0</v>
      </c>
      <c r="BA647" s="25">
        <v>0</v>
      </c>
      <c r="BB647" s="25">
        <v>0</v>
      </c>
      <c r="BC647" s="25">
        <v>10.247763656815204</v>
      </c>
      <c r="BD647" s="25">
        <v>9.7991129986746603</v>
      </c>
      <c r="BE647" s="25">
        <v>0.81767169890848135</v>
      </c>
      <c r="BF647" s="25">
        <v>0.1968972842888943</v>
      </c>
      <c r="BG647" s="25">
        <v>0</v>
      </c>
      <c r="BH647" s="25">
        <v>0</v>
      </c>
      <c r="BI647" s="25">
        <v>176.55649833561597</v>
      </c>
      <c r="BJ647" s="25">
        <v>0</v>
      </c>
      <c r="BK647" s="25">
        <v>3044.036184636901</v>
      </c>
      <c r="BL647" s="25">
        <v>0</v>
      </c>
      <c r="BM647" s="25">
        <v>0</v>
      </c>
      <c r="BN647" s="25">
        <v>169.67216157131139</v>
      </c>
      <c r="BO647" s="25">
        <v>3563.6988367327945</v>
      </c>
    </row>
    <row r="648" spans="1:67">
      <c r="A648">
        <v>2005</v>
      </c>
      <c r="B648" s="57" t="s">
        <v>212</v>
      </c>
      <c r="C648" s="61" t="s">
        <v>276</v>
      </c>
      <c r="D648" s="57" t="s">
        <v>231</v>
      </c>
      <c r="E648" s="25">
        <v>0</v>
      </c>
      <c r="F648" s="25">
        <v>0</v>
      </c>
      <c r="G648" s="25">
        <v>0</v>
      </c>
      <c r="H648" s="25">
        <v>0</v>
      </c>
      <c r="I648" s="25">
        <v>0</v>
      </c>
      <c r="J648" s="25">
        <v>0</v>
      </c>
      <c r="K648" s="25">
        <v>0</v>
      </c>
      <c r="L648" s="25">
        <v>0</v>
      </c>
      <c r="M648" s="25">
        <v>0</v>
      </c>
      <c r="N648" s="25">
        <v>0</v>
      </c>
      <c r="O648" s="25">
        <v>0</v>
      </c>
      <c r="P648" s="25">
        <v>0</v>
      </c>
      <c r="Q648" s="25">
        <v>0</v>
      </c>
      <c r="R648" s="25">
        <v>0</v>
      </c>
      <c r="S648" s="25">
        <v>0</v>
      </c>
      <c r="T648" s="25">
        <v>0</v>
      </c>
      <c r="U648" s="25">
        <v>0</v>
      </c>
      <c r="V648" s="25">
        <v>0</v>
      </c>
      <c r="W648" s="25">
        <v>0</v>
      </c>
      <c r="X648" s="25">
        <v>0</v>
      </c>
      <c r="Y648" s="25">
        <v>0</v>
      </c>
      <c r="Z648" s="25">
        <v>0</v>
      </c>
      <c r="AA648" s="25">
        <v>0</v>
      </c>
      <c r="AB648" s="25">
        <v>0</v>
      </c>
      <c r="AC648" s="25">
        <v>0</v>
      </c>
      <c r="AD648" s="25">
        <v>0</v>
      </c>
      <c r="AE648" s="25">
        <v>0</v>
      </c>
      <c r="AF648" s="25">
        <v>0</v>
      </c>
      <c r="AG648" s="25">
        <v>0</v>
      </c>
      <c r="AH648" s="25">
        <v>0</v>
      </c>
      <c r="AI648" s="25">
        <v>0</v>
      </c>
      <c r="AJ648" s="25">
        <v>0</v>
      </c>
      <c r="AK648" s="25">
        <v>0</v>
      </c>
      <c r="AL648" s="25">
        <v>0</v>
      </c>
      <c r="AM648" s="25">
        <v>0</v>
      </c>
      <c r="AN648" s="25">
        <v>0</v>
      </c>
      <c r="AO648" s="25">
        <v>0</v>
      </c>
      <c r="AP648" s="25">
        <v>0</v>
      </c>
      <c r="AQ648" s="25">
        <v>0</v>
      </c>
      <c r="AR648" s="25">
        <v>0</v>
      </c>
      <c r="AS648" s="25">
        <v>0</v>
      </c>
      <c r="AT648" s="25">
        <v>0</v>
      </c>
      <c r="AU648" s="25">
        <v>0</v>
      </c>
      <c r="AV648" s="25">
        <v>0</v>
      </c>
      <c r="AW648" s="25">
        <v>0</v>
      </c>
      <c r="AX648" s="25">
        <v>0</v>
      </c>
      <c r="AY648" s="25">
        <v>0</v>
      </c>
      <c r="AZ648" s="25">
        <v>0</v>
      </c>
      <c r="BA648" s="25">
        <v>0</v>
      </c>
      <c r="BB648" s="25">
        <v>0</v>
      </c>
      <c r="BC648" s="25">
        <v>0</v>
      </c>
      <c r="BD648" s="25">
        <v>0</v>
      </c>
      <c r="BE648" s="25">
        <v>0</v>
      </c>
      <c r="BF648" s="25">
        <v>0</v>
      </c>
      <c r="BG648" s="25">
        <v>0</v>
      </c>
      <c r="BH648" s="25">
        <v>0</v>
      </c>
      <c r="BI648" s="25">
        <v>0</v>
      </c>
      <c r="BJ648" s="25">
        <v>0</v>
      </c>
      <c r="BK648" s="25">
        <v>0</v>
      </c>
      <c r="BL648" s="25">
        <v>0</v>
      </c>
      <c r="BM648" s="25">
        <v>0</v>
      </c>
      <c r="BN648" s="25">
        <v>0</v>
      </c>
      <c r="BO648" s="25">
        <v>0</v>
      </c>
    </row>
    <row r="649" spans="1:67">
      <c r="A649">
        <v>2005</v>
      </c>
      <c r="B649" s="57" t="s">
        <v>213</v>
      </c>
      <c r="C649" s="61" t="s">
        <v>277</v>
      </c>
      <c r="D649" s="57" t="s">
        <v>231</v>
      </c>
      <c r="E649" s="25">
        <v>0</v>
      </c>
      <c r="F649" s="25">
        <v>0</v>
      </c>
      <c r="G649" s="25">
        <v>0</v>
      </c>
      <c r="H649" s="25">
        <v>0</v>
      </c>
      <c r="I649" s="25">
        <v>0</v>
      </c>
      <c r="J649" s="25">
        <v>0</v>
      </c>
      <c r="K649" s="25">
        <v>0</v>
      </c>
      <c r="L649" s="25">
        <v>0</v>
      </c>
      <c r="M649" s="25">
        <v>0</v>
      </c>
      <c r="N649" s="25">
        <v>0</v>
      </c>
      <c r="O649" s="25">
        <v>0</v>
      </c>
      <c r="P649" s="25">
        <v>0</v>
      </c>
      <c r="Q649" s="25">
        <v>0</v>
      </c>
      <c r="R649" s="25">
        <v>0</v>
      </c>
      <c r="S649" s="25">
        <v>0</v>
      </c>
      <c r="T649" s="25">
        <v>0</v>
      </c>
      <c r="U649" s="25">
        <v>0</v>
      </c>
      <c r="V649" s="25">
        <v>0</v>
      </c>
      <c r="W649" s="25">
        <v>0</v>
      </c>
      <c r="X649" s="25">
        <v>0</v>
      </c>
      <c r="Y649" s="25">
        <v>0</v>
      </c>
      <c r="Z649" s="25">
        <v>0</v>
      </c>
      <c r="AA649" s="25">
        <v>0</v>
      </c>
      <c r="AB649" s="25">
        <v>0</v>
      </c>
      <c r="AC649" s="25">
        <v>0</v>
      </c>
      <c r="AD649" s="25">
        <v>0</v>
      </c>
      <c r="AE649" s="25">
        <v>0</v>
      </c>
      <c r="AF649" s="25">
        <v>0</v>
      </c>
      <c r="AG649" s="25">
        <v>0</v>
      </c>
      <c r="AH649" s="25">
        <v>0</v>
      </c>
      <c r="AI649" s="25">
        <v>0</v>
      </c>
      <c r="AJ649" s="25">
        <v>0</v>
      </c>
      <c r="AK649" s="25">
        <v>0</v>
      </c>
      <c r="AL649" s="25">
        <v>0</v>
      </c>
      <c r="AM649" s="25">
        <v>0</v>
      </c>
      <c r="AN649" s="25">
        <v>0</v>
      </c>
      <c r="AO649" s="25">
        <v>0</v>
      </c>
      <c r="AP649" s="25">
        <v>0</v>
      </c>
      <c r="AQ649" s="25">
        <v>0</v>
      </c>
      <c r="AR649" s="25">
        <v>0</v>
      </c>
      <c r="AS649" s="25">
        <v>0</v>
      </c>
      <c r="AT649" s="25">
        <v>0</v>
      </c>
      <c r="AU649" s="25">
        <v>0</v>
      </c>
      <c r="AV649" s="25">
        <v>0</v>
      </c>
      <c r="AW649" s="25">
        <v>0</v>
      </c>
      <c r="AX649" s="25">
        <v>0</v>
      </c>
      <c r="AY649" s="25">
        <v>0</v>
      </c>
      <c r="AZ649" s="25">
        <v>0</v>
      </c>
      <c r="BA649" s="25">
        <v>0</v>
      </c>
      <c r="BB649" s="25">
        <v>0</v>
      </c>
      <c r="BC649" s="25">
        <v>0</v>
      </c>
      <c r="BD649" s="25">
        <v>0</v>
      </c>
      <c r="BE649" s="25">
        <v>0</v>
      </c>
      <c r="BF649" s="25">
        <v>0</v>
      </c>
      <c r="BG649" s="25">
        <v>0</v>
      </c>
      <c r="BH649" s="25">
        <v>0</v>
      </c>
      <c r="BI649" s="25">
        <v>0</v>
      </c>
      <c r="BJ649" s="25">
        <v>0</v>
      </c>
      <c r="BK649" s="25">
        <v>0</v>
      </c>
      <c r="BL649" s="25">
        <v>0</v>
      </c>
      <c r="BM649" s="25">
        <v>0</v>
      </c>
      <c r="BN649" s="25">
        <v>0</v>
      </c>
      <c r="BO649" s="25">
        <v>0</v>
      </c>
    </row>
    <row r="650" spans="1:67">
      <c r="A650">
        <v>2005</v>
      </c>
      <c r="B650" s="57" t="s">
        <v>214</v>
      </c>
      <c r="C650" s="61" t="s">
        <v>278</v>
      </c>
      <c r="D650" s="57" t="s">
        <v>231</v>
      </c>
      <c r="E650" s="25">
        <v>0</v>
      </c>
      <c r="F650" s="25">
        <v>0</v>
      </c>
      <c r="G650" s="25">
        <v>0</v>
      </c>
      <c r="H650" s="25">
        <v>0</v>
      </c>
      <c r="I650" s="25">
        <v>0</v>
      </c>
      <c r="J650" s="25">
        <v>0</v>
      </c>
      <c r="K650" s="25">
        <v>0</v>
      </c>
      <c r="L650" s="25">
        <v>0</v>
      </c>
      <c r="M650" s="25">
        <v>0</v>
      </c>
      <c r="N650" s="25">
        <v>0</v>
      </c>
      <c r="O650" s="25">
        <v>0</v>
      </c>
      <c r="P650" s="25">
        <v>0</v>
      </c>
      <c r="Q650" s="25">
        <v>0</v>
      </c>
      <c r="R650" s="25">
        <v>0</v>
      </c>
      <c r="S650" s="25">
        <v>0</v>
      </c>
      <c r="T650" s="25">
        <v>0</v>
      </c>
      <c r="U650" s="25">
        <v>0</v>
      </c>
      <c r="V650" s="25">
        <v>0</v>
      </c>
      <c r="W650" s="25">
        <v>0</v>
      </c>
      <c r="X650" s="25">
        <v>0</v>
      </c>
      <c r="Y650" s="25">
        <v>0</v>
      </c>
      <c r="Z650" s="25">
        <v>0</v>
      </c>
      <c r="AA650" s="25">
        <v>0</v>
      </c>
      <c r="AB650" s="25">
        <v>0</v>
      </c>
      <c r="AC650" s="25">
        <v>0</v>
      </c>
      <c r="AD650" s="25">
        <v>0</v>
      </c>
      <c r="AE650" s="25">
        <v>0</v>
      </c>
      <c r="AF650" s="25">
        <v>0</v>
      </c>
      <c r="AG650" s="25">
        <v>0</v>
      </c>
      <c r="AH650" s="25">
        <v>0</v>
      </c>
      <c r="AI650" s="25">
        <v>0</v>
      </c>
      <c r="AJ650" s="25">
        <v>0</v>
      </c>
      <c r="AK650" s="25">
        <v>0</v>
      </c>
      <c r="AL650" s="25">
        <v>0</v>
      </c>
      <c r="AM650" s="25">
        <v>0</v>
      </c>
      <c r="AN650" s="25">
        <v>0</v>
      </c>
      <c r="AO650" s="25">
        <v>0</v>
      </c>
      <c r="AP650" s="25">
        <v>0</v>
      </c>
      <c r="AQ650" s="25">
        <v>0</v>
      </c>
      <c r="AR650" s="25">
        <v>0</v>
      </c>
      <c r="AS650" s="25">
        <v>0</v>
      </c>
      <c r="AT650" s="25">
        <v>0</v>
      </c>
      <c r="AU650" s="25">
        <v>0</v>
      </c>
      <c r="AV650" s="25">
        <v>0</v>
      </c>
      <c r="AW650" s="25">
        <v>0</v>
      </c>
      <c r="AX650" s="25">
        <v>0</v>
      </c>
      <c r="AY650" s="25">
        <v>0</v>
      </c>
      <c r="AZ650" s="25">
        <v>0</v>
      </c>
      <c r="BA650" s="25">
        <v>0</v>
      </c>
      <c r="BB650" s="25">
        <v>0</v>
      </c>
      <c r="BC650" s="25">
        <v>0</v>
      </c>
      <c r="BD650" s="25">
        <v>0</v>
      </c>
      <c r="BE650" s="25">
        <v>0</v>
      </c>
      <c r="BF650" s="25">
        <v>0</v>
      </c>
      <c r="BG650" s="25">
        <v>0</v>
      </c>
      <c r="BH650" s="25">
        <v>0</v>
      </c>
      <c r="BI650" s="25">
        <v>0</v>
      </c>
      <c r="BJ650" s="25">
        <v>0</v>
      </c>
      <c r="BK650" s="25">
        <v>0</v>
      </c>
      <c r="BL650" s="25">
        <v>0</v>
      </c>
      <c r="BM650" s="25">
        <v>0</v>
      </c>
      <c r="BN650" s="25">
        <v>0</v>
      </c>
      <c r="BO650" s="25">
        <v>0</v>
      </c>
    </row>
    <row r="651" spans="1:67">
      <c r="A651">
        <v>2005</v>
      </c>
      <c r="B651" s="57" t="s">
        <v>215</v>
      </c>
      <c r="C651" s="61" t="s">
        <v>279</v>
      </c>
      <c r="D651" s="57" t="s">
        <v>231</v>
      </c>
      <c r="E651" s="25">
        <v>0</v>
      </c>
      <c r="F651" s="25">
        <v>0</v>
      </c>
      <c r="G651" s="25">
        <v>0</v>
      </c>
      <c r="H651" s="25">
        <v>0</v>
      </c>
      <c r="I651" s="25">
        <v>0</v>
      </c>
      <c r="J651" s="25">
        <v>0</v>
      </c>
      <c r="K651" s="25">
        <v>0</v>
      </c>
      <c r="L651" s="25">
        <v>0</v>
      </c>
      <c r="M651" s="25">
        <v>0</v>
      </c>
      <c r="N651" s="25">
        <v>0</v>
      </c>
      <c r="O651" s="25">
        <v>0</v>
      </c>
      <c r="P651" s="25">
        <v>0</v>
      </c>
      <c r="Q651" s="25">
        <v>0</v>
      </c>
      <c r="R651" s="25">
        <v>0</v>
      </c>
      <c r="S651" s="25">
        <v>0</v>
      </c>
      <c r="T651" s="25">
        <v>0</v>
      </c>
      <c r="U651" s="25">
        <v>0</v>
      </c>
      <c r="V651" s="25">
        <v>0</v>
      </c>
      <c r="W651" s="25">
        <v>0</v>
      </c>
      <c r="X651" s="25">
        <v>0</v>
      </c>
      <c r="Y651" s="25">
        <v>0</v>
      </c>
      <c r="Z651" s="25">
        <v>0</v>
      </c>
      <c r="AA651" s="25">
        <v>0</v>
      </c>
      <c r="AB651" s="25">
        <v>0</v>
      </c>
      <c r="AC651" s="25">
        <v>0</v>
      </c>
      <c r="AD651" s="25">
        <v>0</v>
      </c>
      <c r="AE651" s="25">
        <v>0</v>
      </c>
      <c r="AF651" s="25">
        <v>0</v>
      </c>
      <c r="AG651" s="25">
        <v>0</v>
      </c>
      <c r="AH651" s="25">
        <v>0</v>
      </c>
      <c r="AI651" s="25">
        <v>0</v>
      </c>
      <c r="AJ651" s="25">
        <v>0</v>
      </c>
      <c r="AK651" s="25">
        <v>0</v>
      </c>
      <c r="AL651" s="25">
        <v>0</v>
      </c>
      <c r="AM651" s="25">
        <v>0</v>
      </c>
      <c r="AN651" s="25">
        <v>0</v>
      </c>
      <c r="AO651" s="25">
        <v>0</v>
      </c>
      <c r="AP651" s="25">
        <v>0</v>
      </c>
      <c r="AQ651" s="25">
        <v>0</v>
      </c>
      <c r="AR651" s="25">
        <v>0</v>
      </c>
      <c r="AS651" s="25">
        <v>0</v>
      </c>
      <c r="AT651" s="25">
        <v>0</v>
      </c>
      <c r="AU651" s="25">
        <v>0</v>
      </c>
      <c r="AV651" s="25">
        <v>0</v>
      </c>
      <c r="AW651" s="25">
        <v>0</v>
      </c>
      <c r="AX651" s="25">
        <v>0</v>
      </c>
      <c r="AY651" s="25">
        <v>0</v>
      </c>
      <c r="AZ651" s="25">
        <v>0</v>
      </c>
      <c r="BA651" s="25">
        <v>0</v>
      </c>
      <c r="BB651" s="25">
        <v>0</v>
      </c>
      <c r="BC651" s="25">
        <v>0</v>
      </c>
      <c r="BD651" s="25">
        <v>0</v>
      </c>
      <c r="BE651" s="25">
        <v>0</v>
      </c>
      <c r="BF651" s="25">
        <v>0</v>
      </c>
      <c r="BG651" s="25">
        <v>0</v>
      </c>
      <c r="BH651" s="25">
        <v>0</v>
      </c>
      <c r="BI651" s="25">
        <v>0</v>
      </c>
      <c r="BJ651" s="25">
        <v>0</v>
      </c>
      <c r="BK651" s="25">
        <v>0</v>
      </c>
      <c r="BL651" s="25">
        <v>0</v>
      </c>
      <c r="BM651" s="25">
        <v>0</v>
      </c>
      <c r="BN651" s="25">
        <v>0</v>
      </c>
      <c r="BO651" s="25">
        <v>0</v>
      </c>
    </row>
    <row r="652" spans="1:67">
      <c r="A652">
        <v>2005</v>
      </c>
      <c r="B652" s="57" t="s">
        <v>216</v>
      </c>
      <c r="C652" s="61" t="s">
        <v>280</v>
      </c>
      <c r="D652" s="57" t="s">
        <v>231</v>
      </c>
      <c r="E652" s="25">
        <v>0</v>
      </c>
      <c r="F652" s="25">
        <v>0</v>
      </c>
      <c r="G652" s="25">
        <v>0</v>
      </c>
      <c r="H652" s="25">
        <v>0</v>
      </c>
      <c r="I652" s="25">
        <v>0</v>
      </c>
      <c r="J652" s="25">
        <v>0</v>
      </c>
      <c r="K652" s="25">
        <v>0</v>
      </c>
      <c r="L652" s="25">
        <v>0</v>
      </c>
      <c r="M652" s="25">
        <v>0</v>
      </c>
      <c r="N652" s="25">
        <v>0</v>
      </c>
      <c r="O652" s="25">
        <v>0</v>
      </c>
      <c r="P652" s="25">
        <v>0</v>
      </c>
      <c r="Q652" s="25">
        <v>0</v>
      </c>
      <c r="R652" s="25">
        <v>0</v>
      </c>
      <c r="S652" s="25">
        <v>0</v>
      </c>
      <c r="T652" s="25">
        <v>0</v>
      </c>
      <c r="U652" s="25">
        <v>0</v>
      </c>
      <c r="V652" s="25">
        <v>0</v>
      </c>
      <c r="W652" s="25">
        <v>0</v>
      </c>
      <c r="X652" s="25">
        <v>0</v>
      </c>
      <c r="Y652" s="25">
        <v>0</v>
      </c>
      <c r="Z652" s="25">
        <v>0</v>
      </c>
      <c r="AA652" s="25">
        <v>0</v>
      </c>
      <c r="AB652" s="25">
        <v>0</v>
      </c>
      <c r="AC652" s="25">
        <v>0</v>
      </c>
      <c r="AD652" s="25">
        <v>0</v>
      </c>
      <c r="AE652" s="25">
        <v>0</v>
      </c>
      <c r="AF652" s="25">
        <v>5.0023070196821608</v>
      </c>
      <c r="AG652" s="25">
        <v>0</v>
      </c>
      <c r="AH652" s="25">
        <v>0</v>
      </c>
      <c r="AI652" s="25">
        <v>4.8408860086361338</v>
      </c>
      <c r="AJ652" s="25">
        <v>5.0053383199543182</v>
      </c>
      <c r="AK652" s="25">
        <v>0.26303679678561764</v>
      </c>
      <c r="AL652" s="25">
        <v>1.2689948586146802</v>
      </c>
      <c r="AM652" s="25">
        <v>0.79783129118287299</v>
      </c>
      <c r="AN652" s="25">
        <v>22.338084666519837</v>
      </c>
      <c r="AO652" s="25">
        <v>3.1830633765994905</v>
      </c>
      <c r="AP652" s="25">
        <v>0.83574615792194618</v>
      </c>
      <c r="AQ652" s="25">
        <v>29.590113914511839</v>
      </c>
      <c r="AR652" s="25">
        <v>2.8397270147115838</v>
      </c>
      <c r="AS652" s="25">
        <v>12.457968513870046</v>
      </c>
      <c r="AT652" s="25">
        <v>18.677242950926217</v>
      </c>
      <c r="AU652" s="25">
        <v>0</v>
      </c>
      <c r="AV652" s="25">
        <v>75.883417471768013</v>
      </c>
      <c r="AW652" s="25">
        <v>0</v>
      </c>
      <c r="AX652" s="25">
        <v>0</v>
      </c>
      <c r="AY652" s="25">
        <v>0</v>
      </c>
      <c r="AZ652" s="25">
        <v>0</v>
      </c>
      <c r="BA652" s="25">
        <v>0</v>
      </c>
      <c r="BB652" s="25">
        <v>1.1381534252143446</v>
      </c>
      <c r="BC652" s="25">
        <v>12.374154451799393</v>
      </c>
      <c r="BD652" s="25">
        <v>11.832409664873087</v>
      </c>
      <c r="BE652" s="25">
        <v>0.98733696755680456</v>
      </c>
      <c r="BF652" s="25">
        <v>0.23775308335787951</v>
      </c>
      <c r="BG652" s="25">
        <v>0</v>
      </c>
      <c r="BH652" s="25">
        <v>0</v>
      </c>
      <c r="BI652" s="25">
        <v>202.45183706800134</v>
      </c>
      <c r="BJ652" s="25">
        <v>0</v>
      </c>
      <c r="BK652" s="25">
        <v>3490.5014739799731</v>
      </c>
      <c r="BL652" s="25">
        <v>0</v>
      </c>
      <c r="BM652" s="25">
        <v>0</v>
      </c>
      <c r="BN652" s="25">
        <v>171.44532026800721</v>
      </c>
      <c r="BO652" s="25">
        <v>4073.9521972704674</v>
      </c>
    </row>
    <row r="653" spans="1:67">
      <c r="A653">
        <v>2005</v>
      </c>
      <c r="B653" s="57" t="s">
        <v>217</v>
      </c>
      <c r="C653" s="61" t="s">
        <v>281</v>
      </c>
      <c r="D653" s="57" t="s">
        <v>231</v>
      </c>
      <c r="E653" s="25">
        <v>0</v>
      </c>
      <c r="F653" s="25">
        <v>0</v>
      </c>
      <c r="G653" s="25">
        <v>0</v>
      </c>
      <c r="H653" s="25">
        <v>0</v>
      </c>
      <c r="I653" s="25">
        <v>5.6401654417647116</v>
      </c>
      <c r="J653" s="25">
        <v>8.7659013648622839</v>
      </c>
      <c r="K653" s="25">
        <v>0.34685546377580673</v>
      </c>
      <c r="L653" s="25">
        <v>55.485691066806105</v>
      </c>
      <c r="M653" s="25">
        <v>1.0190175083535931</v>
      </c>
      <c r="N653" s="25">
        <v>1.134556144415273</v>
      </c>
      <c r="O653" s="25">
        <v>20.898514944250305</v>
      </c>
      <c r="P653" s="25">
        <v>0.88636056788325446</v>
      </c>
      <c r="Q653" s="25">
        <v>2.2229435439640017</v>
      </c>
      <c r="R653" s="25">
        <v>18.455957155799055</v>
      </c>
      <c r="S653" s="25">
        <v>2.2617566991482168</v>
      </c>
      <c r="T653" s="25">
        <v>0.39263224909007116</v>
      </c>
      <c r="U653" s="25">
        <v>2.5480636009056865</v>
      </c>
      <c r="V653" s="25">
        <v>1.2975941204020407</v>
      </c>
      <c r="W653" s="25">
        <v>10.870892286430333</v>
      </c>
      <c r="X653" s="25">
        <v>2.1167726408256455</v>
      </c>
      <c r="Y653" s="25">
        <v>5.942000852216924E-3</v>
      </c>
      <c r="Z653" s="25">
        <v>2.3160459151781874</v>
      </c>
      <c r="AA653" s="25">
        <v>0</v>
      </c>
      <c r="AB653" s="25">
        <v>9.2659232919823022</v>
      </c>
      <c r="AC653" s="25">
        <v>0</v>
      </c>
      <c r="AD653" s="25">
        <v>0</v>
      </c>
      <c r="AE653" s="25">
        <v>0</v>
      </c>
      <c r="AF653" s="25">
        <v>2.1873953728375528</v>
      </c>
      <c r="AG653" s="25">
        <v>0</v>
      </c>
      <c r="AH653" s="25">
        <v>0</v>
      </c>
      <c r="AI653" s="25">
        <v>13.531674864307485</v>
      </c>
      <c r="AJ653" s="25">
        <v>16.071961655889066</v>
      </c>
      <c r="AK653" s="25">
        <v>4.6450391621296889</v>
      </c>
      <c r="AL653" s="25">
        <v>8.2270739056075559</v>
      </c>
      <c r="AM653" s="25">
        <v>2.3524544631339817</v>
      </c>
      <c r="AN653" s="25">
        <v>199.03597640751281</v>
      </c>
      <c r="AO653" s="25">
        <v>9.3854574638430037</v>
      </c>
      <c r="AP653" s="25">
        <v>1.9955922957791432</v>
      </c>
      <c r="AQ653" s="25">
        <v>87.248264529249909</v>
      </c>
      <c r="AR653" s="25">
        <v>8.3731091568695941</v>
      </c>
      <c r="AS653" s="25">
        <v>118.12697526273067</v>
      </c>
      <c r="AT653" s="25">
        <v>0</v>
      </c>
      <c r="AU653" s="25">
        <v>0</v>
      </c>
      <c r="AV653" s="25">
        <v>247.83037509907018</v>
      </c>
      <c r="AW653" s="25">
        <v>22.72988237387916</v>
      </c>
      <c r="AX653" s="25">
        <v>0</v>
      </c>
      <c r="AY653" s="25">
        <v>0</v>
      </c>
      <c r="AZ653" s="25">
        <v>0</v>
      </c>
      <c r="BA653" s="25">
        <v>0</v>
      </c>
      <c r="BB653" s="25">
        <v>25.989912410672176</v>
      </c>
      <c r="BC653" s="25">
        <v>1069.1241701936967</v>
      </c>
      <c r="BD653" s="25">
        <v>101.52083998780532</v>
      </c>
      <c r="BE653" s="25">
        <v>51.369030400934754</v>
      </c>
      <c r="BF653" s="25">
        <v>9.5509900294375463</v>
      </c>
      <c r="BG653" s="25">
        <v>0</v>
      </c>
      <c r="BH653" s="25">
        <v>0</v>
      </c>
      <c r="BI653" s="25">
        <v>1708.6294034367834</v>
      </c>
      <c r="BJ653" s="25">
        <v>0</v>
      </c>
      <c r="BK653" s="25">
        <v>14045.599041139278</v>
      </c>
      <c r="BL653" s="25">
        <v>0</v>
      </c>
      <c r="BM653" s="25">
        <v>0</v>
      </c>
      <c r="BN653" s="25">
        <v>360.18258291856296</v>
      </c>
      <c r="BO653" s="25">
        <v>18259.638788536689</v>
      </c>
    </row>
    <row r="654" spans="1:67">
      <c r="A654">
        <v>2005</v>
      </c>
      <c r="B654" s="57" t="s">
        <v>218</v>
      </c>
      <c r="C654" s="61" t="s">
        <v>282</v>
      </c>
      <c r="D654" s="57" t="s">
        <v>231</v>
      </c>
      <c r="E654" s="25">
        <v>3.9542023715800463</v>
      </c>
      <c r="F654" s="25">
        <v>0</v>
      </c>
      <c r="G654" s="25">
        <v>0.15663977069232149</v>
      </c>
      <c r="H654" s="25">
        <v>36.396434762869674</v>
      </c>
      <c r="I654" s="25">
        <v>51.915771763684042</v>
      </c>
      <c r="J654" s="25">
        <v>59.806580023972387</v>
      </c>
      <c r="K654" s="25">
        <v>2.3533698580304838</v>
      </c>
      <c r="L654" s="25">
        <v>80.980126481490814</v>
      </c>
      <c r="M654" s="25">
        <v>3.3667134338389442</v>
      </c>
      <c r="N654" s="25">
        <v>0.43565167170036984</v>
      </c>
      <c r="O654" s="25">
        <v>137.36453801567475</v>
      </c>
      <c r="P654" s="25">
        <v>50.564358103917591</v>
      </c>
      <c r="Q654" s="25">
        <v>17.783432561329878</v>
      </c>
      <c r="R654" s="25">
        <v>17.556241906291032</v>
      </c>
      <c r="S654" s="25">
        <v>426.13739065344021</v>
      </c>
      <c r="T654" s="25">
        <v>6.0144678557282623</v>
      </c>
      <c r="U654" s="25">
        <v>10.229473506215312</v>
      </c>
      <c r="V654" s="25">
        <v>4.5279858128117434</v>
      </c>
      <c r="W654" s="25">
        <v>4.7125524342328164</v>
      </c>
      <c r="X654" s="25">
        <v>47.366952219743659</v>
      </c>
      <c r="Y654" s="25">
        <v>8.6022620561212975</v>
      </c>
      <c r="Z654" s="25">
        <v>6.9692040489757376</v>
      </c>
      <c r="AA654" s="25">
        <v>0</v>
      </c>
      <c r="AB654" s="25">
        <v>22.750896248420172</v>
      </c>
      <c r="AC654" s="25">
        <v>2.7808361933440366</v>
      </c>
      <c r="AD654" s="25">
        <v>0</v>
      </c>
      <c r="AE654" s="25">
        <v>353.82668309052087</v>
      </c>
      <c r="AF654" s="25">
        <v>6.2279404099975135</v>
      </c>
      <c r="AG654" s="25">
        <v>75.389111957355311</v>
      </c>
      <c r="AH654" s="25">
        <v>44.051474201433557</v>
      </c>
      <c r="AI654" s="25">
        <v>16.043406007762258</v>
      </c>
      <c r="AJ654" s="25">
        <v>8.9902200592999613</v>
      </c>
      <c r="AK654" s="25">
        <v>17.836751411389795</v>
      </c>
      <c r="AL654" s="25">
        <v>8.037566238556872</v>
      </c>
      <c r="AM654" s="25">
        <v>0.28750478074118974</v>
      </c>
      <c r="AN654" s="25">
        <v>98.904416514032093</v>
      </c>
      <c r="AO654" s="25">
        <v>1.1470419226322184</v>
      </c>
      <c r="AP654" s="25">
        <v>7.2107961070725786</v>
      </c>
      <c r="AQ654" s="25">
        <v>10.663030276094513</v>
      </c>
      <c r="AR654" s="25">
        <v>1.0233179642766732</v>
      </c>
      <c r="AS654" s="25">
        <v>29.240128248135051</v>
      </c>
      <c r="AT654" s="25">
        <v>7.6297030929538474</v>
      </c>
      <c r="AU654" s="25">
        <v>0</v>
      </c>
      <c r="AV654" s="25">
        <v>297.86533589042637</v>
      </c>
      <c r="AW654" s="25">
        <v>9.5737121821196265</v>
      </c>
      <c r="AX654" s="25">
        <v>0</v>
      </c>
      <c r="AY654" s="25">
        <v>0</v>
      </c>
      <c r="AZ654" s="25">
        <v>0</v>
      </c>
      <c r="BA654" s="25">
        <v>0</v>
      </c>
      <c r="BB654" s="25">
        <v>10.94682044391987</v>
      </c>
      <c r="BC654" s="25">
        <v>70.095791935214507</v>
      </c>
      <c r="BD654" s="25">
        <v>128.7012131937089</v>
      </c>
      <c r="BE654" s="25">
        <v>16.281423108964432</v>
      </c>
      <c r="BF654" s="25">
        <v>15.6524871965948</v>
      </c>
      <c r="BG654" s="25">
        <v>0</v>
      </c>
      <c r="BH654" s="25">
        <v>0</v>
      </c>
      <c r="BI654" s="25">
        <v>12512.443295675019</v>
      </c>
      <c r="BJ654" s="25">
        <v>0</v>
      </c>
      <c r="BK654" s="25">
        <v>1468.5285610549429</v>
      </c>
      <c r="BL654" s="25">
        <v>0</v>
      </c>
      <c r="BM654" s="25">
        <v>0</v>
      </c>
      <c r="BN654" s="25">
        <v>299.63007535940523</v>
      </c>
      <c r="BO654" s="25">
        <v>16518.953890076682</v>
      </c>
    </row>
    <row r="655" spans="1:67">
      <c r="A655">
        <v>2005</v>
      </c>
      <c r="B655" s="57" t="s">
        <v>219</v>
      </c>
      <c r="C655" s="61" t="s">
        <v>283</v>
      </c>
      <c r="D655" s="57" t="s">
        <v>231</v>
      </c>
      <c r="E655" s="25">
        <v>20.765011710768519</v>
      </c>
      <c r="F655" s="25">
        <v>0</v>
      </c>
      <c r="G655" s="25">
        <v>16.736483648718377</v>
      </c>
      <c r="H655" s="25">
        <v>0</v>
      </c>
      <c r="I655" s="25">
        <v>36.226812465308157</v>
      </c>
      <c r="J655" s="25">
        <v>57.278561838388811</v>
      </c>
      <c r="K655" s="25">
        <v>11.327979208385594</v>
      </c>
      <c r="L655" s="25">
        <v>16.843427196758995</v>
      </c>
      <c r="M655" s="25">
        <v>2.7610440651073151</v>
      </c>
      <c r="N655" s="25">
        <v>1.4203083816428605E-2</v>
      </c>
      <c r="O655" s="25">
        <v>29.047738593882965</v>
      </c>
      <c r="P655" s="25">
        <v>18.112718366288398</v>
      </c>
      <c r="Q655" s="25">
        <v>16.421448731525835</v>
      </c>
      <c r="R655" s="25">
        <v>17.781052585350608</v>
      </c>
      <c r="S655" s="25">
        <v>0</v>
      </c>
      <c r="T655" s="25">
        <v>1.8472164452503674</v>
      </c>
      <c r="U655" s="25">
        <v>2.1459891487647647</v>
      </c>
      <c r="V655" s="25">
        <v>8.7583311981379142E-2</v>
      </c>
      <c r="W655" s="25">
        <v>0.70593566249429685</v>
      </c>
      <c r="X655" s="25">
        <v>14.291929078671815</v>
      </c>
      <c r="Y655" s="25">
        <v>2.6037221372392652</v>
      </c>
      <c r="Z655" s="25">
        <v>11.233881128054238</v>
      </c>
      <c r="AA655" s="25">
        <v>0</v>
      </c>
      <c r="AB655" s="25">
        <v>1.7347234179030749E-18</v>
      </c>
      <c r="AC655" s="25">
        <v>0</v>
      </c>
      <c r="AD655" s="25">
        <v>0</v>
      </c>
      <c r="AE655" s="25">
        <v>1.3432545309892538</v>
      </c>
      <c r="AF655" s="25">
        <v>7.4985489475419476</v>
      </c>
      <c r="AG655" s="25">
        <v>40.685715977259015</v>
      </c>
      <c r="AH655" s="25">
        <v>23.773536008129309</v>
      </c>
      <c r="AI655" s="25">
        <v>113.18092402224734</v>
      </c>
      <c r="AJ655" s="25">
        <v>9.7479878225704528</v>
      </c>
      <c r="AK655" s="25">
        <v>35.810646500948138</v>
      </c>
      <c r="AL655" s="25">
        <v>12.317665564024653</v>
      </c>
      <c r="AM655" s="25">
        <v>1.414580292649825</v>
      </c>
      <c r="AN655" s="25">
        <v>76.186740892262677</v>
      </c>
      <c r="AO655" s="25">
        <v>5.6436727570778773</v>
      </c>
      <c r="AP655" s="25">
        <v>95.046987458308706</v>
      </c>
      <c r="AQ655" s="25">
        <v>52.464214506645014</v>
      </c>
      <c r="AR655" s="25">
        <v>5.0349264511305982</v>
      </c>
      <c r="AS655" s="25">
        <v>19.002321664528342</v>
      </c>
      <c r="AT655" s="25">
        <v>27.411890804337904</v>
      </c>
      <c r="AU655" s="25">
        <v>0</v>
      </c>
      <c r="AV655" s="25">
        <v>135.57631178830002</v>
      </c>
      <c r="AW655" s="25">
        <v>9.3006712424081766</v>
      </c>
      <c r="AX655" s="25">
        <v>0</v>
      </c>
      <c r="AY655" s="25">
        <v>0</v>
      </c>
      <c r="AZ655" s="25">
        <v>0</v>
      </c>
      <c r="BA655" s="25">
        <v>0</v>
      </c>
      <c r="BB655" s="25">
        <v>10.634618647583995</v>
      </c>
      <c r="BC655" s="25">
        <v>294.6614696706057</v>
      </c>
      <c r="BD655" s="25">
        <v>47.798305231927756</v>
      </c>
      <c r="BE655" s="25">
        <v>530.43347450461761</v>
      </c>
      <c r="BF655" s="25">
        <v>36.271872222449161</v>
      </c>
      <c r="BG655" s="25">
        <v>0</v>
      </c>
      <c r="BH655" s="25">
        <v>0</v>
      </c>
      <c r="BI655" s="25">
        <v>865.95796905241991</v>
      </c>
      <c r="BJ655" s="25">
        <v>0</v>
      </c>
      <c r="BK655" s="25">
        <v>2563.7450995523895</v>
      </c>
      <c r="BL655" s="25">
        <v>0</v>
      </c>
      <c r="BM655" s="25">
        <v>0</v>
      </c>
      <c r="BN655" s="25">
        <v>68.497820596875414</v>
      </c>
      <c r="BO655" s="25">
        <v>5365.6739651169801</v>
      </c>
    </row>
    <row r="656" spans="1:67">
      <c r="A656">
        <v>2005</v>
      </c>
      <c r="B656" s="57" t="s">
        <v>220</v>
      </c>
      <c r="C656" s="61" t="s">
        <v>284</v>
      </c>
      <c r="D656" s="57" t="s">
        <v>231</v>
      </c>
      <c r="E656" s="25">
        <v>16.122129812695274</v>
      </c>
      <c r="F656" s="25">
        <v>4.988452399003509</v>
      </c>
      <c r="G656" s="25">
        <v>3.4942083431710957E-2</v>
      </c>
      <c r="H656" s="25">
        <v>27.498758784640412</v>
      </c>
      <c r="I656" s="25">
        <v>52.829722304913503</v>
      </c>
      <c r="J656" s="25">
        <v>9.6589867259109958</v>
      </c>
      <c r="K656" s="25">
        <v>3.6481345916632915</v>
      </c>
      <c r="L656" s="25">
        <v>14.81371757524027</v>
      </c>
      <c r="M656" s="25">
        <v>0.996078648707451</v>
      </c>
      <c r="N656" s="25">
        <v>2.4813183044911389</v>
      </c>
      <c r="O656" s="25">
        <v>9.9906687966182073</v>
      </c>
      <c r="P656" s="25">
        <v>3.9557293620946763</v>
      </c>
      <c r="Q656" s="25">
        <v>46.57845935838953</v>
      </c>
      <c r="R656" s="25">
        <v>4.7511514601973142</v>
      </c>
      <c r="S656" s="25">
        <v>103.28827266669761</v>
      </c>
      <c r="T656" s="25">
        <v>10.742716867524864</v>
      </c>
      <c r="U656" s="25">
        <v>8.6795736079276047</v>
      </c>
      <c r="V656" s="25">
        <v>5.0480879836565187</v>
      </c>
      <c r="W656" s="25">
        <v>5.3262483899255733</v>
      </c>
      <c r="X656" s="25">
        <v>0.48719261629275884</v>
      </c>
      <c r="Y656" s="25">
        <v>6.5110890000038321E-2</v>
      </c>
      <c r="Z656" s="25">
        <v>8.2178848858889157</v>
      </c>
      <c r="AA656" s="25">
        <v>0</v>
      </c>
      <c r="AB656" s="25">
        <v>0.51779679485932917</v>
      </c>
      <c r="AC656" s="25">
        <v>3.9096734279559245E-2</v>
      </c>
      <c r="AD656" s="25">
        <v>0</v>
      </c>
      <c r="AE656" s="25">
        <v>110.29538709529847</v>
      </c>
      <c r="AF656" s="25">
        <v>0.92327411883473254</v>
      </c>
      <c r="AG656" s="25">
        <v>138.8627447096832</v>
      </c>
      <c r="AH656" s="25">
        <v>81.140478476243004</v>
      </c>
      <c r="AI656" s="25">
        <v>163.66663804079312</v>
      </c>
      <c r="AJ656" s="25">
        <v>1.5558172146698499</v>
      </c>
      <c r="AK656" s="25">
        <v>9.2402579904239683</v>
      </c>
      <c r="AL656" s="25">
        <v>1.2767730272269284</v>
      </c>
      <c r="AM656" s="25">
        <v>0.13536133494273314</v>
      </c>
      <c r="AN656" s="25">
        <v>6.5062189279616423</v>
      </c>
      <c r="AO656" s="25">
        <v>0.54004363156153967</v>
      </c>
      <c r="AP656" s="25">
        <v>6.3140153055835624</v>
      </c>
      <c r="AQ656" s="25">
        <v>5.0203061284265775</v>
      </c>
      <c r="AR656" s="25">
        <v>0.48179263439818582</v>
      </c>
      <c r="AS656" s="25">
        <v>9.263167193889652</v>
      </c>
      <c r="AT656" s="25">
        <v>0.87598299044781969</v>
      </c>
      <c r="AU656" s="25">
        <v>0</v>
      </c>
      <c r="AV656" s="25">
        <v>279.14806016377281</v>
      </c>
      <c r="AW656" s="25">
        <v>9.7276787833469083</v>
      </c>
      <c r="AX656" s="25">
        <v>0</v>
      </c>
      <c r="AY656" s="25">
        <v>0</v>
      </c>
      <c r="AZ656" s="25">
        <v>0</v>
      </c>
      <c r="BA656" s="25">
        <v>0</v>
      </c>
      <c r="BB656" s="25">
        <v>11.122869682285682</v>
      </c>
      <c r="BC656" s="25">
        <v>13.962799844194119</v>
      </c>
      <c r="BD656" s="25">
        <v>43.421048136647045</v>
      </c>
      <c r="BE656" s="25">
        <v>4.9550703253843071</v>
      </c>
      <c r="BF656" s="25">
        <v>7.2225382392748259</v>
      </c>
      <c r="BG656" s="25">
        <v>0</v>
      </c>
      <c r="BH656" s="25">
        <v>0</v>
      </c>
      <c r="BI656" s="25">
        <v>5668.1434318702277</v>
      </c>
      <c r="BJ656" s="25">
        <v>0</v>
      </c>
      <c r="BK656" s="25">
        <v>0</v>
      </c>
      <c r="BL656" s="25">
        <v>177.63981518999347</v>
      </c>
      <c r="BM656" s="25">
        <v>0</v>
      </c>
      <c r="BN656" s="25">
        <v>145.4494708373081</v>
      </c>
      <c r="BO656" s="25">
        <v>7237.6512735378674</v>
      </c>
    </row>
    <row r="657" spans="1:67">
      <c r="A657">
        <v>2005</v>
      </c>
      <c r="B657" s="57" t="s">
        <v>221</v>
      </c>
      <c r="C657" s="61" t="s">
        <v>285</v>
      </c>
      <c r="D657" s="57" t="s">
        <v>231</v>
      </c>
      <c r="E657" s="25">
        <v>0</v>
      </c>
      <c r="F657" s="25">
        <v>0</v>
      </c>
      <c r="G657" s="25">
        <v>0</v>
      </c>
      <c r="H657" s="25">
        <v>0</v>
      </c>
      <c r="I657" s="25">
        <v>0</v>
      </c>
      <c r="J657" s="25">
        <v>0</v>
      </c>
      <c r="K657" s="25">
        <v>0</v>
      </c>
      <c r="L657" s="25">
        <v>0</v>
      </c>
      <c r="M657" s="25">
        <v>0</v>
      </c>
      <c r="N657" s="25">
        <v>0</v>
      </c>
      <c r="O657" s="25">
        <v>0</v>
      </c>
      <c r="P657" s="25">
        <v>0</v>
      </c>
      <c r="Q657" s="25">
        <v>0</v>
      </c>
      <c r="R657" s="25">
        <v>0</v>
      </c>
      <c r="S657" s="25">
        <v>0</v>
      </c>
      <c r="T657" s="25">
        <v>0</v>
      </c>
      <c r="U657" s="25">
        <v>0</v>
      </c>
      <c r="V657" s="25">
        <v>0</v>
      </c>
      <c r="W657" s="25">
        <v>0</v>
      </c>
      <c r="X657" s="25">
        <v>0</v>
      </c>
      <c r="Y657" s="25">
        <v>0</v>
      </c>
      <c r="Z657" s="25">
        <v>0</v>
      </c>
      <c r="AA657" s="25">
        <v>0</v>
      </c>
      <c r="AB657" s="25">
        <v>0</v>
      </c>
      <c r="AC657" s="25">
        <v>0</v>
      </c>
      <c r="AD657" s="25">
        <v>0</v>
      </c>
      <c r="AE657" s="25">
        <v>0</v>
      </c>
      <c r="AF657" s="25">
        <v>0</v>
      </c>
      <c r="AG657" s="25">
        <v>0</v>
      </c>
      <c r="AH657" s="25">
        <v>0</v>
      </c>
      <c r="AI657" s="25">
        <v>0</v>
      </c>
      <c r="AJ657" s="25">
        <v>0</v>
      </c>
      <c r="AK657" s="25">
        <v>0</v>
      </c>
      <c r="AL657" s="25">
        <v>0</v>
      </c>
      <c r="AM657" s="25">
        <v>0</v>
      </c>
      <c r="AN657" s="25">
        <v>0</v>
      </c>
      <c r="AO657" s="25">
        <v>0</v>
      </c>
      <c r="AP657" s="25">
        <v>0</v>
      </c>
      <c r="AQ657" s="25">
        <v>0</v>
      </c>
      <c r="AR657" s="25">
        <v>0</v>
      </c>
      <c r="AS657" s="25">
        <v>0</v>
      </c>
      <c r="AT657" s="25">
        <v>0</v>
      </c>
      <c r="AU657" s="25">
        <v>0</v>
      </c>
      <c r="AV657" s="25">
        <v>0</v>
      </c>
      <c r="AW657" s="25">
        <v>0</v>
      </c>
      <c r="AX657" s="25">
        <v>0</v>
      </c>
      <c r="AY657" s="25">
        <v>0</v>
      </c>
      <c r="AZ657" s="25">
        <v>0</v>
      </c>
      <c r="BA657" s="25">
        <v>0</v>
      </c>
      <c r="BB657" s="25">
        <v>0</v>
      </c>
      <c r="BC657" s="25">
        <v>0</v>
      </c>
      <c r="BD657" s="25">
        <v>0</v>
      </c>
      <c r="BE657" s="25">
        <v>0</v>
      </c>
      <c r="BF657" s="25">
        <v>0</v>
      </c>
      <c r="BG657" s="25">
        <v>0</v>
      </c>
      <c r="BH657" s="25">
        <v>0</v>
      </c>
      <c r="BI657" s="25">
        <v>0</v>
      </c>
      <c r="BJ657" s="25">
        <v>0</v>
      </c>
      <c r="BK657" s="25">
        <v>0</v>
      </c>
      <c r="BL657" s="25">
        <v>0</v>
      </c>
      <c r="BM657" s="25">
        <v>0</v>
      </c>
      <c r="BN657" s="25">
        <v>0</v>
      </c>
      <c r="BO657" s="25">
        <v>0</v>
      </c>
    </row>
    <row r="658" spans="1:67">
      <c r="A658">
        <v>2005</v>
      </c>
      <c r="B658" s="57" t="s">
        <v>222</v>
      </c>
      <c r="C658" s="61" t="s">
        <v>286</v>
      </c>
      <c r="D658" s="57" t="s">
        <v>231</v>
      </c>
      <c r="E658" s="25">
        <v>0</v>
      </c>
      <c r="F658" s="25">
        <v>0</v>
      </c>
      <c r="G658" s="25">
        <v>0</v>
      </c>
      <c r="H658" s="25">
        <v>0</v>
      </c>
      <c r="I658" s="25">
        <v>0</v>
      </c>
      <c r="J658" s="25">
        <v>0</v>
      </c>
      <c r="K658" s="25">
        <v>0</v>
      </c>
      <c r="L658" s="25">
        <v>0</v>
      </c>
      <c r="M658" s="25">
        <v>0</v>
      </c>
      <c r="N658" s="25">
        <v>0</v>
      </c>
      <c r="O658" s="25">
        <v>0</v>
      </c>
      <c r="P658" s="25">
        <v>0</v>
      </c>
      <c r="Q658" s="25">
        <v>0</v>
      </c>
      <c r="R658" s="25">
        <v>0</v>
      </c>
      <c r="S658" s="25">
        <v>0</v>
      </c>
      <c r="T658" s="25">
        <v>0</v>
      </c>
      <c r="U658" s="25">
        <v>0</v>
      </c>
      <c r="V658" s="25">
        <v>0</v>
      </c>
      <c r="W658" s="25">
        <v>0</v>
      </c>
      <c r="X658" s="25">
        <v>0</v>
      </c>
      <c r="Y658" s="25">
        <v>0</v>
      </c>
      <c r="Z658" s="25">
        <v>0</v>
      </c>
      <c r="AA658" s="25">
        <v>0</v>
      </c>
      <c r="AB658" s="25">
        <v>0</v>
      </c>
      <c r="AC658" s="25">
        <v>0</v>
      </c>
      <c r="AD658" s="25">
        <v>0</v>
      </c>
      <c r="AE658" s="25">
        <v>0</v>
      </c>
      <c r="AF658" s="25">
        <v>0</v>
      </c>
      <c r="AG658" s="25">
        <v>0</v>
      </c>
      <c r="AH658" s="25">
        <v>0</v>
      </c>
      <c r="AI658" s="25">
        <v>0</v>
      </c>
      <c r="AJ658" s="25">
        <v>0</v>
      </c>
      <c r="AK658" s="25">
        <v>0</v>
      </c>
      <c r="AL658" s="25">
        <v>0</v>
      </c>
      <c r="AM658" s="25">
        <v>0</v>
      </c>
      <c r="AN658" s="25">
        <v>0</v>
      </c>
      <c r="AO658" s="25">
        <v>0</v>
      </c>
      <c r="AP658" s="25">
        <v>0</v>
      </c>
      <c r="AQ658" s="25">
        <v>0</v>
      </c>
      <c r="AR658" s="25">
        <v>0</v>
      </c>
      <c r="AS658" s="25">
        <v>0</v>
      </c>
      <c r="AT658" s="25">
        <v>0</v>
      </c>
      <c r="AU658" s="25">
        <v>0</v>
      </c>
      <c r="AV658" s="25">
        <v>0</v>
      </c>
      <c r="AW658" s="25">
        <v>0</v>
      </c>
      <c r="AX658" s="25">
        <v>0</v>
      </c>
      <c r="AY658" s="25">
        <v>0</v>
      </c>
      <c r="AZ658" s="25">
        <v>0</v>
      </c>
      <c r="BA658" s="25">
        <v>0</v>
      </c>
      <c r="BB658" s="25">
        <v>0</v>
      </c>
      <c r="BC658" s="25">
        <v>0</v>
      </c>
      <c r="BD658" s="25">
        <v>0</v>
      </c>
      <c r="BE658" s="25">
        <v>0</v>
      </c>
      <c r="BF658" s="25">
        <v>0</v>
      </c>
      <c r="BG658" s="25">
        <v>0</v>
      </c>
      <c r="BH658" s="25">
        <v>0</v>
      </c>
      <c r="BI658" s="25">
        <v>0</v>
      </c>
      <c r="BJ658" s="25">
        <v>0</v>
      </c>
      <c r="BK658" s="25">
        <v>0</v>
      </c>
      <c r="BL658" s="25">
        <v>0</v>
      </c>
      <c r="BM658" s="25">
        <v>0</v>
      </c>
      <c r="BN658" s="25">
        <v>0</v>
      </c>
      <c r="BO658" s="25">
        <v>0</v>
      </c>
    </row>
    <row r="659" spans="1:67">
      <c r="A659">
        <v>2005</v>
      </c>
      <c r="B659" s="57" t="s">
        <v>167</v>
      </c>
      <c r="C659" s="61" t="s">
        <v>230</v>
      </c>
      <c r="D659" s="57" t="s">
        <v>134</v>
      </c>
      <c r="E659" s="25">
        <v>233.16229564204309</v>
      </c>
      <c r="F659" s="25">
        <v>3.6132079694726151</v>
      </c>
      <c r="G659" s="25">
        <v>1.632577917937065</v>
      </c>
      <c r="H659" s="25">
        <v>0.30850196633735733</v>
      </c>
      <c r="I659" s="25">
        <v>1177.446262245131</v>
      </c>
      <c r="J659" s="25">
        <v>52.253268012153214</v>
      </c>
      <c r="K659" s="25">
        <v>3.7970259121178089</v>
      </c>
      <c r="L659" s="25">
        <v>2.0910503055209007</v>
      </c>
      <c r="M659" s="25">
        <v>1.0471111064349087E-2</v>
      </c>
      <c r="N659" s="25">
        <v>0.22277076853580463</v>
      </c>
      <c r="O659" s="25">
        <v>15.897617359869813</v>
      </c>
      <c r="P659" s="25">
        <v>29.704416582656922</v>
      </c>
      <c r="Q659" s="25">
        <v>113.75359268433672</v>
      </c>
      <c r="R659" s="25">
        <v>0.33435449350758617</v>
      </c>
      <c r="S659" s="25">
        <v>0.26100738771717258</v>
      </c>
      <c r="T659" s="25">
        <v>0.29431459766479423</v>
      </c>
      <c r="U659" s="25">
        <v>0.23681087177901938</v>
      </c>
      <c r="V659" s="25">
        <v>0.35051784423840487</v>
      </c>
      <c r="W659" s="25">
        <v>0.14126359430112095</v>
      </c>
      <c r="X659" s="25">
        <v>0.26426854655535492</v>
      </c>
      <c r="Y659" s="25">
        <v>1.7558827273345849E-2</v>
      </c>
      <c r="Z659" s="25">
        <v>4.6830343473620317</v>
      </c>
      <c r="AA659" s="25">
        <v>0</v>
      </c>
      <c r="AB659" s="25">
        <v>0.10487319068159477</v>
      </c>
      <c r="AC659" s="25">
        <v>3.607994703244654E-2</v>
      </c>
      <c r="AD659" s="25">
        <v>0</v>
      </c>
      <c r="AE659" s="25">
        <v>1.6132024905074855</v>
      </c>
      <c r="AF659" s="25">
        <v>257.35742350246642</v>
      </c>
      <c r="AG659" s="25">
        <v>0.75741485250332286</v>
      </c>
      <c r="AH659" s="25">
        <v>0.44257370796489282</v>
      </c>
      <c r="AI659" s="25">
        <v>0.73120120461531113</v>
      </c>
      <c r="AJ659" s="25">
        <v>0.13721379881760165</v>
      </c>
      <c r="AK659" s="25">
        <v>4.1147073255102515E-2</v>
      </c>
      <c r="AL659" s="25">
        <v>2.7664364821794449E-2</v>
      </c>
      <c r="AM659" s="25">
        <v>2.1542446766492705E-3</v>
      </c>
      <c r="AN659" s="25">
        <v>93.50193090200861</v>
      </c>
      <c r="AO659" s="25">
        <v>8.628190992165434E-3</v>
      </c>
      <c r="AP659" s="25">
        <v>4.8507734510576821</v>
      </c>
      <c r="AQ659" s="25">
        <v>7.9806303278834562E-2</v>
      </c>
      <c r="AR659" s="25">
        <v>9.7439040295049274E-3</v>
      </c>
      <c r="AS659" s="25">
        <v>0.13738790266364043</v>
      </c>
      <c r="AT659" s="25">
        <v>3.7201091387786794E-2</v>
      </c>
      <c r="AU659" s="25">
        <v>0</v>
      </c>
      <c r="AV659" s="25">
        <v>0.29434613557807759</v>
      </c>
      <c r="AW659" s="25">
        <v>8.4705680046297444E-2</v>
      </c>
      <c r="AX659" s="25">
        <v>0</v>
      </c>
      <c r="AY659" s="25">
        <v>0</v>
      </c>
      <c r="AZ659" s="25">
        <v>0</v>
      </c>
      <c r="BA659" s="25">
        <v>0</v>
      </c>
      <c r="BB659" s="25">
        <v>9.7225229734421173E-2</v>
      </c>
      <c r="BC659" s="25">
        <v>4.8232075289715679</v>
      </c>
      <c r="BD659" s="25">
        <v>174.47792804194518</v>
      </c>
      <c r="BE659" s="25">
        <v>20.022182558651732</v>
      </c>
      <c r="BF659" s="25">
        <v>4.1087788818671198</v>
      </c>
      <c r="BG659" s="25">
        <v>0</v>
      </c>
      <c r="BH659" s="25">
        <v>0</v>
      </c>
      <c r="BI659" s="25">
        <v>408.52900385710916</v>
      </c>
      <c r="BJ659" s="25">
        <v>0</v>
      </c>
      <c r="BK659" s="25">
        <v>3.943792321577938E-2</v>
      </c>
      <c r="BL659" s="25">
        <v>2.5177203488919204</v>
      </c>
      <c r="BM659" s="25">
        <v>1.2480184521934865E-2</v>
      </c>
      <c r="BN659" s="25">
        <v>0</v>
      </c>
      <c r="BO659" s="25">
        <v>0</v>
      </c>
    </row>
    <row r="660" spans="1:67">
      <c r="A660">
        <v>2005</v>
      </c>
      <c r="B660" s="57" t="s">
        <v>168</v>
      </c>
      <c r="C660" s="61" t="s">
        <v>232</v>
      </c>
      <c r="D660" s="57" t="s">
        <v>134</v>
      </c>
      <c r="E660" s="25">
        <v>0.57627428730238228</v>
      </c>
      <c r="F660" s="25">
        <v>0.73382624730990043</v>
      </c>
      <c r="G660" s="25">
        <v>5.7603491472446679E-2</v>
      </c>
      <c r="H660" s="25">
        <v>0.14380163910486757</v>
      </c>
      <c r="I660" s="25">
        <v>2.8291685659519423</v>
      </c>
      <c r="J660" s="25">
        <v>0.22652424582445907</v>
      </c>
      <c r="K660" s="25">
        <v>14.928809921274599</v>
      </c>
      <c r="L660" s="25">
        <v>2.1110454871192443</v>
      </c>
      <c r="M660" s="25">
        <v>9.1804529002492371E-4</v>
      </c>
      <c r="N660" s="25">
        <v>2.9182409942218504E-2</v>
      </c>
      <c r="O660" s="25">
        <v>0.56059072816712419</v>
      </c>
      <c r="P660" s="25">
        <v>0.18659967135478903</v>
      </c>
      <c r="Q660" s="25">
        <v>0.22410300647670417</v>
      </c>
      <c r="R660" s="25">
        <v>9.8671556711241976E-2</v>
      </c>
      <c r="S660" s="25">
        <v>4.3092300078988642E-2</v>
      </c>
      <c r="T660" s="25">
        <v>0.10347393643602464</v>
      </c>
      <c r="U660" s="25">
        <v>7.7296983451788495E-2</v>
      </c>
      <c r="V660" s="25">
        <v>1.5312102329278281E-2</v>
      </c>
      <c r="W660" s="25">
        <v>2.8123440190223038E-2</v>
      </c>
      <c r="X660" s="25">
        <v>2.1672798876446221E-2</v>
      </c>
      <c r="Y660" s="25">
        <v>4.2252026999564804E-2</v>
      </c>
      <c r="Z660" s="25">
        <v>3.9018106287061407</v>
      </c>
      <c r="AA660" s="25">
        <v>0</v>
      </c>
      <c r="AB660" s="25">
        <v>1.4303143391257211E-2</v>
      </c>
      <c r="AC660" s="25">
        <v>9.0185060950061734E-4</v>
      </c>
      <c r="AD660" s="25">
        <v>0</v>
      </c>
      <c r="AE660" s="25">
        <v>14.321756424608804</v>
      </c>
      <c r="AF660" s="25">
        <v>0.65538163516981285</v>
      </c>
      <c r="AG660" s="25">
        <v>0.13599188926798469</v>
      </c>
      <c r="AH660" s="25">
        <v>7.946297569630914E-2</v>
      </c>
      <c r="AI660" s="25">
        <v>5.628965161196376E-2</v>
      </c>
      <c r="AJ660" s="25">
        <v>4.5181081179673371E-2</v>
      </c>
      <c r="AK660" s="25">
        <v>1.0125813688126416E-2</v>
      </c>
      <c r="AL660" s="25">
        <v>3.8349883898097406E-3</v>
      </c>
      <c r="AM660" s="25">
        <v>3.0049211634177483E-4</v>
      </c>
      <c r="AN660" s="25">
        <v>0.34358838298817562</v>
      </c>
      <c r="AO660" s="25">
        <v>1.2043703236535557E-3</v>
      </c>
      <c r="AP660" s="25">
        <v>1.3734983968674279E-2</v>
      </c>
      <c r="AQ660" s="25">
        <v>1.1018777104798665E-2</v>
      </c>
      <c r="AR660" s="25">
        <v>1.2446447121139256E-3</v>
      </c>
      <c r="AS660" s="25">
        <v>1.9323642906403329E-2</v>
      </c>
      <c r="AT660" s="25">
        <v>3.9869253353699242E-3</v>
      </c>
      <c r="AU660" s="25">
        <v>0</v>
      </c>
      <c r="AV660" s="25">
        <v>8.2909505398843508E-2</v>
      </c>
      <c r="AW660" s="25">
        <v>1.4359277739943842E-2</v>
      </c>
      <c r="AX660" s="25">
        <v>0</v>
      </c>
      <c r="AY660" s="25">
        <v>0</v>
      </c>
      <c r="AZ660" s="25">
        <v>0</v>
      </c>
      <c r="BA660" s="25">
        <v>0</v>
      </c>
      <c r="BB660" s="25">
        <v>1.6458786019548671E-2</v>
      </c>
      <c r="BC660" s="25">
        <v>7.3888408538097819E-2</v>
      </c>
      <c r="BD660" s="25">
        <v>0.35157705639177239</v>
      </c>
      <c r="BE660" s="25">
        <v>4.2828089654679498E-2</v>
      </c>
      <c r="BF660" s="25">
        <v>0.36413711776680746</v>
      </c>
      <c r="BG660" s="25">
        <v>0</v>
      </c>
      <c r="BH660" s="25">
        <v>0</v>
      </c>
      <c r="BI660" s="25">
        <v>0.58003069447257949</v>
      </c>
      <c r="BJ660" s="25">
        <v>0</v>
      </c>
      <c r="BK660" s="25">
        <v>1.2273568450475759E-2</v>
      </c>
      <c r="BL660" s="25">
        <v>5.2196520692457116E-2</v>
      </c>
      <c r="BM660" s="25">
        <v>1.7216937794396312E-3</v>
      </c>
      <c r="BN660" s="25">
        <v>0</v>
      </c>
      <c r="BO660" s="25">
        <v>0</v>
      </c>
    </row>
    <row r="661" spans="1:67">
      <c r="A661">
        <v>2005</v>
      </c>
      <c r="B661" s="57" t="s">
        <v>169</v>
      </c>
      <c r="C661" s="61" t="s">
        <v>233</v>
      </c>
      <c r="D661" s="57" t="s">
        <v>134</v>
      </c>
      <c r="E661" s="25">
        <v>0.2741903138343727</v>
      </c>
      <c r="F661" s="25">
        <v>4.8704552532221152E-3</v>
      </c>
      <c r="G661" s="25">
        <v>0.15228058181027032</v>
      </c>
      <c r="H661" s="25">
        <v>5.8746786994301132E-3</v>
      </c>
      <c r="I661" s="25">
        <v>2.060749922234403</v>
      </c>
      <c r="J661" s="25">
        <v>5.1319532528002816E-2</v>
      </c>
      <c r="K661" s="25">
        <v>7.6315057064501396E-2</v>
      </c>
      <c r="L661" s="25">
        <v>1.4429889864093031E-2</v>
      </c>
      <c r="M661" s="25">
        <v>9.4107512645560414E-5</v>
      </c>
      <c r="N661" s="25">
        <v>2.9286370283760125E-3</v>
      </c>
      <c r="O661" s="25">
        <v>1.6553380194981461E-2</v>
      </c>
      <c r="P661" s="25">
        <v>3.3326565096789038E-2</v>
      </c>
      <c r="Q661" s="25">
        <v>2.4921346850600205E-2</v>
      </c>
      <c r="R661" s="25">
        <v>1.9551155014705807E-3</v>
      </c>
      <c r="S661" s="25">
        <v>3.3630070245980613E-3</v>
      </c>
      <c r="T661" s="25">
        <v>9.5526683767926024E-4</v>
      </c>
      <c r="U661" s="25">
        <v>1.9022964821601791E-3</v>
      </c>
      <c r="V661" s="25">
        <v>1.0888506282312432E-3</v>
      </c>
      <c r="W661" s="25">
        <v>1.2002949757318471E-3</v>
      </c>
      <c r="X661" s="25">
        <v>1.2516053258823671E-3</v>
      </c>
      <c r="Y661" s="25">
        <v>5.4496953891680861E-4</v>
      </c>
      <c r="Z661" s="25">
        <v>3.150337212449969E-2</v>
      </c>
      <c r="AA661" s="25">
        <v>0</v>
      </c>
      <c r="AB661" s="25">
        <v>1.0535926271053125E-3</v>
      </c>
      <c r="AC661" s="25">
        <v>1.4542679351648143E-4</v>
      </c>
      <c r="AD661" s="25">
        <v>0</v>
      </c>
      <c r="AE661" s="25">
        <v>7.2723763622263668E-2</v>
      </c>
      <c r="AF661" s="25">
        <v>1.0729889111500222</v>
      </c>
      <c r="AG661" s="25">
        <v>1.9694893286073566E-2</v>
      </c>
      <c r="AH661" s="25">
        <v>1.1508148526345638E-2</v>
      </c>
      <c r="AI661" s="25">
        <v>2.1814639236585581E-2</v>
      </c>
      <c r="AJ661" s="25">
        <v>1.3499419630640715E-2</v>
      </c>
      <c r="AK661" s="25">
        <v>1.5973830339112624E-3</v>
      </c>
      <c r="AL661" s="25">
        <v>5.4329257322461547E-4</v>
      </c>
      <c r="AM661" s="25">
        <v>7.1152928913020464E-5</v>
      </c>
      <c r="AN661" s="25">
        <v>0.42463802059123823</v>
      </c>
      <c r="AO661" s="25">
        <v>3.0684444692617783E-4</v>
      </c>
      <c r="AP661" s="25">
        <v>3.4650246133321752E-2</v>
      </c>
      <c r="AQ661" s="25">
        <v>2.6384401925030926E-3</v>
      </c>
      <c r="AR661" s="25">
        <v>2.7833616650159041E-4</v>
      </c>
      <c r="AS661" s="25">
        <v>3.5744872786750695E-3</v>
      </c>
      <c r="AT661" s="25">
        <v>1.9939103635276175E-3</v>
      </c>
      <c r="AU661" s="25">
        <v>0</v>
      </c>
      <c r="AV661" s="25">
        <v>2.402242457967704E-2</v>
      </c>
      <c r="AW661" s="25">
        <v>5.7807678225600991E-3</v>
      </c>
      <c r="AX661" s="25">
        <v>0</v>
      </c>
      <c r="AY661" s="25">
        <v>0</v>
      </c>
      <c r="AZ661" s="25">
        <v>0</v>
      </c>
      <c r="BA661" s="25">
        <v>0</v>
      </c>
      <c r="BB661" s="25">
        <v>6.6124606643347614E-3</v>
      </c>
      <c r="BC661" s="25">
        <v>6.0803722818655948E-3</v>
      </c>
      <c r="BD661" s="25">
        <v>0.38499182143936694</v>
      </c>
      <c r="BE661" s="25">
        <v>8.8960801055898708E-2</v>
      </c>
      <c r="BF661" s="25">
        <v>4.3775183727319533E-3</v>
      </c>
      <c r="BG661" s="25">
        <v>0</v>
      </c>
      <c r="BH661" s="25">
        <v>0</v>
      </c>
      <c r="BI661" s="25">
        <v>10.082595015157576</v>
      </c>
      <c r="BJ661" s="25">
        <v>0</v>
      </c>
      <c r="BK661" s="25">
        <v>1.403000692071638E-3</v>
      </c>
      <c r="BL661" s="25">
        <v>1.7028344949081117E-3</v>
      </c>
      <c r="BM661" s="25">
        <v>6.8735413501250112E-5</v>
      </c>
      <c r="BN661" s="25">
        <v>0</v>
      </c>
      <c r="BO661" s="25">
        <v>0</v>
      </c>
    </row>
    <row r="662" spans="1:67">
      <c r="A662">
        <v>2005</v>
      </c>
      <c r="B662" s="57" t="s">
        <v>170</v>
      </c>
      <c r="C662" s="61" t="s">
        <v>234</v>
      </c>
      <c r="D662" s="57" t="s">
        <v>134</v>
      </c>
      <c r="E662" s="25">
        <v>2.5324435235099663</v>
      </c>
      <c r="F662" s="25">
        <v>0.32281155826495339</v>
      </c>
      <c r="G662" s="25">
        <v>0.90111341033209835</v>
      </c>
      <c r="H662" s="25">
        <v>895.36839103226293</v>
      </c>
      <c r="I662" s="25">
        <v>12.30557440530794</v>
      </c>
      <c r="J662" s="25">
        <v>10.180709002888451</v>
      </c>
      <c r="K662" s="25">
        <v>1.5925811065234314</v>
      </c>
      <c r="L662" s="25">
        <v>6.539748492864625</v>
      </c>
      <c r="M662" s="25">
        <v>7.1163369517916283E-2</v>
      </c>
      <c r="N662" s="25">
        <v>2567.6158629703405</v>
      </c>
      <c r="O662" s="25">
        <v>985.18820484172477</v>
      </c>
      <c r="P662" s="25">
        <v>5.9080164001909301</v>
      </c>
      <c r="Q662" s="25">
        <v>90.654768381824937</v>
      </c>
      <c r="R662" s="25">
        <v>256.84116583013071</v>
      </c>
      <c r="S662" s="25">
        <v>1171.1120909085253</v>
      </c>
      <c r="T662" s="25">
        <v>27.302483627102703</v>
      </c>
      <c r="U662" s="25">
        <v>2.3096564270818933</v>
      </c>
      <c r="V662" s="25">
        <v>1.9272973428141014</v>
      </c>
      <c r="W662" s="25">
        <v>2.8123542829012571</v>
      </c>
      <c r="X662" s="25">
        <v>1.4841588973335536</v>
      </c>
      <c r="Y662" s="25">
        <v>0.47896832293295749</v>
      </c>
      <c r="Z662" s="25">
        <v>4.1908081242302728</v>
      </c>
      <c r="AA662" s="25">
        <v>0</v>
      </c>
      <c r="AB662" s="25">
        <v>412.45082517796061</v>
      </c>
      <c r="AC662" s="25">
        <v>0.10070596015050678</v>
      </c>
      <c r="AD662" s="25">
        <v>0</v>
      </c>
      <c r="AE662" s="25">
        <v>601.2954910782837</v>
      </c>
      <c r="AF662" s="25">
        <v>0.63748337339773875</v>
      </c>
      <c r="AG662" s="25">
        <v>3.8558355037158543</v>
      </c>
      <c r="AH662" s="25">
        <v>2.2530472933300731</v>
      </c>
      <c r="AI662" s="25">
        <v>21.051869699341875</v>
      </c>
      <c r="AJ662" s="25">
        <v>6.7585236075200337</v>
      </c>
      <c r="AK662" s="25">
        <v>0.15737633506457629</v>
      </c>
      <c r="AL662" s="25">
        <v>6.5072234764790501E-2</v>
      </c>
      <c r="AM662" s="25">
        <v>5.8250258039966966E-3</v>
      </c>
      <c r="AN662" s="25">
        <v>6.9527779809406169</v>
      </c>
      <c r="AO662" s="25">
        <v>2.3265464883945396E-2</v>
      </c>
      <c r="AP662" s="25">
        <v>0.10498964583887149</v>
      </c>
      <c r="AQ662" s="25">
        <v>0.21598476767653407</v>
      </c>
      <c r="AR662" s="25">
        <v>2.2867827815211024E-2</v>
      </c>
      <c r="AS662" s="25">
        <v>0.29919756222116139</v>
      </c>
      <c r="AT662" s="25">
        <v>6.405124577916492E-2</v>
      </c>
      <c r="AU662" s="25">
        <v>0</v>
      </c>
      <c r="AV662" s="25">
        <v>1.7999258397592124</v>
      </c>
      <c r="AW662" s="25">
        <v>0.45462394931444583</v>
      </c>
      <c r="AX662" s="25">
        <v>0</v>
      </c>
      <c r="AY662" s="25">
        <v>0</v>
      </c>
      <c r="AZ662" s="25">
        <v>0</v>
      </c>
      <c r="BA662" s="25">
        <v>0</v>
      </c>
      <c r="BB662" s="25">
        <v>0.51874781590500907</v>
      </c>
      <c r="BC662" s="25">
        <v>21.063232766615045</v>
      </c>
      <c r="BD662" s="25">
        <v>1.7297122002586198</v>
      </c>
      <c r="BE662" s="25">
        <v>0.29339171847744383</v>
      </c>
      <c r="BF662" s="25">
        <v>0.21759263708939861</v>
      </c>
      <c r="BG662" s="25">
        <v>0</v>
      </c>
      <c r="BH662" s="25">
        <v>0</v>
      </c>
      <c r="BI662" s="25">
        <v>32.064098108920518</v>
      </c>
      <c r="BJ662" s="25">
        <v>0</v>
      </c>
      <c r="BK662" s="25">
        <v>0.10980560642121495</v>
      </c>
      <c r="BL662" s="25">
        <v>9.2233389230246576</v>
      </c>
      <c r="BM662" s="25">
        <v>0.75886769791635911</v>
      </c>
      <c r="BN662" s="25">
        <v>0</v>
      </c>
      <c r="BO662" s="25">
        <v>0</v>
      </c>
    </row>
    <row r="663" spans="1:67">
      <c r="A663">
        <v>2005</v>
      </c>
      <c r="B663" s="57" t="s">
        <v>171</v>
      </c>
      <c r="C663" s="61" t="s">
        <v>235</v>
      </c>
      <c r="D663" s="57" t="s">
        <v>134</v>
      </c>
      <c r="E663" s="25">
        <v>225.22484257156515</v>
      </c>
      <c r="F663" s="25">
        <v>6.5298582359098967E-2</v>
      </c>
      <c r="G663" s="25">
        <v>27.572501916094339</v>
      </c>
      <c r="H663" s="25">
        <v>1.9316100178428859</v>
      </c>
      <c r="I663" s="25">
        <v>816.00799946547158</v>
      </c>
      <c r="J663" s="25">
        <v>44.034872018399483</v>
      </c>
      <c r="K663" s="25">
        <v>3.1714234296540735</v>
      </c>
      <c r="L663" s="25">
        <v>5.4786373025355983</v>
      </c>
      <c r="M663" s="25">
        <v>0.15976466125085181</v>
      </c>
      <c r="N663" s="25">
        <v>0.42536354579372987</v>
      </c>
      <c r="O663" s="25">
        <v>17.788932694082618</v>
      </c>
      <c r="P663" s="25">
        <v>30.007311923108858</v>
      </c>
      <c r="Q663" s="25">
        <v>14.226104967694749</v>
      </c>
      <c r="R663" s="25">
        <v>1.1153344761902537</v>
      </c>
      <c r="S663" s="25">
        <v>1.8883119352450515</v>
      </c>
      <c r="T663" s="25">
        <v>3.1200187787805698</v>
      </c>
      <c r="U663" s="25">
        <v>1.8048057406189211</v>
      </c>
      <c r="V663" s="25">
        <v>3.8016975803196678</v>
      </c>
      <c r="W663" s="25">
        <v>1.2053400917152017</v>
      </c>
      <c r="X663" s="25">
        <v>0.70409421920522719</v>
      </c>
      <c r="Y663" s="25">
        <v>7.6559757038766177E-2</v>
      </c>
      <c r="Z663" s="25">
        <v>1.5835281701853858</v>
      </c>
      <c r="AA663" s="25">
        <v>0</v>
      </c>
      <c r="AB663" s="25">
        <v>0.24090127783833953</v>
      </c>
      <c r="AC663" s="25">
        <v>0.40173337050524882</v>
      </c>
      <c r="AD663" s="25">
        <v>0</v>
      </c>
      <c r="AE663" s="25">
        <v>3.8330318605455753</v>
      </c>
      <c r="AF663" s="25">
        <v>635.2583686926489</v>
      </c>
      <c r="AG663" s="25">
        <v>2.7541441813394982</v>
      </c>
      <c r="AH663" s="25">
        <v>1.609305525203796</v>
      </c>
      <c r="AI663" s="25">
        <v>14.029903767161523</v>
      </c>
      <c r="AJ663" s="25">
        <v>2.89317242733149</v>
      </c>
      <c r="AK663" s="25">
        <v>0.39014304774022718</v>
      </c>
      <c r="AL663" s="25">
        <v>9.3221403704293243E-2</v>
      </c>
      <c r="AM663" s="25">
        <v>2.0766918259608698E-2</v>
      </c>
      <c r="AN663" s="25">
        <v>283.14324841441044</v>
      </c>
      <c r="AO663" s="25">
        <v>8.3583858649002613E-2</v>
      </c>
      <c r="AP663" s="25">
        <v>31.846387366778195</v>
      </c>
      <c r="AQ663" s="25">
        <v>0.76920311366360239</v>
      </c>
      <c r="AR663" s="25">
        <v>7.6695117284107481E-2</v>
      </c>
      <c r="AS663" s="25">
        <v>0.40358393953924299</v>
      </c>
      <c r="AT663" s="25">
        <v>1.1032017237672269</v>
      </c>
      <c r="AU663" s="25">
        <v>0</v>
      </c>
      <c r="AV663" s="25">
        <v>2.5181257878805074</v>
      </c>
      <c r="AW663" s="25">
        <v>0.29251504774163373</v>
      </c>
      <c r="AX663" s="25">
        <v>0</v>
      </c>
      <c r="AY663" s="25">
        <v>0</v>
      </c>
      <c r="AZ663" s="25">
        <v>0</v>
      </c>
      <c r="BA663" s="25">
        <v>0</v>
      </c>
      <c r="BB663" s="25">
        <v>0.33373448960233498</v>
      </c>
      <c r="BC663" s="25">
        <v>3.189897329886306</v>
      </c>
      <c r="BD663" s="25">
        <v>222.88876036770728</v>
      </c>
      <c r="BE663" s="25">
        <v>65.014030245602243</v>
      </c>
      <c r="BF663" s="25">
        <v>0.57075480836812265</v>
      </c>
      <c r="BG663" s="25">
        <v>0</v>
      </c>
      <c r="BH663" s="25">
        <v>0</v>
      </c>
      <c r="BI663" s="25">
        <v>2035.5254295586883</v>
      </c>
      <c r="BJ663" s="25">
        <v>0</v>
      </c>
      <c r="BK663" s="25">
        <v>0.10596333090477153</v>
      </c>
      <c r="BL663" s="25">
        <v>3.1060188481289988</v>
      </c>
      <c r="BM663" s="25">
        <v>0.19376012312943933</v>
      </c>
      <c r="BN663" s="25">
        <v>0</v>
      </c>
      <c r="BO663" s="25">
        <v>0</v>
      </c>
    </row>
    <row r="664" spans="1:67">
      <c r="A664">
        <v>2005</v>
      </c>
      <c r="B664" s="57" t="s">
        <v>172</v>
      </c>
      <c r="C664" s="61" t="s">
        <v>236</v>
      </c>
      <c r="D664" s="57" t="s">
        <v>134</v>
      </c>
      <c r="E664" s="25">
        <v>12.862166012220854</v>
      </c>
      <c r="F664" s="25">
        <v>0.85837544613368544</v>
      </c>
      <c r="G664" s="25">
        <v>0.15112724398209668</v>
      </c>
      <c r="H664" s="25">
        <v>3.3770595945043889</v>
      </c>
      <c r="I664" s="25">
        <v>4.4372466257889513</v>
      </c>
      <c r="J664" s="25">
        <v>1193.4270189441445</v>
      </c>
      <c r="K664" s="25">
        <v>2.8432716431161591</v>
      </c>
      <c r="L664" s="25">
        <v>5.7614492763398637</v>
      </c>
      <c r="M664" s="25">
        <v>0.21462611668714093</v>
      </c>
      <c r="N664" s="25">
        <v>0.33544796220636203</v>
      </c>
      <c r="O664" s="25">
        <v>11.002001010549051</v>
      </c>
      <c r="P664" s="25">
        <v>4.2255468760319426</v>
      </c>
      <c r="Q664" s="25">
        <v>41.074003944352569</v>
      </c>
      <c r="R664" s="25">
        <v>1.374396717384808</v>
      </c>
      <c r="S664" s="25">
        <v>1.2829557266491354</v>
      </c>
      <c r="T664" s="25">
        <v>6.0798173606503827</v>
      </c>
      <c r="U664" s="25">
        <v>6.1773323184570845</v>
      </c>
      <c r="V664" s="25">
        <v>3.3631803887692104</v>
      </c>
      <c r="W664" s="25">
        <v>3.0753468462129314</v>
      </c>
      <c r="X664" s="25">
        <v>5.5403844620748561</v>
      </c>
      <c r="Y664" s="25">
        <v>0.40172906410444509</v>
      </c>
      <c r="Z664" s="25">
        <v>11.945336553578006</v>
      </c>
      <c r="AA664" s="25">
        <v>0</v>
      </c>
      <c r="AB664" s="25">
        <v>0.32090640972084528</v>
      </c>
      <c r="AC664" s="25">
        <v>0.28383855265818592</v>
      </c>
      <c r="AD664" s="25">
        <v>0</v>
      </c>
      <c r="AE664" s="25">
        <v>10.246489298936091</v>
      </c>
      <c r="AF664" s="25">
        <v>51.649651354408775</v>
      </c>
      <c r="AG664" s="25">
        <v>33.178635544128269</v>
      </c>
      <c r="AH664" s="25">
        <v>19.386988688446348</v>
      </c>
      <c r="AI664" s="25">
        <v>6.8359066551024492</v>
      </c>
      <c r="AJ664" s="25">
        <v>0.9196118915890874</v>
      </c>
      <c r="AK664" s="25">
        <v>1.1432764759708478</v>
      </c>
      <c r="AL664" s="25">
        <v>0.44099273720312127</v>
      </c>
      <c r="AM664" s="25">
        <v>1.1054284206380504E-2</v>
      </c>
      <c r="AN664" s="25">
        <v>16.613982478122875</v>
      </c>
      <c r="AO664" s="25">
        <v>4.4564310816051528E-2</v>
      </c>
      <c r="AP664" s="25">
        <v>0.2349786441241285</v>
      </c>
      <c r="AQ664" s="25">
        <v>0.40999196354237</v>
      </c>
      <c r="AR664" s="25">
        <v>4.0486494370770447E-2</v>
      </c>
      <c r="AS664" s="25">
        <v>0.32026718970292301</v>
      </c>
      <c r="AT664" s="25">
        <v>0.89871001548345986</v>
      </c>
      <c r="AU664" s="25">
        <v>0</v>
      </c>
      <c r="AV664" s="25">
        <v>8.8740176735052856</v>
      </c>
      <c r="AW664" s="25">
        <v>2.687883230259374</v>
      </c>
      <c r="AX664" s="25">
        <v>0</v>
      </c>
      <c r="AY664" s="25">
        <v>0</v>
      </c>
      <c r="AZ664" s="25">
        <v>0</v>
      </c>
      <c r="BA664" s="25">
        <v>0</v>
      </c>
      <c r="BB664" s="25">
        <v>3.0734378593217073</v>
      </c>
      <c r="BC664" s="25">
        <v>16.061707809767995</v>
      </c>
      <c r="BD664" s="25">
        <v>14.630119322431945</v>
      </c>
      <c r="BE664" s="25">
        <v>4.866757582810961</v>
      </c>
      <c r="BF664" s="25">
        <v>12.453715017640413</v>
      </c>
      <c r="BG664" s="25">
        <v>0</v>
      </c>
      <c r="BH664" s="25">
        <v>0</v>
      </c>
      <c r="BI664" s="25">
        <v>332.34734528429556</v>
      </c>
      <c r="BJ664" s="25">
        <v>0</v>
      </c>
      <c r="BK664" s="25">
        <v>1.057068071740634E-2</v>
      </c>
      <c r="BL664" s="25">
        <v>3.7033706715865313</v>
      </c>
      <c r="BM664" s="25">
        <v>0.18031080622403461</v>
      </c>
      <c r="BN664" s="25">
        <v>0</v>
      </c>
      <c r="BO664" s="25">
        <v>0</v>
      </c>
    </row>
    <row r="665" spans="1:67">
      <c r="A665">
        <v>2005</v>
      </c>
      <c r="B665" s="57" t="s">
        <v>173</v>
      </c>
      <c r="C665" s="61" t="s">
        <v>237</v>
      </c>
      <c r="D665" s="57" t="s">
        <v>134</v>
      </c>
      <c r="E665" s="25">
        <v>1.130083442516602</v>
      </c>
      <c r="F665" s="25">
        <v>2.7678639067520203E-2</v>
      </c>
      <c r="G665" s="25">
        <v>0.17367722635482008</v>
      </c>
      <c r="H665" s="25">
        <v>0.37835539866467638</v>
      </c>
      <c r="I665" s="25">
        <v>1.4834264010749414</v>
      </c>
      <c r="J665" s="25">
        <v>1.5027987840517765</v>
      </c>
      <c r="K665" s="25">
        <v>32.494688451128987</v>
      </c>
      <c r="L665" s="25">
        <v>2.1383819327031519</v>
      </c>
      <c r="M665" s="25">
        <v>7.0119913398464323E-2</v>
      </c>
      <c r="N665" s="25">
        <v>0.15119394820179877</v>
      </c>
      <c r="O665" s="25">
        <v>0.75837791009182742</v>
      </c>
      <c r="P665" s="25">
        <v>0.33077654377810117</v>
      </c>
      <c r="Q665" s="25">
        <v>1.1008804895357254</v>
      </c>
      <c r="R665" s="25">
        <v>0.33127549548781482</v>
      </c>
      <c r="S665" s="25">
        <v>0.37782842745876621</v>
      </c>
      <c r="T665" s="25">
        <v>4.7387451179740925</v>
      </c>
      <c r="U665" s="25">
        <v>1.558438413817697</v>
      </c>
      <c r="V665" s="25">
        <v>0.47937353253036169</v>
      </c>
      <c r="W665" s="25">
        <v>0.77746479989635386</v>
      </c>
      <c r="X665" s="25">
        <v>0.98406679147530385</v>
      </c>
      <c r="Y665" s="25">
        <v>0.63798892732691903</v>
      </c>
      <c r="Z665" s="25">
        <v>45.703379476334064</v>
      </c>
      <c r="AA665" s="25">
        <v>0</v>
      </c>
      <c r="AB665" s="25">
        <v>9.1778290720928107E-2</v>
      </c>
      <c r="AC665" s="25">
        <v>1.7790186947954055E-2</v>
      </c>
      <c r="AD665" s="25">
        <v>0</v>
      </c>
      <c r="AE665" s="25">
        <v>90.280513756268562</v>
      </c>
      <c r="AF665" s="25">
        <v>0.3019974593274638</v>
      </c>
      <c r="AG665" s="25">
        <v>4.249656998797481</v>
      </c>
      <c r="AH665" s="25">
        <v>2.4831656286877521</v>
      </c>
      <c r="AI665" s="25">
        <v>0.39136622088794648</v>
      </c>
      <c r="AJ665" s="25">
        <v>0.18974654512373537</v>
      </c>
      <c r="AK665" s="25">
        <v>8.8936282268958389E-2</v>
      </c>
      <c r="AL665" s="25">
        <v>2.8153067369232745E-2</v>
      </c>
      <c r="AM665" s="25">
        <v>2.8041726532919728E-3</v>
      </c>
      <c r="AN665" s="25">
        <v>0.25334131100771973</v>
      </c>
      <c r="AO665" s="25">
        <v>1.1778693458914163E-2</v>
      </c>
      <c r="AP665" s="25">
        <v>4.7118392219966693E-2</v>
      </c>
      <c r="AQ665" s="25">
        <v>0.10404120464471833</v>
      </c>
      <c r="AR665" s="25">
        <v>1.059617402082786E-2</v>
      </c>
      <c r="AS665" s="25">
        <v>0.11093453323312058</v>
      </c>
      <c r="AT665" s="25">
        <v>2.9562982496596002E-2</v>
      </c>
      <c r="AU665" s="25">
        <v>0</v>
      </c>
      <c r="AV665" s="25">
        <v>0.37786723998773164</v>
      </c>
      <c r="AW665" s="25">
        <v>0.11418017680724046</v>
      </c>
      <c r="AX665" s="25">
        <v>0</v>
      </c>
      <c r="AY665" s="25">
        <v>0</v>
      </c>
      <c r="AZ665" s="25">
        <v>0</v>
      </c>
      <c r="BA665" s="25">
        <v>0</v>
      </c>
      <c r="BB665" s="25">
        <v>0.1305702703898895</v>
      </c>
      <c r="BC665" s="25">
        <v>2.0637380898187589</v>
      </c>
      <c r="BD665" s="25">
        <v>0.41004824522027838</v>
      </c>
      <c r="BE665" s="25">
        <v>9.3472131406809988E-2</v>
      </c>
      <c r="BF665" s="25">
        <v>0.2456686203738267</v>
      </c>
      <c r="BG665" s="25">
        <v>0</v>
      </c>
      <c r="BH665" s="25">
        <v>0</v>
      </c>
      <c r="BI665" s="25">
        <v>5.569019617028248</v>
      </c>
      <c r="BJ665" s="25">
        <v>0</v>
      </c>
      <c r="BK665" s="25">
        <v>9.974820993386372E-3</v>
      </c>
      <c r="BL665" s="25">
        <v>3.2523841832712241</v>
      </c>
      <c r="BM665" s="25">
        <v>0.17587729354416659</v>
      </c>
      <c r="BN665" s="25">
        <v>0</v>
      </c>
      <c r="BO665" s="25">
        <v>0</v>
      </c>
    </row>
    <row r="666" spans="1:67">
      <c r="A666">
        <v>2005</v>
      </c>
      <c r="B666" s="57" t="s">
        <v>174</v>
      </c>
      <c r="C666" s="61" t="s">
        <v>238</v>
      </c>
      <c r="D666" s="57" t="s">
        <v>134</v>
      </c>
      <c r="E666" s="25">
        <v>4.5033164068954878</v>
      </c>
      <c r="F666" s="25">
        <v>1.45136826043894</v>
      </c>
      <c r="G666" s="25">
        <v>0.39264901455015588</v>
      </c>
      <c r="H666" s="25">
        <v>3.7278879584907578</v>
      </c>
      <c r="I666" s="25">
        <v>114.61030602174512</v>
      </c>
      <c r="J666" s="25">
        <v>20.636674294394862</v>
      </c>
      <c r="K666" s="25">
        <v>5.2429269837725769</v>
      </c>
      <c r="L666" s="25">
        <v>668.12221799034432</v>
      </c>
      <c r="M666" s="25">
        <v>28.928985725749691</v>
      </c>
      <c r="N666" s="25">
        <v>0.53482393400946537</v>
      </c>
      <c r="O666" s="25">
        <v>13.997284992161942</v>
      </c>
      <c r="P666" s="25">
        <v>16.091093192625916</v>
      </c>
      <c r="Q666" s="25">
        <v>12.94898364181315</v>
      </c>
      <c r="R666" s="25">
        <v>12.202332375590903</v>
      </c>
      <c r="S666" s="25">
        <v>1.4834849802185559</v>
      </c>
      <c r="T666" s="25">
        <v>3.4908892205742088</v>
      </c>
      <c r="U666" s="25">
        <v>26.281233561450993</v>
      </c>
      <c r="V666" s="25">
        <v>7.0998343486942614</v>
      </c>
      <c r="W666" s="25">
        <v>1.1874975253895619</v>
      </c>
      <c r="X666" s="25">
        <v>3.2620164195077335</v>
      </c>
      <c r="Y666" s="25">
        <v>0.16654412613487724</v>
      </c>
      <c r="Z666" s="25">
        <v>6.5628373158156315</v>
      </c>
      <c r="AA666" s="25">
        <v>0</v>
      </c>
      <c r="AB666" s="25">
        <v>2.2810310578783257</v>
      </c>
      <c r="AC666" s="25">
        <v>0.40665018425618948</v>
      </c>
      <c r="AD666" s="25">
        <v>0</v>
      </c>
      <c r="AE666" s="25">
        <v>19.58527398327589</v>
      </c>
      <c r="AF666" s="25">
        <v>2.1005202941330068</v>
      </c>
      <c r="AG666" s="25">
        <v>112.71709619181715</v>
      </c>
      <c r="AH666" s="25">
        <v>65.863020381678467</v>
      </c>
      <c r="AI666" s="25">
        <v>10.522936883918323</v>
      </c>
      <c r="AJ666" s="25">
        <v>1.1969630616795599</v>
      </c>
      <c r="AK666" s="25">
        <v>0.56768789777980322</v>
      </c>
      <c r="AL666" s="25">
        <v>0.30752668218367357</v>
      </c>
      <c r="AM666" s="25">
        <v>0.3498248550133447</v>
      </c>
      <c r="AN666" s="25">
        <v>4.377105223561875</v>
      </c>
      <c r="AO666" s="25">
        <v>1.398741903406977</v>
      </c>
      <c r="AP666" s="25">
        <v>2.7705606456952623</v>
      </c>
      <c r="AQ666" s="25">
        <v>12.974117184146792</v>
      </c>
      <c r="AR666" s="25">
        <v>1.2471749373043837</v>
      </c>
      <c r="AS666" s="25">
        <v>10.624565136982437</v>
      </c>
      <c r="AT666" s="25">
        <v>1.990896622612679</v>
      </c>
      <c r="AU666" s="25">
        <v>0</v>
      </c>
      <c r="AV666" s="25">
        <v>36.42567501173523</v>
      </c>
      <c r="AW666" s="25">
        <v>12.145739949035285</v>
      </c>
      <c r="AX666" s="25">
        <v>0</v>
      </c>
      <c r="AY666" s="25">
        <v>0</v>
      </c>
      <c r="AZ666" s="25">
        <v>0</v>
      </c>
      <c r="BA666" s="25">
        <v>0</v>
      </c>
      <c r="BB666" s="25">
        <v>13.887713825291003</v>
      </c>
      <c r="BC666" s="25">
        <v>309.99115648541056</v>
      </c>
      <c r="BD666" s="25">
        <v>5.9373143955452434</v>
      </c>
      <c r="BE666" s="25">
        <v>3.1369831070226972</v>
      </c>
      <c r="BF666" s="25">
        <v>1.8027111275148378</v>
      </c>
      <c r="BG666" s="25">
        <v>0</v>
      </c>
      <c r="BH666" s="25">
        <v>0</v>
      </c>
      <c r="BI666" s="25">
        <v>78.141256629950675</v>
      </c>
      <c r="BJ666" s="25">
        <v>0</v>
      </c>
      <c r="BK666" s="25">
        <v>2.9717941412483215E-2</v>
      </c>
      <c r="BL666" s="25">
        <v>1.516610032375475</v>
      </c>
      <c r="BM666" s="25">
        <v>9.6013421792570247E-2</v>
      </c>
      <c r="BN666" s="25">
        <v>0</v>
      </c>
      <c r="BO666" s="25">
        <v>0</v>
      </c>
    </row>
    <row r="667" spans="1:67">
      <c r="A667">
        <v>2005</v>
      </c>
      <c r="B667" s="57" t="s">
        <v>175</v>
      </c>
      <c r="C667" s="61" t="s">
        <v>239</v>
      </c>
      <c r="D667" s="57" t="s">
        <v>134</v>
      </c>
      <c r="E667" s="25">
        <v>0.4675299249825613</v>
      </c>
      <c r="F667" s="25">
        <v>0.13018127325592915</v>
      </c>
      <c r="G667" s="25">
        <v>6.1568545971991143E-2</v>
      </c>
      <c r="H667" s="25">
        <v>0.52951667504417554</v>
      </c>
      <c r="I667" s="25">
        <v>4.5142480090970629</v>
      </c>
      <c r="J667" s="25">
        <v>1.6856522399802834</v>
      </c>
      <c r="K667" s="25">
        <v>0.20546937021406259</v>
      </c>
      <c r="L667" s="25">
        <v>17.508592103253811</v>
      </c>
      <c r="M667" s="25">
        <v>0.7857873831188027</v>
      </c>
      <c r="N667" s="25">
        <v>0.24515328723733187</v>
      </c>
      <c r="O667" s="25">
        <v>0.95789370407410424</v>
      </c>
      <c r="P667" s="25">
        <v>0.64388232042965532</v>
      </c>
      <c r="Q667" s="25">
        <v>0.98433264768832995</v>
      </c>
      <c r="R667" s="25">
        <v>0.50322050218451997</v>
      </c>
      <c r="S667" s="25">
        <v>0.30899412674603099</v>
      </c>
      <c r="T667" s="25">
        <v>0.33778946804414456</v>
      </c>
      <c r="U667" s="25">
        <v>1.6071189718024275</v>
      </c>
      <c r="V667" s="25">
        <v>0.50528425363050544</v>
      </c>
      <c r="W667" s="25">
        <v>0.39848172890517086</v>
      </c>
      <c r="X667" s="25">
        <v>0.3188231151296646</v>
      </c>
      <c r="Y667" s="25">
        <v>3.8162413417490028E-2</v>
      </c>
      <c r="Z667" s="25">
        <v>0.27939978619934919</v>
      </c>
      <c r="AA667" s="25">
        <v>0</v>
      </c>
      <c r="AB667" s="25">
        <v>1.4462763385850128</v>
      </c>
      <c r="AC667" s="25">
        <v>5.8937720570435087E-2</v>
      </c>
      <c r="AD667" s="25">
        <v>0</v>
      </c>
      <c r="AE667" s="25">
        <v>3.1265746383311233</v>
      </c>
      <c r="AF667" s="25">
        <v>0.27660910585670473</v>
      </c>
      <c r="AG667" s="25">
        <v>9.5023548281797332</v>
      </c>
      <c r="AH667" s="25">
        <v>5.5524297615479057</v>
      </c>
      <c r="AI667" s="25">
        <v>1.9920918824373757</v>
      </c>
      <c r="AJ667" s="25">
        <v>0.98088223240649763</v>
      </c>
      <c r="AK667" s="25">
        <v>0.22307814228528428</v>
      </c>
      <c r="AL667" s="25">
        <v>0.65800716603189535</v>
      </c>
      <c r="AM667" s="25">
        <v>4.1336080945722949E-2</v>
      </c>
      <c r="AN667" s="25">
        <v>1.9287602484241249</v>
      </c>
      <c r="AO667" s="25">
        <v>0.269068869617618</v>
      </c>
      <c r="AP667" s="25">
        <v>0.24096072109623762</v>
      </c>
      <c r="AQ667" s="25">
        <v>1.5368677422805515</v>
      </c>
      <c r="AR667" s="25">
        <v>0.15191654412726111</v>
      </c>
      <c r="AS667" s="25">
        <v>1.3110446552589683</v>
      </c>
      <c r="AT667" s="25">
        <v>0.14947180756018605</v>
      </c>
      <c r="AU667" s="25">
        <v>0</v>
      </c>
      <c r="AV667" s="25">
        <v>2.5989831124808149</v>
      </c>
      <c r="AW667" s="25">
        <v>1.1512755764712246</v>
      </c>
      <c r="AX667" s="25">
        <v>0</v>
      </c>
      <c r="AY667" s="25">
        <v>0</v>
      </c>
      <c r="AZ667" s="25">
        <v>0</v>
      </c>
      <c r="BA667" s="25">
        <v>0</v>
      </c>
      <c r="BB667" s="25">
        <v>1.3164725231283816</v>
      </c>
      <c r="BC667" s="25">
        <v>47.969559622434758</v>
      </c>
      <c r="BD667" s="25">
        <v>0.65226074010840718</v>
      </c>
      <c r="BE667" s="25">
        <v>0.27177526135013286</v>
      </c>
      <c r="BF667" s="25">
        <v>0.21775307887530804</v>
      </c>
      <c r="BG667" s="25">
        <v>0</v>
      </c>
      <c r="BH667" s="25">
        <v>0</v>
      </c>
      <c r="BI667" s="25">
        <v>6.0010814621724471</v>
      </c>
      <c r="BJ667" s="25">
        <v>0</v>
      </c>
      <c r="BK667" s="25">
        <v>3.0606169628368159E-2</v>
      </c>
      <c r="BL667" s="25">
        <v>3.8193279852559874</v>
      </c>
      <c r="BM667" s="25">
        <v>0.65507688057322233</v>
      </c>
      <c r="BN667" s="25">
        <v>0</v>
      </c>
      <c r="BO667" s="25">
        <v>0</v>
      </c>
    </row>
    <row r="668" spans="1:67">
      <c r="A668">
        <v>2005</v>
      </c>
      <c r="B668" s="57" t="s">
        <v>176</v>
      </c>
      <c r="C668" s="61" t="s">
        <v>240</v>
      </c>
      <c r="D668" s="57" t="s">
        <v>134</v>
      </c>
      <c r="E668" s="25">
        <v>67.133808792694438</v>
      </c>
      <c r="F668" s="25">
        <v>17.731237403321437</v>
      </c>
      <c r="G668" s="25">
        <v>56.737012879758552</v>
      </c>
      <c r="H668" s="25">
        <v>123.38304135621607</v>
      </c>
      <c r="I668" s="25">
        <v>111.68397973513692</v>
      </c>
      <c r="J668" s="25">
        <v>199.85438392986404</v>
      </c>
      <c r="K668" s="25">
        <v>49.87222175480818</v>
      </c>
      <c r="L668" s="25">
        <v>113.07412227278925</v>
      </c>
      <c r="M668" s="25">
        <v>3.4691819105588086</v>
      </c>
      <c r="N668" s="25">
        <v>151.67050205793615</v>
      </c>
      <c r="O668" s="25">
        <v>105.3640811595304</v>
      </c>
      <c r="P668" s="25">
        <v>24.989655508237291</v>
      </c>
      <c r="Q668" s="25">
        <v>129.11927397554894</v>
      </c>
      <c r="R668" s="25">
        <v>119.73417672798887</v>
      </c>
      <c r="S668" s="25">
        <v>131.43368475157496</v>
      </c>
      <c r="T668" s="25">
        <v>82.970687506593663</v>
      </c>
      <c r="U668" s="25">
        <v>22.746983859898236</v>
      </c>
      <c r="V668" s="25">
        <v>30.467559232555644</v>
      </c>
      <c r="W668" s="25">
        <v>4.6976606124150795</v>
      </c>
      <c r="X668" s="25">
        <v>17.544700778079896</v>
      </c>
      <c r="Y668" s="25">
        <v>5.44629515284349</v>
      </c>
      <c r="Z668" s="25">
        <v>15.80739587069634</v>
      </c>
      <c r="AA668" s="25">
        <v>0</v>
      </c>
      <c r="AB668" s="25">
        <v>1074.5188492265527</v>
      </c>
      <c r="AC668" s="25">
        <v>2.5810827305264836</v>
      </c>
      <c r="AD668" s="25">
        <v>0</v>
      </c>
      <c r="AE668" s="25">
        <v>761.94721942483898</v>
      </c>
      <c r="AF668" s="25">
        <v>22.574620048845269</v>
      </c>
      <c r="AG668" s="25">
        <v>208.25795881348046</v>
      </c>
      <c r="AH668" s="25">
        <v>121.68958769248781</v>
      </c>
      <c r="AI668" s="25">
        <v>1356.2057896905383</v>
      </c>
      <c r="AJ668" s="25">
        <v>425.65536653245624</v>
      </c>
      <c r="AK668" s="25">
        <v>7.4553531740158334</v>
      </c>
      <c r="AL668" s="25">
        <v>2.1300319739254321</v>
      </c>
      <c r="AM668" s="25">
        <v>0.19144068077100501</v>
      </c>
      <c r="AN668" s="25">
        <v>139.17815888491504</v>
      </c>
      <c r="AO668" s="25">
        <v>0.77052096550287574</v>
      </c>
      <c r="AP668" s="25">
        <v>3.3812894273134635</v>
      </c>
      <c r="AQ668" s="25">
        <v>7.0996285905146408</v>
      </c>
      <c r="AR668" s="25">
        <v>0.68282837225043325</v>
      </c>
      <c r="AS668" s="25">
        <v>12.069188156673359</v>
      </c>
      <c r="AT668" s="25">
        <v>1.5124823888464258</v>
      </c>
      <c r="AU668" s="25">
        <v>0</v>
      </c>
      <c r="AV668" s="25">
        <v>57.189387515327127</v>
      </c>
      <c r="AW668" s="25">
        <v>22.219056129432794</v>
      </c>
      <c r="AX668" s="25">
        <v>0</v>
      </c>
      <c r="AY668" s="25">
        <v>0</v>
      </c>
      <c r="AZ668" s="25">
        <v>0</v>
      </c>
      <c r="BA668" s="25">
        <v>0</v>
      </c>
      <c r="BB668" s="25">
        <v>25.405703362167433</v>
      </c>
      <c r="BC668" s="25">
        <v>75.902987405753379</v>
      </c>
      <c r="BD668" s="25">
        <v>32.820657150675885</v>
      </c>
      <c r="BE668" s="25">
        <v>8.9819676832210344</v>
      </c>
      <c r="BF668" s="25">
        <v>5.0956731348817712</v>
      </c>
      <c r="BG668" s="25">
        <v>0</v>
      </c>
      <c r="BH668" s="25">
        <v>0</v>
      </c>
      <c r="BI668" s="25">
        <v>1903.5801051469534</v>
      </c>
      <c r="BJ668" s="25">
        <v>0</v>
      </c>
      <c r="BK668" s="25">
        <v>2.9220413120576084E-2</v>
      </c>
      <c r="BL668" s="25">
        <v>1.1188565592593986</v>
      </c>
      <c r="BM668" s="25">
        <v>0.12250297897748212</v>
      </c>
      <c r="BN668" s="25">
        <v>0</v>
      </c>
      <c r="BO668" s="25">
        <v>0</v>
      </c>
    </row>
    <row r="669" spans="1:67">
      <c r="A669">
        <v>2005</v>
      </c>
      <c r="B669" s="57" t="s">
        <v>177</v>
      </c>
      <c r="C669" s="61" t="s">
        <v>241</v>
      </c>
      <c r="D669" s="57" t="s">
        <v>134</v>
      </c>
      <c r="E669" s="25">
        <v>1132.8157237454852</v>
      </c>
      <c r="F669" s="25">
        <v>2.1506282019305401</v>
      </c>
      <c r="G669" s="25">
        <v>10.355251982698405</v>
      </c>
      <c r="H669" s="25">
        <v>176.65705240804235</v>
      </c>
      <c r="I669" s="25">
        <v>145.20360496702978</v>
      </c>
      <c r="J669" s="25">
        <v>834.70115921345359</v>
      </c>
      <c r="K669" s="25">
        <v>117.91913618893167</v>
      </c>
      <c r="L669" s="25">
        <v>262.62862408937741</v>
      </c>
      <c r="M669" s="25">
        <v>11.926358170045525</v>
      </c>
      <c r="N669" s="25">
        <v>19.214358903108451</v>
      </c>
      <c r="O669" s="25">
        <v>1132.0996438125962</v>
      </c>
      <c r="P669" s="25">
        <v>623.77389334982695</v>
      </c>
      <c r="Q669" s="25">
        <v>1545.6151434548688</v>
      </c>
      <c r="R669" s="25">
        <v>115.25656664582696</v>
      </c>
      <c r="S669" s="25">
        <v>169.39338202278179</v>
      </c>
      <c r="T669" s="25">
        <v>319.15647436150243</v>
      </c>
      <c r="U669" s="25">
        <v>141.05576395736227</v>
      </c>
      <c r="V669" s="25">
        <v>406.07703572511627</v>
      </c>
      <c r="W669" s="25">
        <v>36.272790577916552</v>
      </c>
      <c r="X669" s="25">
        <v>29.104355765818696</v>
      </c>
      <c r="Y669" s="25">
        <v>5.7974001956065271</v>
      </c>
      <c r="Z669" s="25">
        <v>71.640945735669561</v>
      </c>
      <c r="AA669" s="25">
        <v>0</v>
      </c>
      <c r="AB669" s="25">
        <v>21.96658408052852</v>
      </c>
      <c r="AC669" s="25">
        <v>44.59291105690788</v>
      </c>
      <c r="AD669" s="25">
        <v>0</v>
      </c>
      <c r="AE669" s="25">
        <v>209.42631064241652</v>
      </c>
      <c r="AF669" s="25">
        <v>9.3071575000472606</v>
      </c>
      <c r="AG669" s="25">
        <v>39.113991326922459</v>
      </c>
      <c r="AH669" s="25">
        <v>22.855144047980261</v>
      </c>
      <c r="AI669" s="25">
        <v>42.912264836770518</v>
      </c>
      <c r="AJ669" s="25">
        <v>10.300197735273724</v>
      </c>
      <c r="AK669" s="25">
        <v>1.0846983617467774</v>
      </c>
      <c r="AL669" s="25">
        <v>0.25218627057542553</v>
      </c>
      <c r="AM669" s="25">
        <v>9.1585194705297746E-2</v>
      </c>
      <c r="AN669" s="25">
        <v>41.708313776750771</v>
      </c>
      <c r="AO669" s="25">
        <v>0.36662980471886752</v>
      </c>
      <c r="AP669" s="25">
        <v>3.9268203318773667</v>
      </c>
      <c r="AQ669" s="25">
        <v>3.3966714539910265</v>
      </c>
      <c r="AR669" s="25">
        <v>0.33566767757665361</v>
      </c>
      <c r="AS669" s="25">
        <v>3.2544806292609607</v>
      </c>
      <c r="AT669" s="25">
        <v>0.7362479648305279</v>
      </c>
      <c r="AU669" s="25">
        <v>0</v>
      </c>
      <c r="AV669" s="25">
        <v>70.237836312918446</v>
      </c>
      <c r="AW669" s="25">
        <v>18.110608820289414</v>
      </c>
      <c r="AX669" s="25">
        <v>0</v>
      </c>
      <c r="AY669" s="25">
        <v>0</v>
      </c>
      <c r="AZ669" s="25">
        <v>0</v>
      </c>
      <c r="BA669" s="25">
        <v>0</v>
      </c>
      <c r="BB669" s="25">
        <v>20.708302930446131</v>
      </c>
      <c r="BC669" s="25">
        <v>293.39814059679861</v>
      </c>
      <c r="BD669" s="25">
        <v>865.05946086267363</v>
      </c>
      <c r="BE669" s="25">
        <v>21.772905545420819</v>
      </c>
      <c r="BF669" s="25">
        <v>10.388221434438442</v>
      </c>
      <c r="BG669" s="25">
        <v>0</v>
      </c>
      <c r="BH669" s="25">
        <v>0</v>
      </c>
      <c r="BI669" s="25">
        <v>468.40809800941105</v>
      </c>
      <c r="BJ669" s="25">
        <v>0</v>
      </c>
      <c r="BK669" s="25">
        <v>0.11729219308344851</v>
      </c>
      <c r="BL669" s="25">
        <v>15.216772375975193</v>
      </c>
      <c r="BM669" s="25">
        <v>1.3730942248622768</v>
      </c>
      <c r="BN669" s="25">
        <v>0</v>
      </c>
      <c r="BO669" s="25">
        <v>0</v>
      </c>
    </row>
    <row r="670" spans="1:67">
      <c r="A670">
        <v>2005</v>
      </c>
      <c r="B670" s="57" t="s">
        <v>178</v>
      </c>
      <c r="C670" s="61" t="s">
        <v>242</v>
      </c>
      <c r="D670" s="57" t="s">
        <v>134</v>
      </c>
      <c r="E670" s="25">
        <v>15.790720911518456</v>
      </c>
      <c r="F670" s="25">
        <v>0.10458564717268486</v>
      </c>
      <c r="G670" s="25">
        <v>0.30763197586722196</v>
      </c>
      <c r="H670" s="25">
        <v>3.0420654842438042</v>
      </c>
      <c r="I670" s="25">
        <v>4.7199566272744278</v>
      </c>
      <c r="J670" s="25">
        <v>12.888434427287102</v>
      </c>
      <c r="K670" s="25">
        <v>1.7704896685774618</v>
      </c>
      <c r="L670" s="25">
        <v>4.6577503605060269</v>
      </c>
      <c r="M670" s="25">
        <v>0.20437971473363176</v>
      </c>
      <c r="N670" s="25">
        <v>0.87484562737494465</v>
      </c>
      <c r="O670" s="25">
        <v>19.077355083647227</v>
      </c>
      <c r="P670" s="25">
        <v>26.54409958237683</v>
      </c>
      <c r="Q670" s="25">
        <v>21.416571817632352</v>
      </c>
      <c r="R670" s="25">
        <v>2.387065972464816</v>
      </c>
      <c r="S670" s="25">
        <v>3.9449925250109801</v>
      </c>
      <c r="T670" s="25">
        <v>4.7325967808166887</v>
      </c>
      <c r="U670" s="25">
        <v>3.2595146243907416</v>
      </c>
      <c r="V670" s="25">
        <v>5.8043574958345596</v>
      </c>
      <c r="W670" s="25">
        <v>1.9952241429167437</v>
      </c>
      <c r="X670" s="25">
        <v>0.72251985234725935</v>
      </c>
      <c r="Y670" s="25">
        <v>0.12824040364186864</v>
      </c>
      <c r="Z670" s="25">
        <v>1.1655316381360046</v>
      </c>
      <c r="AA670" s="25">
        <v>0</v>
      </c>
      <c r="AB670" s="25">
        <v>3.0219894602413704</v>
      </c>
      <c r="AC670" s="25">
        <v>0.61556383362283928</v>
      </c>
      <c r="AD670" s="25">
        <v>0</v>
      </c>
      <c r="AE670" s="25">
        <v>5.7989276999821211</v>
      </c>
      <c r="AF670" s="25">
        <v>19.032058760146342</v>
      </c>
      <c r="AG670" s="25">
        <v>8.9260885497690161</v>
      </c>
      <c r="AH670" s="25">
        <v>5.2157043480164642</v>
      </c>
      <c r="AI670" s="25">
        <v>6.3508459224640141</v>
      </c>
      <c r="AJ670" s="25">
        <v>1.4363025125582878</v>
      </c>
      <c r="AK670" s="25">
        <v>0.22838406385679083</v>
      </c>
      <c r="AL670" s="25">
        <v>6.1178672114399126E-2</v>
      </c>
      <c r="AM670" s="25">
        <v>1.5031348189595936E-2</v>
      </c>
      <c r="AN670" s="25">
        <v>7.2210206842188445</v>
      </c>
      <c r="AO670" s="25">
        <v>6.0312495126882949E-2</v>
      </c>
      <c r="AP670" s="25">
        <v>0.81506813058126149</v>
      </c>
      <c r="AQ670" s="25">
        <v>0.55755400731398908</v>
      </c>
      <c r="AR670" s="25">
        <v>5.6668255829221359E-2</v>
      </c>
      <c r="AS670" s="25">
        <v>0.55426004750653868</v>
      </c>
      <c r="AT670" s="25">
        <v>9.6104059184011395E-2</v>
      </c>
      <c r="AU670" s="25">
        <v>0</v>
      </c>
      <c r="AV670" s="25">
        <v>4.3038719370933425</v>
      </c>
      <c r="AW670" s="25">
        <v>0.46038202621773383</v>
      </c>
      <c r="AX670" s="25">
        <v>0</v>
      </c>
      <c r="AY670" s="25">
        <v>0</v>
      </c>
      <c r="AZ670" s="25">
        <v>0</v>
      </c>
      <c r="BA670" s="25">
        <v>0</v>
      </c>
      <c r="BB670" s="25">
        <v>0.52688825305846554</v>
      </c>
      <c r="BC670" s="25">
        <v>7.3960361636905461</v>
      </c>
      <c r="BD670" s="25">
        <v>16.770420667765105</v>
      </c>
      <c r="BE670" s="25">
        <v>4.331756503015554</v>
      </c>
      <c r="BF670" s="25">
        <v>9.4162453536878452</v>
      </c>
      <c r="BG670" s="25">
        <v>0</v>
      </c>
      <c r="BH670" s="25">
        <v>0</v>
      </c>
      <c r="BI670" s="25">
        <v>173.5411370350858</v>
      </c>
      <c r="BJ670" s="25">
        <v>0</v>
      </c>
      <c r="BK670" s="25">
        <v>7.3584404702775663E-2</v>
      </c>
      <c r="BL670" s="25">
        <v>4.6581947330655655</v>
      </c>
      <c r="BM670" s="25">
        <v>0.43034930840619989</v>
      </c>
      <c r="BN670" s="25">
        <v>0</v>
      </c>
      <c r="BO670" s="25">
        <v>0</v>
      </c>
    </row>
    <row r="671" spans="1:67">
      <c r="A671">
        <v>2005</v>
      </c>
      <c r="B671" s="57" t="s">
        <v>179</v>
      </c>
      <c r="C671" s="61" t="s">
        <v>243</v>
      </c>
      <c r="D671" s="57" t="s">
        <v>134</v>
      </c>
      <c r="E671" s="25">
        <v>11.583885993091357</v>
      </c>
      <c r="F671" s="25">
        <v>0.14900274025784674</v>
      </c>
      <c r="G671" s="25">
        <v>2.8869086580880876</v>
      </c>
      <c r="H671" s="25">
        <v>2.8917138330158423</v>
      </c>
      <c r="I671" s="25">
        <v>38.999691781377109</v>
      </c>
      <c r="J671" s="25">
        <v>42.841987554633988</v>
      </c>
      <c r="K671" s="25">
        <v>4.0552568237516944</v>
      </c>
      <c r="L671" s="25">
        <v>11.198766152713077</v>
      </c>
      <c r="M671" s="25">
        <v>0.83921900070951783</v>
      </c>
      <c r="N671" s="25">
        <v>1.5048354993083171</v>
      </c>
      <c r="O671" s="25">
        <v>15.088585440899877</v>
      </c>
      <c r="P671" s="25">
        <v>10.95371724909956</v>
      </c>
      <c r="Q671" s="25">
        <v>174.23103651885555</v>
      </c>
      <c r="R671" s="25">
        <v>1.6638695970984752</v>
      </c>
      <c r="S671" s="25">
        <v>3.7317352895457798</v>
      </c>
      <c r="T671" s="25">
        <v>12.185398173534054</v>
      </c>
      <c r="U671" s="25">
        <v>70.238466066052652</v>
      </c>
      <c r="V671" s="25">
        <v>59.459816692556615</v>
      </c>
      <c r="W671" s="25">
        <v>10.262790005141783</v>
      </c>
      <c r="X671" s="25">
        <v>47.865884658327005</v>
      </c>
      <c r="Y671" s="25">
        <v>7.7886490675666007</v>
      </c>
      <c r="Z671" s="25">
        <v>19.139896400733065</v>
      </c>
      <c r="AA671" s="25">
        <v>0</v>
      </c>
      <c r="AB671" s="25">
        <v>0.70899930297694458</v>
      </c>
      <c r="AC671" s="25">
        <v>0.35053411007812751</v>
      </c>
      <c r="AD671" s="25">
        <v>0</v>
      </c>
      <c r="AE671" s="25">
        <v>161.35027561450875</v>
      </c>
      <c r="AF671" s="25">
        <v>1.950947174139867</v>
      </c>
      <c r="AG671" s="25">
        <v>68.683176776068393</v>
      </c>
      <c r="AH671" s="25">
        <v>40.133054805673353</v>
      </c>
      <c r="AI671" s="25">
        <v>76.794505215921674</v>
      </c>
      <c r="AJ671" s="25">
        <v>25.071846202168725</v>
      </c>
      <c r="AK671" s="25">
        <v>3.0714636167898597</v>
      </c>
      <c r="AL671" s="25">
        <v>0.26383759119446182</v>
      </c>
      <c r="AM671" s="25">
        <v>0.16545074918137209</v>
      </c>
      <c r="AN671" s="25">
        <v>1.8191713919229302</v>
      </c>
      <c r="AO671" s="25">
        <v>0.66047472531841911</v>
      </c>
      <c r="AP671" s="25">
        <v>5.1001531316819193</v>
      </c>
      <c r="AQ671" s="25">
        <v>6.1356629262793474</v>
      </c>
      <c r="AR671" s="25">
        <v>0.59074547857511872</v>
      </c>
      <c r="AS671" s="25">
        <v>2.2799100649492989</v>
      </c>
      <c r="AT671" s="25">
        <v>0.3382238080751947</v>
      </c>
      <c r="AU671" s="25">
        <v>0</v>
      </c>
      <c r="AV671" s="25">
        <v>9.7824449607361714</v>
      </c>
      <c r="AW671" s="25">
        <v>1.9800533082172218</v>
      </c>
      <c r="AX671" s="25">
        <v>0</v>
      </c>
      <c r="AY671" s="25">
        <v>0</v>
      </c>
      <c r="AZ671" s="25">
        <v>0</v>
      </c>
      <c r="BA671" s="25">
        <v>0</v>
      </c>
      <c r="BB671" s="25">
        <v>2.2640504010232823</v>
      </c>
      <c r="BC671" s="25">
        <v>12.174305353279276</v>
      </c>
      <c r="BD671" s="25">
        <v>22.358812826719575</v>
      </c>
      <c r="BE671" s="25">
        <v>2.1973148818613266</v>
      </c>
      <c r="BF671" s="25">
        <v>61.992626478601551</v>
      </c>
      <c r="BG671" s="25">
        <v>0</v>
      </c>
      <c r="BH671" s="25">
        <v>0</v>
      </c>
      <c r="BI671" s="25">
        <v>175.15538984361632</v>
      </c>
      <c r="BJ671" s="25">
        <v>0</v>
      </c>
      <c r="BK671" s="25">
        <v>1.6847266338254403E-2</v>
      </c>
      <c r="BL671" s="25">
        <v>22.059733270537166</v>
      </c>
      <c r="BM671" s="25">
        <v>1.4307729143257419</v>
      </c>
      <c r="BN671" s="25">
        <v>0</v>
      </c>
      <c r="BO671" s="25">
        <v>0</v>
      </c>
    </row>
    <row r="672" spans="1:67">
      <c r="A672">
        <v>2005</v>
      </c>
      <c r="B672" s="57" t="s">
        <v>180</v>
      </c>
      <c r="C672" s="61" t="s">
        <v>244</v>
      </c>
      <c r="D672" s="57" t="s">
        <v>134</v>
      </c>
      <c r="E672" s="25">
        <v>2.8930736002343052</v>
      </c>
      <c r="F672" s="25">
        <v>5.1765059972098446E-2</v>
      </c>
      <c r="G672" s="25">
        <v>8.2125674808405269E-2</v>
      </c>
      <c r="H672" s="25">
        <v>5.3892779664279402</v>
      </c>
      <c r="I672" s="25">
        <v>3.0626537981277586</v>
      </c>
      <c r="J672" s="25">
        <v>2.7801428740927232</v>
      </c>
      <c r="K672" s="25">
        <v>1.6774308183709885</v>
      </c>
      <c r="L672" s="25">
        <v>1.1822224837127711</v>
      </c>
      <c r="M672" s="25">
        <v>5.1441561166681207E-2</v>
      </c>
      <c r="N672" s="25">
        <v>13.402174136965247</v>
      </c>
      <c r="O672" s="25">
        <v>9.5115996532110962</v>
      </c>
      <c r="P672" s="25">
        <v>5.1471977809891545</v>
      </c>
      <c r="Q672" s="25">
        <v>5.5086683486211658</v>
      </c>
      <c r="R672" s="25">
        <v>18.993616798443377</v>
      </c>
      <c r="S672" s="25">
        <v>7.4898588560411055</v>
      </c>
      <c r="T672" s="25">
        <v>4.6989374464912501</v>
      </c>
      <c r="U672" s="25">
        <v>6.3541087578072322</v>
      </c>
      <c r="V672" s="25">
        <v>7.5150839995924557</v>
      </c>
      <c r="W672" s="25">
        <v>2.1349985877961748</v>
      </c>
      <c r="X672" s="25">
        <v>3.9217387104056973</v>
      </c>
      <c r="Y672" s="25">
        <v>0.29975709999868477</v>
      </c>
      <c r="Z672" s="25">
        <v>2.5736358291936607</v>
      </c>
      <c r="AA672" s="25">
        <v>0</v>
      </c>
      <c r="AB672" s="25">
        <v>2.7375415082417693</v>
      </c>
      <c r="AC672" s="25">
        <v>0.18185253524004596</v>
      </c>
      <c r="AD672" s="25">
        <v>0</v>
      </c>
      <c r="AE672" s="25">
        <v>376.51523757505083</v>
      </c>
      <c r="AF672" s="25">
        <v>0.44605420757450875</v>
      </c>
      <c r="AG672" s="25">
        <v>2.5876989448020806</v>
      </c>
      <c r="AH672" s="25">
        <v>1.5120480539967629</v>
      </c>
      <c r="AI672" s="25">
        <v>1.4568730633240579</v>
      </c>
      <c r="AJ672" s="25">
        <v>0.67496491076837972</v>
      </c>
      <c r="AK672" s="25">
        <v>5.3267938804248557E-2</v>
      </c>
      <c r="AL672" s="25">
        <v>3.8977885792870939E-2</v>
      </c>
      <c r="AM672" s="25">
        <v>3.2069880827258167E-3</v>
      </c>
      <c r="AN672" s="25">
        <v>1.9089494772824445</v>
      </c>
      <c r="AO672" s="25">
        <v>1.3076018032442778E-2</v>
      </c>
      <c r="AP672" s="25">
        <v>9.812351310452741E-2</v>
      </c>
      <c r="AQ672" s="25">
        <v>0.11894924151421729</v>
      </c>
      <c r="AR672" s="25">
        <v>1.2410176307791884E-2</v>
      </c>
      <c r="AS672" s="25">
        <v>0.14629446148633424</v>
      </c>
      <c r="AT672" s="25">
        <v>5.5467471352588602E-2</v>
      </c>
      <c r="AU672" s="25">
        <v>0</v>
      </c>
      <c r="AV672" s="25">
        <v>1.4126328957771197</v>
      </c>
      <c r="AW672" s="25">
        <v>0.52529992840375928</v>
      </c>
      <c r="AX672" s="25">
        <v>0</v>
      </c>
      <c r="AY672" s="25">
        <v>0</v>
      </c>
      <c r="AZ672" s="25">
        <v>0</v>
      </c>
      <c r="BA672" s="25">
        <v>0</v>
      </c>
      <c r="BB672" s="25">
        <v>0.60063552949413834</v>
      </c>
      <c r="BC672" s="25">
        <v>2.2253311080901685</v>
      </c>
      <c r="BD672" s="25">
        <v>2.6174290263118216</v>
      </c>
      <c r="BE672" s="25">
        <v>0.19314382745171282</v>
      </c>
      <c r="BF672" s="25">
        <v>0.55257652978642646</v>
      </c>
      <c r="BG672" s="25">
        <v>0</v>
      </c>
      <c r="BH672" s="25">
        <v>0</v>
      </c>
      <c r="BI672" s="25">
        <v>27.239767505851805</v>
      </c>
      <c r="BJ672" s="25">
        <v>0</v>
      </c>
      <c r="BK672" s="25">
        <v>2.1105674448949403E-2</v>
      </c>
      <c r="BL672" s="25">
        <v>6.9989901223063438</v>
      </c>
      <c r="BM672" s="25">
        <v>8.9173656219363746</v>
      </c>
      <c r="BN672" s="25">
        <v>0</v>
      </c>
      <c r="BO672" s="25">
        <v>0</v>
      </c>
    </row>
    <row r="673" spans="1:67">
      <c r="A673">
        <v>2005</v>
      </c>
      <c r="B673" s="57" t="s">
        <v>181</v>
      </c>
      <c r="C673" s="61" t="s">
        <v>245</v>
      </c>
      <c r="D673" s="57" t="s">
        <v>134</v>
      </c>
      <c r="E673" s="25">
        <v>5.3810108238126872</v>
      </c>
      <c r="F673" s="25">
        <v>0.35689522642983695</v>
      </c>
      <c r="G673" s="25">
        <v>0.3107365111621706</v>
      </c>
      <c r="H673" s="25">
        <v>8.8263050268796217</v>
      </c>
      <c r="I673" s="25">
        <v>1.947706759173401</v>
      </c>
      <c r="J673" s="25">
        <v>8.3673574801312718</v>
      </c>
      <c r="K673" s="25">
        <v>1.1659565424333951</v>
      </c>
      <c r="L673" s="25">
        <v>2.1538621079112223</v>
      </c>
      <c r="M673" s="25">
        <v>0.11268985106683951</v>
      </c>
      <c r="N673" s="25">
        <v>18.588522563305652</v>
      </c>
      <c r="O673" s="25">
        <v>11.892689540602042</v>
      </c>
      <c r="P673" s="25">
        <v>2.668953171087419</v>
      </c>
      <c r="Q673" s="25">
        <v>8.4142158564603271</v>
      </c>
      <c r="R673" s="25">
        <v>10.696620256545652</v>
      </c>
      <c r="S673" s="25">
        <v>1021.8885439755117</v>
      </c>
      <c r="T673" s="25">
        <v>901.09990664653105</v>
      </c>
      <c r="U673" s="25">
        <v>117.54363152482418</v>
      </c>
      <c r="V673" s="25">
        <v>128.80315165208816</v>
      </c>
      <c r="W673" s="25">
        <v>206.52254657284601</v>
      </c>
      <c r="X673" s="25">
        <v>356.71414015719955</v>
      </c>
      <c r="Y673" s="25">
        <v>39.148286130308776</v>
      </c>
      <c r="Z673" s="25">
        <v>182.6147895637605</v>
      </c>
      <c r="AA673" s="25">
        <v>0</v>
      </c>
      <c r="AB673" s="25">
        <v>7.0947178753850189</v>
      </c>
      <c r="AC673" s="25">
        <v>0.21927679754183088</v>
      </c>
      <c r="AD673" s="25">
        <v>0</v>
      </c>
      <c r="AE673" s="25">
        <v>1582.2963065597396</v>
      </c>
      <c r="AF673" s="25">
        <v>0.45109593516122271</v>
      </c>
      <c r="AG673" s="25">
        <v>1.8879002689800102</v>
      </c>
      <c r="AH673" s="25">
        <v>1.1031405977137179</v>
      </c>
      <c r="AI673" s="25">
        <v>6.0747996518178375</v>
      </c>
      <c r="AJ673" s="25">
        <v>2.2618849317890044</v>
      </c>
      <c r="AK673" s="25">
        <v>0.14600538236508823</v>
      </c>
      <c r="AL673" s="25">
        <v>0.15058138996453499</v>
      </c>
      <c r="AM673" s="25">
        <v>1.3950225628009849E-2</v>
      </c>
      <c r="AN673" s="25">
        <v>1.3632374844314019</v>
      </c>
      <c r="AO673" s="25">
        <v>5.6683271895100855E-2</v>
      </c>
      <c r="AP673" s="25">
        <v>0.12655886505518615</v>
      </c>
      <c r="AQ673" s="25">
        <v>0.51741107328008118</v>
      </c>
      <c r="AR673" s="25">
        <v>5.2379204363179291E-2</v>
      </c>
      <c r="AS673" s="25">
        <v>0.33753624605195015</v>
      </c>
      <c r="AT673" s="25">
        <v>6.3507574336848768E-2</v>
      </c>
      <c r="AU673" s="25">
        <v>0</v>
      </c>
      <c r="AV673" s="25">
        <v>3.1519068686521345</v>
      </c>
      <c r="AW673" s="25">
        <v>0.47794257303327792</v>
      </c>
      <c r="AX673" s="25">
        <v>0</v>
      </c>
      <c r="AY673" s="25">
        <v>0</v>
      </c>
      <c r="AZ673" s="25">
        <v>0</v>
      </c>
      <c r="BA673" s="25">
        <v>0</v>
      </c>
      <c r="BB673" s="25">
        <v>0.54602837596849652</v>
      </c>
      <c r="BC673" s="25">
        <v>2.4098349305386764</v>
      </c>
      <c r="BD673" s="25">
        <v>3.8086563609343469</v>
      </c>
      <c r="BE673" s="25">
        <v>0.22568976730757825</v>
      </c>
      <c r="BF673" s="25">
        <v>1.8816239967247157</v>
      </c>
      <c r="BG673" s="25">
        <v>0</v>
      </c>
      <c r="BH673" s="25">
        <v>0</v>
      </c>
      <c r="BI673" s="25">
        <v>18.466208243906326</v>
      </c>
      <c r="BJ673" s="25">
        <v>0</v>
      </c>
      <c r="BK673" s="25">
        <v>4.924103980510066E-2</v>
      </c>
      <c r="BL673" s="25">
        <v>47.798909521959743</v>
      </c>
      <c r="BM673" s="25">
        <v>3.3769104635060598</v>
      </c>
      <c r="BN673" s="25">
        <v>0</v>
      </c>
      <c r="BO673" s="25">
        <v>0</v>
      </c>
    </row>
    <row r="674" spans="1:67">
      <c r="A674">
        <v>2005</v>
      </c>
      <c r="B674" s="57" t="s">
        <v>182</v>
      </c>
      <c r="C674" s="61" t="s">
        <v>246</v>
      </c>
      <c r="D674" s="57" t="s">
        <v>134</v>
      </c>
      <c r="E674" s="25">
        <v>15.559902684965095</v>
      </c>
      <c r="F674" s="25">
        <v>4.0563058161257084</v>
      </c>
      <c r="G674" s="25">
        <v>0.43979234659497479</v>
      </c>
      <c r="H674" s="25">
        <v>7.6722541704315814</v>
      </c>
      <c r="I674" s="25">
        <v>10.993670578548258</v>
      </c>
      <c r="J674" s="25">
        <v>11.336587847858365</v>
      </c>
      <c r="K674" s="25">
        <v>4.9865114731021425</v>
      </c>
      <c r="L674" s="25">
        <v>4.4099643909202468</v>
      </c>
      <c r="M674" s="25">
        <v>0.26654706758271779</v>
      </c>
      <c r="N674" s="25">
        <v>9.5394868925317695</v>
      </c>
      <c r="O674" s="25">
        <v>3.2443260864871277</v>
      </c>
      <c r="P674" s="25">
        <v>1.1748453191964852</v>
      </c>
      <c r="Q674" s="25">
        <v>19.562942960283561</v>
      </c>
      <c r="R674" s="25">
        <v>9.7967891157073552</v>
      </c>
      <c r="S674" s="25">
        <v>22.512961118978133</v>
      </c>
      <c r="T674" s="25">
        <v>120.71882195883687</v>
      </c>
      <c r="U674" s="25">
        <v>44.345872955629787</v>
      </c>
      <c r="V674" s="25">
        <v>49.947233096527128</v>
      </c>
      <c r="W674" s="25">
        <v>92.489428402432807</v>
      </c>
      <c r="X674" s="25">
        <v>57.866651839373766</v>
      </c>
      <c r="Y674" s="25">
        <v>8.6059198867247133</v>
      </c>
      <c r="Z674" s="25">
        <v>24.81789929659973</v>
      </c>
      <c r="AA674" s="25">
        <v>0</v>
      </c>
      <c r="AB674" s="25">
        <v>2.0316773333975613</v>
      </c>
      <c r="AC674" s="25">
        <v>0.41224940123179871</v>
      </c>
      <c r="AD674" s="25">
        <v>0</v>
      </c>
      <c r="AE674" s="25">
        <v>1181.9066157596928</v>
      </c>
      <c r="AF674" s="25">
        <v>2.0967865935036607</v>
      </c>
      <c r="AG674" s="25">
        <v>3.772721314759667</v>
      </c>
      <c r="AH674" s="25">
        <v>2.2044818980162417</v>
      </c>
      <c r="AI674" s="25">
        <v>3.5801230055367954</v>
      </c>
      <c r="AJ674" s="25">
        <v>2.4896225985609863</v>
      </c>
      <c r="AK674" s="25">
        <v>0.61776365546988021</v>
      </c>
      <c r="AL674" s="25">
        <v>0.33388860621831778</v>
      </c>
      <c r="AM674" s="25">
        <v>0.23877515626863488</v>
      </c>
      <c r="AN674" s="25">
        <v>7.5142832070042056</v>
      </c>
      <c r="AO674" s="25">
        <v>0.95306023999469547</v>
      </c>
      <c r="AP674" s="25">
        <v>0.32971221522316679</v>
      </c>
      <c r="AQ674" s="25">
        <v>8.8540380525006412</v>
      </c>
      <c r="AR674" s="25">
        <v>0.85279628680410846</v>
      </c>
      <c r="AS674" s="25">
        <v>0.86997195369333757</v>
      </c>
      <c r="AT674" s="25">
        <v>0.1982377284825538</v>
      </c>
      <c r="AU674" s="25">
        <v>0</v>
      </c>
      <c r="AV674" s="25">
        <v>18.168488911790185</v>
      </c>
      <c r="AW674" s="25">
        <v>5.500890565290911</v>
      </c>
      <c r="AX674" s="25">
        <v>0</v>
      </c>
      <c r="AY674" s="25">
        <v>0</v>
      </c>
      <c r="AZ674" s="25">
        <v>0</v>
      </c>
      <c r="BA674" s="25">
        <v>0</v>
      </c>
      <c r="BB674" s="25">
        <v>6.2898538333852381</v>
      </c>
      <c r="BC674" s="25">
        <v>10.276586877427238</v>
      </c>
      <c r="BD674" s="25">
        <v>1.9865957852096945</v>
      </c>
      <c r="BE674" s="25">
        <v>1.525991307999639</v>
      </c>
      <c r="BF674" s="25">
        <v>3.4744378772907978</v>
      </c>
      <c r="BG674" s="25">
        <v>0</v>
      </c>
      <c r="BH674" s="25">
        <v>0</v>
      </c>
      <c r="BI674" s="25">
        <v>89.540847081215588</v>
      </c>
      <c r="BJ674" s="25">
        <v>0</v>
      </c>
      <c r="BK674" s="25">
        <v>2.4217436097910515E-2</v>
      </c>
      <c r="BL674" s="25">
        <v>758.60125358503069</v>
      </c>
      <c r="BM674" s="25">
        <v>60.498229830213297</v>
      </c>
      <c r="BN674" s="25">
        <v>0</v>
      </c>
      <c r="BO674" s="25">
        <v>0</v>
      </c>
    </row>
    <row r="675" spans="1:67">
      <c r="A675">
        <v>2005</v>
      </c>
      <c r="B675" s="57" t="s">
        <v>183</v>
      </c>
      <c r="C675" s="61" t="s">
        <v>247</v>
      </c>
      <c r="D675" s="57" t="s">
        <v>134</v>
      </c>
      <c r="E675" s="25">
        <v>2.6557662819379328</v>
      </c>
      <c r="F675" s="25">
        <v>0.38146591969491667</v>
      </c>
      <c r="G675" s="25">
        <v>0.12466625072211354</v>
      </c>
      <c r="H675" s="25">
        <v>6.7540223908915191</v>
      </c>
      <c r="I675" s="25">
        <v>1.638357715932234</v>
      </c>
      <c r="J675" s="25">
        <v>3.937225280316015</v>
      </c>
      <c r="K675" s="25">
        <v>2.6127926237902441</v>
      </c>
      <c r="L675" s="25">
        <v>1.6766039051817916</v>
      </c>
      <c r="M675" s="25">
        <v>8.9637094276180995E-2</v>
      </c>
      <c r="N675" s="25">
        <v>0.4264154274881724</v>
      </c>
      <c r="O675" s="25">
        <v>3.2918073891656721</v>
      </c>
      <c r="P675" s="25">
        <v>1.2761712879656315</v>
      </c>
      <c r="Q675" s="25">
        <v>6.5716061350385546</v>
      </c>
      <c r="R675" s="25">
        <v>1.0198423875282419</v>
      </c>
      <c r="S675" s="25">
        <v>1.852325249616269</v>
      </c>
      <c r="T675" s="25">
        <v>5.3070828426213481</v>
      </c>
      <c r="U675" s="25">
        <v>493.63662523092825</v>
      </c>
      <c r="V675" s="25">
        <v>46.961116095583492</v>
      </c>
      <c r="W675" s="25">
        <v>28.989713913100047</v>
      </c>
      <c r="X675" s="25">
        <v>32.903228069077116</v>
      </c>
      <c r="Y675" s="25">
        <v>5.9213815696026346</v>
      </c>
      <c r="Z675" s="25">
        <v>3.8257923676776127</v>
      </c>
      <c r="AA675" s="25">
        <v>0</v>
      </c>
      <c r="AB675" s="25">
        <v>3.4800727772441018</v>
      </c>
      <c r="AC675" s="25">
        <v>0.1356255387106266</v>
      </c>
      <c r="AD675" s="25">
        <v>0</v>
      </c>
      <c r="AE675" s="25">
        <v>58.940512118637031</v>
      </c>
      <c r="AF675" s="25">
        <v>3.5851856590908198</v>
      </c>
      <c r="AG675" s="25">
        <v>4.364566678696006</v>
      </c>
      <c r="AH675" s="25">
        <v>2.5503098780831905</v>
      </c>
      <c r="AI675" s="25">
        <v>5.0359853812290059</v>
      </c>
      <c r="AJ675" s="25">
        <v>1.7519495124269935</v>
      </c>
      <c r="AK675" s="25">
        <v>2.8535638627144992</v>
      </c>
      <c r="AL675" s="25">
        <v>5.1980342329294666</v>
      </c>
      <c r="AM675" s="25">
        <v>0.13464818187195504</v>
      </c>
      <c r="AN675" s="25">
        <v>3.2596060508962759</v>
      </c>
      <c r="AO675" s="25">
        <v>0.55110644330858582</v>
      </c>
      <c r="AP675" s="25">
        <v>11.442256479167359</v>
      </c>
      <c r="AQ675" s="25">
        <v>4.9835760617787654</v>
      </c>
      <c r="AR675" s="25">
        <v>0.57704119702870982</v>
      </c>
      <c r="AS675" s="25">
        <v>1.9107180539279442</v>
      </c>
      <c r="AT675" s="25">
        <v>0.12960290866566793</v>
      </c>
      <c r="AU675" s="25">
        <v>0</v>
      </c>
      <c r="AV675" s="25">
        <v>11.275852570072658</v>
      </c>
      <c r="AW675" s="25">
        <v>1.7230680740857642</v>
      </c>
      <c r="AX675" s="25">
        <v>0</v>
      </c>
      <c r="AY675" s="25">
        <v>0</v>
      </c>
      <c r="AZ675" s="25">
        <v>0</v>
      </c>
      <c r="BA675" s="25">
        <v>0</v>
      </c>
      <c r="BB675" s="25">
        <v>1.9678302866926201</v>
      </c>
      <c r="BC675" s="25">
        <v>12.566084022954744</v>
      </c>
      <c r="BD675" s="25">
        <v>37.022857514799369</v>
      </c>
      <c r="BE675" s="25">
        <v>0.78939142325062184</v>
      </c>
      <c r="BF675" s="25">
        <v>11.504530903252761</v>
      </c>
      <c r="BG675" s="25">
        <v>0</v>
      </c>
      <c r="BH675" s="25">
        <v>0</v>
      </c>
      <c r="BI675" s="25">
        <v>265.88639221068752</v>
      </c>
      <c r="BJ675" s="25">
        <v>0</v>
      </c>
      <c r="BK675" s="25">
        <v>0.33937028379627604</v>
      </c>
      <c r="BL675" s="25">
        <v>2280.5731713316927</v>
      </c>
      <c r="BM675" s="25">
        <v>502.16793953677052</v>
      </c>
      <c r="BN675" s="25">
        <v>0</v>
      </c>
      <c r="BO675" s="25">
        <v>0</v>
      </c>
    </row>
    <row r="676" spans="1:67">
      <c r="A676">
        <v>2005</v>
      </c>
      <c r="B676" s="57" t="s">
        <v>184</v>
      </c>
      <c r="C676" s="61" t="s">
        <v>248</v>
      </c>
      <c r="D676" s="57" t="s">
        <v>134</v>
      </c>
      <c r="E676" s="25">
        <v>1.3363339491137558</v>
      </c>
      <c r="F676" s="25">
        <v>0.59076149660525357</v>
      </c>
      <c r="G676" s="25">
        <v>0.11113555265556863</v>
      </c>
      <c r="H676" s="25">
        <v>17.786295238143268</v>
      </c>
      <c r="I676" s="25">
        <v>1.2192960157540722</v>
      </c>
      <c r="J676" s="25">
        <v>1.9591165421467596</v>
      </c>
      <c r="K676" s="25">
        <v>3.527052116051796</v>
      </c>
      <c r="L676" s="25">
        <v>2.2305252994363438</v>
      </c>
      <c r="M676" s="25">
        <v>5.972196136418717E-2</v>
      </c>
      <c r="N676" s="25">
        <v>1.4422637519980261</v>
      </c>
      <c r="O676" s="25">
        <v>1.9149214699012607</v>
      </c>
      <c r="P676" s="25">
        <v>0.50882234275502114</v>
      </c>
      <c r="Q676" s="25">
        <v>4.4652296488356535</v>
      </c>
      <c r="R676" s="25">
        <v>2.6140854039373824</v>
      </c>
      <c r="S676" s="25">
        <v>3.2731696319269492</v>
      </c>
      <c r="T676" s="25">
        <v>9.5232935284359428</v>
      </c>
      <c r="U676" s="25">
        <v>288.10953234679084</v>
      </c>
      <c r="V676" s="25">
        <v>301.39740339133493</v>
      </c>
      <c r="W676" s="25">
        <v>62.024432082850936</v>
      </c>
      <c r="X676" s="25">
        <v>104.66029891254912</v>
      </c>
      <c r="Y676" s="25">
        <v>10.493214141563055</v>
      </c>
      <c r="Z676" s="25">
        <v>4.0460023812476953</v>
      </c>
      <c r="AA676" s="25">
        <v>0</v>
      </c>
      <c r="AB676" s="25">
        <v>55.063374961703907</v>
      </c>
      <c r="AC676" s="25">
        <v>0.32275618886735319</v>
      </c>
      <c r="AD676" s="25">
        <v>0</v>
      </c>
      <c r="AE676" s="25">
        <v>117.1082069732433</v>
      </c>
      <c r="AF676" s="25">
        <v>0.34973799674847394</v>
      </c>
      <c r="AG676" s="25">
        <v>17.269463396335329</v>
      </c>
      <c r="AH676" s="25">
        <v>10.090917299977072</v>
      </c>
      <c r="AI676" s="25">
        <v>63.338601171853099</v>
      </c>
      <c r="AJ676" s="25">
        <v>5.3243570731049186</v>
      </c>
      <c r="AK676" s="25">
        <v>1.8778392279823746</v>
      </c>
      <c r="AL676" s="25">
        <v>2.1209747128467176</v>
      </c>
      <c r="AM676" s="25">
        <v>9.7798469970861779E-2</v>
      </c>
      <c r="AN676" s="25">
        <v>3.7361294889446777</v>
      </c>
      <c r="AO676" s="25">
        <v>0.39341608251514837</v>
      </c>
      <c r="AP676" s="25">
        <v>2.1247283477707839</v>
      </c>
      <c r="AQ676" s="25">
        <v>3.6273289214245015</v>
      </c>
      <c r="AR676" s="25">
        <v>0.35560339445089767</v>
      </c>
      <c r="AS676" s="25">
        <v>1.255984168068113</v>
      </c>
      <c r="AT676" s="25">
        <v>9.2256046041629181E-2</v>
      </c>
      <c r="AU676" s="25">
        <v>0</v>
      </c>
      <c r="AV676" s="25">
        <v>10.465206853947173</v>
      </c>
      <c r="AW676" s="25">
        <v>5.7620617464512085</v>
      </c>
      <c r="AX676" s="25">
        <v>0</v>
      </c>
      <c r="AY676" s="25">
        <v>0</v>
      </c>
      <c r="AZ676" s="25">
        <v>0</v>
      </c>
      <c r="BA676" s="25">
        <v>0</v>
      </c>
      <c r="BB676" s="25">
        <v>6.5885776191300494</v>
      </c>
      <c r="BC676" s="25">
        <v>24.179817356290904</v>
      </c>
      <c r="BD676" s="25">
        <v>3.3913968809816697</v>
      </c>
      <c r="BE676" s="25">
        <v>1.1032639386748024</v>
      </c>
      <c r="BF676" s="25">
        <v>4.9412263676596266</v>
      </c>
      <c r="BG676" s="25">
        <v>0</v>
      </c>
      <c r="BH676" s="25">
        <v>0</v>
      </c>
      <c r="BI676" s="25">
        <v>190.61304319463912</v>
      </c>
      <c r="BJ676" s="25">
        <v>0</v>
      </c>
      <c r="BK676" s="25">
        <v>4.9805694534149528E-2</v>
      </c>
      <c r="BL676" s="25">
        <v>648.31342197204071</v>
      </c>
      <c r="BM676" s="25">
        <v>60.806849853849982</v>
      </c>
      <c r="BN676" s="25">
        <v>0</v>
      </c>
      <c r="BO676" s="25">
        <v>0</v>
      </c>
    </row>
    <row r="677" spans="1:67">
      <c r="A677">
        <v>2005</v>
      </c>
      <c r="B677" s="57" t="s">
        <v>185</v>
      </c>
      <c r="C677" s="61" t="s">
        <v>249</v>
      </c>
      <c r="D677" s="57" t="s">
        <v>134</v>
      </c>
      <c r="E677" s="25">
        <v>27.912992354803951</v>
      </c>
      <c r="F677" s="25">
        <v>31.773077669705422</v>
      </c>
      <c r="G677" s="25">
        <v>5.7742282334886763</v>
      </c>
      <c r="H677" s="25">
        <v>273.31332810878689</v>
      </c>
      <c r="I677" s="25">
        <v>24.623990118703198</v>
      </c>
      <c r="J677" s="25">
        <v>84.671667483179704</v>
      </c>
      <c r="K677" s="25">
        <v>30.688301439451891</v>
      </c>
      <c r="L677" s="25">
        <v>27.545275969063962</v>
      </c>
      <c r="M677" s="25">
        <v>0.23102705429778314</v>
      </c>
      <c r="N677" s="25">
        <v>15.006943278582416</v>
      </c>
      <c r="O677" s="25">
        <v>26.461680929530505</v>
      </c>
      <c r="P677" s="25">
        <v>0.9852748842348753</v>
      </c>
      <c r="Q677" s="25">
        <v>43.278101343943163</v>
      </c>
      <c r="R677" s="25">
        <v>23.555892261253252</v>
      </c>
      <c r="S677" s="25">
        <v>30.462532946589171</v>
      </c>
      <c r="T677" s="25">
        <v>12.145522635017363</v>
      </c>
      <c r="U677" s="25">
        <v>96.29329477663677</v>
      </c>
      <c r="V677" s="25">
        <v>74.507984973643346</v>
      </c>
      <c r="W677" s="25">
        <v>1509.3348731236026</v>
      </c>
      <c r="X677" s="25">
        <v>34.420392384584154</v>
      </c>
      <c r="Y677" s="25">
        <v>9.2948881216175305</v>
      </c>
      <c r="Z677" s="25">
        <v>12.800083368426268</v>
      </c>
      <c r="AA677" s="25">
        <v>0</v>
      </c>
      <c r="AB677" s="25">
        <v>28.549826612203464</v>
      </c>
      <c r="AC677" s="25">
        <v>3.1293105268935868</v>
      </c>
      <c r="AD677" s="25">
        <v>0</v>
      </c>
      <c r="AE677" s="25">
        <v>366.23944892634688</v>
      </c>
      <c r="AF677" s="25">
        <v>0.3932322690090132</v>
      </c>
      <c r="AG677" s="25">
        <v>2.3971283135910824</v>
      </c>
      <c r="AH677" s="25">
        <v>1.4006935005209367</v>
      </c>
      <c r="AI677" s="25">
        <v>21.78530434635212</v>
      </c>
      <c r="AJ677" s="25">
        <v>5.1058523387448664</v>
      </c>
      <c r="AK677" s="25">
        <v>2.9939317785042308</v>
      </c>
      <c r="AL677" s="25">
        <v>1.0036644614320742</v>
      </c>
      <c r="AM677" s="25">
        <v>0.12289291032096755</v>
      </c>
      <c r="AN677" s="25">
        <v>6.8627029900804182</v>
      </c>
      <c r="AO677" s="25">
        <v>0.49160826132104829</v>
      </c>
      <c r="AP677" s="25">
        <v>1.3558937709014582</v>
      </c>
      <c r="AQ677" s="25">
        <v>4.5601865949934135</v>
      </c>
      <c r="AR677" s="25">
        <v>0.44826552862721042</v>
      </c>
      <c r="AS677" s="25">
        <v>1.8452969736558877</v>
      </c>
      <c r="AT677" s="25">
        <v>1.2324018559478134</v>
      </c>
      <c r="AU677" s="25">
        <v>0</v>
      </c>
      <c r="AV677" s="25">
        <v>405.01152013845638</v>
      </c>
      <c r="AW677" s="25">
        <v>11.852866276671731</v>
      </c>
      <c r="AX677" s="25">
        <v>0</v>
      </c>
      <c r="AY677" s="25">
        <v>0</v>
      </c>
      <c r="AZ677" s="25">
        <v>0</v>
      </c>
      <c r="BA677" s="25">
        <v>0</v>
      </c>
      <c r="BB677" s="25">
        <v>13.552917634545272</v>
      </c>
      <c r="BC677" s="25">
        <v>3.0667664820871527</v>
      </c>
      <c r="BD677" s="25">
        <v>2.0470208230326383</v>
      </c>
      <c r="BE677" s="25">
        <v>0.18333279949502163</v>
      </c>
      <c r="BF677" s="25">
        <v>9.9004793911896734</v>
      </c>
      <c r="BG677" s="25">
        <v>0</v>
      </c>
      <c r="BH677" s="25">
        <v>0</v>
      </c>
      <c r="BI677" s="25">
        <v>31.961960070509946</v>
      </c>
      <c r="BJ677" s="25">
        <v>0</v>
      </c>
      <c r="BK677" s="25">
        <v>9.2784772772409943E-2</v>
      </c>
      <c r="BL677" s="25">
        <v>4668.6137369128328</v>
      </c>
      <c r="BM677" s="25">
        <v>219.88851138929067</v>
      </c>
      <c r="BN677" s="25">
        <v>0</v>
      </c>
      <c r="BO677" s="25">
        <v>0</v>
      </c>
    </row>
    <row r="678" spans="1:67">
      <c r="A678">
        <v>2005</v>
      </c>
      <c r="B678" s="57" t="s">
        <v>186</v>
      </c>
      <c r="C678" s="61" t="s">
        <v>250</v>
      </c>
      <c r="D678" s="57" t="s">
        <v>134</v>
      </c>
      <c r="E678" s="25">
        <v>1.3162694576548701</v>
      </c>
      <c r="F678" s="25">
        <v>0.74225070808703109</v>
      </c>
      <c r="G678" s="25">
        <v>0.34053774274652687</v>
      </c>
      <c r="H678" s="25">
        <v>6.5172664314346997</v>
      </c>
      <c r="I678" s="25">
        <v>1.5193910817506182</v>
      </c>
      <c r="J678" s="25">
        <v>3.4486500680038681</v>
      </c>
      <c r="K678" s="25">
        <v>1.0166001384084964</v>
      </c>
      <c r="L678" s="25">
        <v>1.182775784985477</v>
      </c>
      <c r="M678" s="25">
        <v>3.5608036487861816E-2</v>
      </c>
      <c r="N678" s="25">
        <v>0.47353441120916734</v>
      </c>
      <c r="O678" s="25">
        <v>1.4496517598083392</v>
      </c>
      <c r="P678" s="25">
        <v>0.40087454571797765</v>
      </c>
      <c r="Q678" s="25">
        <v>2.7739121201504515</v>
      </c>
      <c r="R678" s="25">
        <v>0.85641829198046027</v>
      </c>
      <c r="S678" s="25">
        <v>2.9027946494375678</v>
      </c>
      <c r="T678" s="25">
        <v>2.8508564126829041</v>
      </c>
      <c r="U678" s="25">
        <v>7.9739637101644245</v>
      </c>
      <c r="V678" s="25">
        <v>6.1816743672360559</v>
      </c>
      <c r="W678" s="25">
        <v>34.371153414258373</v>
      </c>
      <c r="X678" s="25">
        <v>3034.0122953999107</v>
      </c>
      <c r="Y678" s="25">
        <v>2.1177735013697774</v>
      </c>
      <c r="Z678" s="25">
        <v>1.0167744775147871</v>
      </c>
      <c r="AA678" s="25">
        <v>0</v>
      </c>
      <c r="AB678" s="25">
        <v>1.3902726132939973</v>
      </c>
      <c r="AC678" s="25">
        <v>9.8854643955673852E-2</v>
      </c>
      <c r="AD678" s="25">
        <v>0</v>
      </c>
      <c r="AE678" s="25">
        <v>20.58001503353697</v>
      </c>
      <c r="AF678" s="25">
        <v>0.20118807150530599</v>
      </c>
      <c r="AG678" s="25">
        <v>2.9993539770351365</v>
      </c>
      <c r="AH678" s="25">
        <v>1.7525868088339918</v>
      </c>
      <c r="AI678" s="25">
        <v>4.2300269100924979</v>
      </c>
      <c r="AJ678" s="25">
        <v>4.4913170281985231</v>
      </c>
      <c r="AK678" s="25">
        <v>0.19782066668995824</v>
      </c>
      <c r="AL678" s="25">
        <v>0.11654900085476065</v>
      </c>
      <c r="AM678" s="25">
        <v>1.1371844520549207E-2</v>
      </c>
      <c r="AN678" s="25">
        <v>2.2626124962286105</v>
      </c>
      <c r="AO678" s="25">
        <v>4.5599158208758858E-2</v>
      </c>
      <c r="AP678" s="25">
        <v>0.17460836937236995</v>
      </c>
      <c r="AQ678" s="25">
        <v>0.42175854064239127</v>
      </c>
      <c r="AR678" s="25">
        <v>4.7977040902357514E-2</v>
      </c>
      <c r="AS678" s="25">
        <v>0.50516082361827563</v>
      </c>
      <c r="AT678" s="25">
        <v>8.3771779071867558E-2</v>
      </c>
      <c r="AU678" s="25">
        <v>0</v>
      </c>
      <c r="AV678" s="25">
        <v>10.286989772838968</v>
      </c>
      <c r="AW678" s="25">
        <v>1.2711657013239019</v>
      </c>
      <c r="AX678" s="25">
        <v>0</v>
      </c>
      <c r="AY678" s="25">
        <v>0</v>
      </c>
      <c r="AZ678" s="25">
        <v>0</v>
      </c>
      <c r="BA678" s="25">
        <v>0</v>
      </c>
      <c r="BB678" s="25">
        <v>1.4530293380038275</v>
      </c>
      <c r="BC678" s="25">
        <v>1.2400980847924516</v>
      </c>
      <c r="BD678" s="25">
        <v>0.8092834021985591</v>
      </c>
      <c r="BE678" s="25">
        <v>0.22006259714530188</v>
      </c>
      <c r="BF678" s="25">
        <v>146.05846907801995</v>
      </c>
      <c r="BG678" s="25">
        <v>0</v>
      </c>
      <c r="BH678" s="25">
        <v>0</v>
      </c>
      <c r="BI678" s="25">
        <v>609.41050789428175</v>
      </c>
      <c r="BJ678" s="25">
        <v>0</v>
      </c>
      <c r="BK678" s="25">
        <v>0.10977569755245672</v>
      </c>
      <c r="BL678" s="25">
        <v>1556.7348787913947</v>
      </c>
      <c r="BM678" s="25">
        <v>13.009543821486268</v>
      </c>
      <c r="BN678" s="25">
        <v>0</v>
      </c>
      <c r="BO678" s="25">
        <v>0</v>
      </c>
    </row>
    <row r="679" spans="1:67">
      <c r="A679">
        <v>2005</v>
      </c>
      <c r="B679" s="57" t="s">
        <v>187</v>
      </c>
      <c r="C679" s="61" t="s">
        <v>251</v>
      </c>
      <c r="D679" s="57" t="s">
        <v>134</v>
      </c>
      <c r="E679" s="25">
        <v>0.66090817637779664</v>
      </c>
      <c r="F679" s="25">
        <v>0.22716823576194201</v>
      </c>
      <c r="G679" s="25">
        <v>11.178394819537834</v>
      </c>
      <c r="H679" s="25">
        <v>1.8566988229772443</v>
      </c>
      <c r="I679" s="25">
        <v>0.50244448378957096</v>
      </c>
      <c r="J679" s="25">
        <v>1.0263242774054671</v>
      </c>
      <c r="K679" s="25">
        <v>0.30043035942596558</v>
      </c>
      <c r="L679" s="25">
        <v>0.31426746062723948</v>
      </c>
      <c r="M679" s="25">
        <v>9.188296495800571E-3</v>
      </c>
      <c r="N679" s="25">
        <v>0.31580616194061406</v>
      </c>
      <c r="O679" s="25">
        <v>0.52227244695853592</v>
      </c>
      <c r="P679" s="25">
        <v>0.20425329164668887</v>
      </c>
      <c r="Q679" s="25">
        <v>1.0280055975086677</v>
      </c>
      <c r="R679" s="25">
        <v>0.28264912733833281</v>
      </c>
      <c r="S679" s="25">
        <v>0.62322087300962237</v>
      </c>
      <c r="T679" s="25">
        <v>3.3858730770211491</v>
      </c>
      <c r="U679" s="25">
        <v>2.4366452337463489</v>
      </c>
      <c r="V679" s="25">
        <v>1.9720927431475546</v>
      </c>
      <c r="W679" s="25">
        <v>9.7237786213758373</v>
      </c>
      <c r="X679" s="25">
        <v>4.2223339599612011</v>
      </c>
      <c r="Y679" s="25">
        <v>118.80039458998958</v>
      </c>
      <c r="Z679" s="25">
        <v>0.40604796095931628</v>
      </c>
      <c r="AA679" s="25">
        <v>0</v>
      </c>
      <c r="AB679" s="25">
        <v>0.36811306927618526</v>
      </c>
      <c r="AC679" s="25">
        <v>3.6206654478663967E-2</v>
      </c>
      <c r="AD679" s="25">
        <v>0</v>
      </c>
      <c r="AE679" s="25">
        <v>13.345778971482668</v>
      </c>
      <c r="AF679" s="25">
        <v>9.9217242649364712E-2</v>
      </c>
      <c r="AG679" s="25">
        <v>0.41157800595996052</v>
      </c>
      <c r="AH679" s="25">
        <v>0.24049385025127568</v>
      </c>
      <c r="AI679" s="25">
        <v>153.14501462867628</v>
      </c>
      <c r="AJ679" s="25">
        <v>229.80293694353153</v>
      </c>
      <c r="AK679" s="25">
        <v>0.88749713550944576</v>
      </c>
      <c r="AL679" s="25">
        <v>3.0809222549283997E-2</v>
      </c>
      <c r="AM679" s="25">
        <v>4.3640760608342592E-3</v>
      </c>
      <c r="AN679" s="25">
        <v>72.397411543674551</v>
      </c>
      <c r="AO679" s="25">
        <v>1.7616445575274614E-2</v>
      </c>
      <c r="AP679" s="25">
        <v>4.6194179785180076E-2</v>
      </c>
      <c r="AQ679" s="25">
        <v>0.16190088479729103</v>
      </c>
      <c r="AR679" s="25">
        <v>2.5515994013694629E-2</v>
      </c>
      <c r="AS679" s="25">
        <v>8.1219508348174083E-2</v>
      </c>
      <c r="AT679" s="25">
        <v>2.674916574569474E-2</v>
      </c>
      <c r="AU679" s="25">
        <v>0</v>
      </c>
      <c r="AV679" s="25">
        <v>2.7512981236763769</v>
      </c>
      <c r="AW679" s="25">
        <v>7.8764948029502202</v>
      </c>
      <c r="AX679" s="25">
        <v>0</v>
      </c>
      <c r="AY679" s="25">
        <v>0</v>
      </c>
      <c r="AZ679" s="25">
        <v>0</v>
      </c>
      <c r="BA679" s="25">
        <v>0</v>
      </c>
      <c r="BB679" s="25">
        <v>9.0060165422019516</v>
      </c>
      <c r="BC679" s="25">
        <v>0.40181914902115068</v>
      </c>
      <c r="BD679" s="25">
        <v>0.37147393209760304</v>
      </c>
      <c r="BE679" s="25">
        <v>4.1678736009273694E-2</v>
      </c>
      <c r="BF679" s="25">
        <v>2.0144073350927916</v>
      </c>
      <c r="BG679" s="25">
        <v>0</v>
      </c>
      <c r="BH679" s="25">
        <v>0</v>
      </c>
      <c r="BI679" s="25">
        <v>53.054155992756833</v>
      </c>
      <c r="BJ679" s="25">
        <v>0</v>
      </c>
      <c r="BK679" s="25">
        <v>4.0738277302034991E-2</v>
      </c>
      <c r="BL679" s="25">
        <v>1117.5741747109723</v>
      </c>
      <c r="BM679" s="25">
        <v>18.408168833484176</v>
      </c>
      <c r="BN679" s="25">
        <v>0</v>
      </c>
      <c r="BO679" s="25">
        <v>0</v>
      </c>
    </row>
    <row r="680" spans="1:67">
      <c r="A680">
        <v>2005</v>
      </c>
      <c r="B680" s="57" t="s">
        <v>188</v>
      </c>
      <c r="C680" s="61" t="s">
        <v>252</v>
      </c>
      <c r="D680" s="57" t="s">
        <v>134</v>
      </c>
      <c r="E680" s="25">
        <v>2.8402831340914778</v>
      </c>
      <c r="F680" s="25">
        <v>0.64024245819622327</v>
      </c>
      <c r="G680" s="25">
        <v>0.16856935302075685</v>
      </c>
      <c r="H680" s="25">
        <v>1.5273165352361064</v>
      </c>
      <c r="I680" s="25">
        <v>4.4043920201347539</v>
      </c>
      <c r="J680" s="25">
        <v>5.6835040715498151</v>
      </c>
      <c r="K680" s="25">
        <v>2.0375219028480962</v>
      </c>
      <c r="L680" s="25">
        <v>1.598866459820061</v>
      </c>
      <c r="M680" s="25">
        <v>8.4938899821574432E-2</v>
      </c>
      <c r="N680" s="25">
        <v>0.36630807844370272</v>
      </c>
      <c r="O680" s="25">
        <v>2.971747666428973</v>
      </c>
      <c r="P680" s="25">
        <v>1.5077962508220222</v>
      </c>
      <c r="Q680" s="25">
        <v>6.0551091407301953</v>
      </c>
      <c r="R680" s="25">
        <v>1.556846630389485</v>
      </c>
      <c r="S680" s="25">
        <v>1.4458570872242738</v>
      </c>
      <c r="T680" s="25">
        <v>2.9651046604574813</v>
      </c>
      <c r="U680" s="25">
        <v>4.0686309695398677</v>
      </c>
      <c r="V680" s="25">
        <v>2.9837661392035697</v>
      </c>
      <c r="W680" s="25">
        <v>5.8269904091578226</v>
      </c>
      <c r="X680" s="25">
        <v>6.8643161987681101</v>
      </c>
      <c r="Y680" s="25">
        <v>1.1803756633786517</v>
      </c>
      <c r="Z680" s="25">
        <v>19.535902664946974</v>
      </c>
      <c r="AA680" s="25">
        <v>0</v>
      </c>
      <c r="AB680" s="25">
        <v>0.56125766899734164</v>
      </c>
      <c r="AC680" s="25">
        <v>0.11738926714764281</v>
      </c>
      <c r="AD680" s="25">
        <v>0</v>
      </c>
      <c r="AE680" s="25">
        <v>16.145690481486231</v>
      </c>
      <c r="AF680" s="25">
        <v>0.88007750281244279</v>
      </c>
      <c r="AG680" s="25">
        <v>5.1626687275507051</v>
      </c>
      <c r="AH680" s="25">
        <v>3.0166581737326661</v>
      </c>
      <c r="AI680" s="25">
        <v>3.0295142974841229</v>
      </c>
      <c r="AJ680" s="25">
        <v>2.1999409209063785</v>
      </c>
      <c r="AK680" s="25">
        <v>0.1376318208947046</v>
      </c>
      <c r="AL680" s="25">
        <v>6.862220662371693E-2</v>
      </c>
      <c r="AM680" s="25">
        <v>1.8074953354987953E-2</v>
      </c>
      <c r="AN680" s="25">
        <v>1.8903379091992361</v>
      </c>
      <c r="AO680" s="25">
        <v>7.3267202228930406E-2</v>
      </c>
      <c r="AP680" s="25">
        <v>0.35079574050935169</v>
      </c>
      <c r="AQ680" s="25">
        <v>0.66859648603796296</v>
      </c>
      <c r="AR680" s="25">
        <v>6.8759302149131341E-2</v>
      </c>
      <c r="AS680" s="25">
        <v>0.72612009864091998</v>
      </c>
      <c r="AT680" s="25">
        <v>0.21155295094177093</v>
      </c>
      <c r="AU680" s="25">
        <v>0</v>
      </c>
      <c r="AV680" s="25">
        <v>3.9546733223879276</v>
      </c>
      <c r="AW680" s="25">
        <v>0.89440610039028079</v>
      </c>
      <c r="AX680" s="25">
        <v>0</v>
      </c>
      <c r="AY680" s="25">
        <v>0</v>
      </c>
      <c r="AZ680" s="25">
        <v>0</v>
      </c>
      <c r="BA680" s="25">
        <v>0</v>
      </c>
      <c r="BB680" s="25">
        <v>1.0228966275947786</v>
      </c>
      <c r="BC680" s="25">
        <v>42.350064160433774</v>
      </c>
      <c r="BD680" s="25">
        <v>2.727538202860698</v>
      </c>
      <c r="BE680" s="25">
        <v>0.41391788246279587</v>
      </c>
      <c r="BF680" s="25">
        <v>1.1104429285466584</v>
      </c>
      <c r="BG680" s="25">
        <v>0</v>
      </c>
      <c r="BH680" s="25">
        <v>0</v>
      </c>
      <c r="BI680" s="25">
        <v>226.45075534758899</v>
      </c>
      <c r="BJ680" s="25">
        <v>0</v>
      </c>
      <c r="BK680" s="25">
        <v>0.10460577785525692</v>
      </c>
      <c r="BL680" s="25">
        <v>128.16064936769226</v>
      </c>
      <c r="BM680" s="25">
        <v>2.6427036089841183</v>
      </c>
      <c r="BN680" s="25">
        <v>0</v>
      </c>
      <c r="BO680" s="25">
        <v>0</v>
      </c>
    </row>
    <row r="681" spans="1:67">
      <c r="A681">
        <v>2005</v>
      </c>
      <c r="B681" s="57" t="s">
        <v>189</v>
      </c>
      <c r="C681" s="61" t="s">
        <v>253</v>
      </c>
      <c r="D681" s="57" t="s">
        <v>134</v>
      </c>
      <c r="E681" s="25">
        <v>0.11446352655144558</v>
      </c>
      <c r="F681" s="25">
        <v>9.5629704193304216E-2</v>
      </c>
      <c r="G681" s="25">
        <v>9.4417479163197468E-2</v>
      </c>
      <c r="H681" s="25">
        <v>0.8281925519752229</v>
      </c>
      <c r="I681" s="25">
        <v>0.14001194142078743</v>
      </c>
      <c r="J681" s="25">
        <v>0.31176146318328291</v>
      </c>
      <c r="K681" s="25">
        <v>0.10910304925613226</v>
      </c>
      <c r="L681" s="25">
        <v>0.18849422164693935</v>
      </c>
      <c r="M681" s="25">
        <v>5.5033266118688388E-3</v>
      </c>
      <c r="N681" s="25">
        <v>9.5332234875580929E-2</v>
      </c>
      <c r="O681" s="25">
        <v>0.11464485705987884</v>
      </c>
      <c r="P681" s="25">
        <v>1.6071020777905377E-2</v>
      </c>
      <c r="Q681" s="25">
        <v>0.17055102272301922</v>
      </c>
      <c r="R681" s="25">
        <v>9.2029132381969872E-2</v>
      </c>
      <c r="S681" s="25">
        <v>0.17748061319488245</v>
      </c>
      <c r="T681" s="25">
        <v>0.20737957420985867</v>
      </c>
      <c r="U681" s="25">
        <v>0.883766108297243</v>
      </c>
      <c r="V681" s="25">
        <v>0.55728336757598518</v>
      </c>
      <c r="W681" s="25">
        <v>4.4356154816035716</v>
      </c>
      <c r="X681" s="25">
        <v>0.46490401111227808</v>
      </c>
      <c r="Y681" s="25">
        <v>0.85864351509994941</v>
      </c>
      <c r="Z681" s="25">
        <v>8.3356225551513979E-2</v>
      </c>
      <c r="AA681" s="25">
        <v>0</v>
      </c>
      <c r="AB681" s="25">
        <v>0.14571443743033108</v>
      </c>
      <c r="AC681" s="25">
        <v>1.0496733904920577E-2</v>
      </c>
      <c r="AD681" s="25">
        <v>0</v>
      </c>
      <c r="AE681" s="25">
        <v>2.3429904488285036</v>
      </c>
      <c r="AF681" s="25">
        <v>2.7199439200990837E-2</v>
      </c>
      <c r="AG681" s="25">
        <v>0.12127923143928424</v>
      </c>
      <c r="AH681" s="25">
        <v>7.0866055063893901E-2</v>
      </c>
      <c r="AI681" s="25">
        <v>1.2131828507814419</v>
      </c>
      <c r="AJ681" s="25">
        <v>1.6268999833249778</v>
      </c>
      <c r="AK681" s="25">
        <v>2.6735533077227449E-2</v>
      </c>
      <c r="AL681" s="25">
        <v>1.19350486031716E-2</v>
      </c>
      <c r="AM681" s="25">
        <v>1.1579582233714606E-3</v>
      </c>
      <c r="AN681" s="25">
        <v>0.55829557201343594</v>
      </c>
      <c r="AO681" s="25">
        <v>4.7912359442529983E-3</v>
      </c>
      <c r="AP681" s="25">
        <v>1.6839881182327293E-2</v>
      </c>
      <c r="AQ681" s="25">
        <v>4.3006011753940324E-2</v>
      </c>
      <c r="AR681" s="25">
        <v>7.3473490657290069E-3</v>
      </c>
      <c r="AS681" s="25">
        <v>3.2359222749081568E-2</v>
      </c>
      <c r="AT681" s="25">
        <v>1.0462641007263336E-2</v>
      </c>
      <c r="AU681" s="25">
        <v>0</v>
      </c>
      <c r="AV681" s="25">
        <v>1.2329825232730141</v>
      </c>
      <c r="AW681" s="25">
        <v>0.11598551870029107</v>
      </c>
      <c r="AX681" s="25">
        <v>0</v>
      </c>
      <c r="AY681" s="25">
        <v>0</v>
      </c>
      <c r="AZ681" s="25">
        <v>0</v>
      </c>
      <c r="BA681" s="25">
        <v>0</v>
      </c>
      <c r="BB681" s="25">
        <v>0.13278967164145991</v>
      </c>
      <c r="BC681" s="25">
        <v>0.11792438761938497</v>
      </c>
      <c r="BD681" s="25">
        <v>5.5528797474011862E-2</v>
      </c>
      <c r="BE681" s="25">
        <v>9.1674399023669237E-3</v>
      </c>
      <c r="BF681" s="25">
        <v>7.1626032159222641E-2</v>
      </c>
      <c r="BG681" s="25">
        <v>0</v>
      </c>
      <c r="BH681" s="25">
        <v>0</v>
      </c>
      <c r="BI681" s="25">
        <v>0.89972808340929689</v>
      </c>
      <c r="BJ681" s="25">
        <v>0</v>
      </c>
      <c r="BK681" s="25">
        <v>2.1490140691429557E-2</v>
      </c>
      <c r="BL681" s="25">
        <v>21.891997358289011</v>
      </c>
      <c r="BM681" s="25">
        <v>1.0472546639550955</v>
      </c>
      <c r="BN681" s="25">
        <v>0</v>
      </c>
      <c r="BO681" s="25">
        <v>0</v>
      </c>
    </row>
    <row r="682" spans="1:67">
      <c r="A682">
        <v>2005</v>
      </c>
      <c r="B682" s="57" t="s">
        <v>190</v>
      </c>
      <c r="C682" s="61" t="s">
        <v>254</v>
      </c>
      <c r="D682" s="57" t="s">
        <v>134</v>
      </c>
      <c r="E682" s="25">
        <v>0.32533261971421912</v>
      </c>
      <c r="F682" s="25">
        <v>3.0567926166711196E-2</v>
      </c>
      <c r="G682" s="25">
        <v>2.1200582036945678E-2</v>
      </c>
      <c r="H682" s="25">
        <v>4.9835164194087618</v>
      </c>
      <c r="I682" s="25">
        <v>0.49684989223483567</v>
      </c>
      <c r="J682" s="25">
        <v>0.55655242424230744</v>
      </c>
      <c r="K682" s="25">
        <v>0.10641722769938639</v>
      </c>
      <c r="L682" s="25">
        <v>0.37143285060428088</v>
      </c>
      <c r="M682" s="25">
        <v>1.4422912782782965E-2</v>
      </c>
      <c r="N682" s="25">
        <v>13.458243935135272</v>
      </c>
      <c r="O682" s="25">
        <v>5.4078041698052486</v>
      </c>
      <c r="P682" s="25">
        <v>0.17614233611465369</v>
      </c>
      <c r="Q682" s="25">
        <v>1.0138630972132052</v>
      </c>
      <c r="R682" s="25">
        <v>1.4582571238827631</v>
      </c>
      <c r="S682" s="25">
        <v>7.9927309264628654</v>
      </c>
      <c r="T682" s="25">
        <v>1.8791882296615388</v>
      </c>
      <c r="U682" s="25">
        <v>0.82346319201185647</v>
      </c>
      <c r="V682" s="25">
        <v>0.80304285656644403</v>
      </c>
      <c r="W682" s="25">
        <v>1.3085694077145686</v>
      </c>
      <c r="X682" s="25">
        <v>0.94068573927242227</v>
      </c>
      <c r="Y682" s="25">
        <v>0.11270204613730443</v>
      </c>
      <c r="Z682" s="25">
        <v>0.43716575875273533</v>
      </c>
      <c r="AA682" s="25">
        <v>0</v>
      </c>
      <c r="AB682" s="25">
        <v>2.2881266799404556</v>
      </c>
      <c r="AC682" s="25">
        <v>1.5071325862759881E-2</v>
      </c>
      <c r="AD682" s="25">
        <v>0</v>
      </c>
      <c r="AE682" s="25">
        <v>7.7500432699934123</v>
      </c>
      <c r="AF682" s="25">
        <v>0.17609669599976124</v>
      </c>
      <c r="AG682" s="25">
        <v>0.55684797659689045</v>
      </c>
      <c r="AH682" s="25">
        <v>0.32537821107076753</v>
      </c>
      <c r="AI682" s="25">
        <v>0.48575622929772905</v>
      </c>
      <c r="AJ682" s="25">
        <v>0.1705365785328839</v>
      </c>
      <c r="AK682" s="25">
        <v>4.3490340489457935E-2</v>
      </c>
      <c r="AL682" s="25">
        <v>3.2716327911466975E-2</v>
      </c>
      <c r="AM682" s="25">
        <v>3.385122872017682E-3</v>
      </c>
      <c r="AN682" s="25">
        <v>0.23968299858118064</v>
      </c>
      <c r="AO682" s="25">
        <v>1.5607473946100604E-2</v>
      </c>
      <c r="AP682" s="25">
        <v>3.9841376908916787E-2</v>
      </c>
      <c r="AQ682" s="25">
        <v>0.12868649317842201</v>
      </c>
      <c r="AR682" s="25">
        <v>2.04660374156483E-2</v>
      </c>
      <c r="AS682" s="25">
        <v>0.15155964299386021</v>
      </c>
      <c r="AT682" s="25">
        <v>4.7099388179458843E-2</v>
      </c>
      <c r="AU682" s="25">
        <v>0</v>
      </c>
      <c r="AV682" s="25">
        <v>0.55996208416871507</v>
      </c>
      <c r="AW682" s="25">
        <v>6.4928458015162949E-2</v>
      </c>
      <c r="AX682" s="25">
        <v>0</v>
      </c>
      <c r="AY682" s="25">
        <v>0</v>
      </c>
      <c r="AZ682" s="25">
        <v>0</v>
      </c>
      <c r="BA682" s="25">
        <v>0</v>
      </c>
      <c r="BB682" s="25">
        <v>7.4373267088952394E-2</v>
      </c>
      <c r="BC682" s="25">
        <v>0.53022162182055688</v>
      </c>
      <c r="BD682" s="25">
        <v>0.30822372291886763</v>
      </c>
      <c r="BE682" s="25">
        <v>3.872324681026694E-2</v>
      </c>
      <c r="BF682" s="25">
        <v>0.13912797883191422</v>
      </c>
      <c r="BG682" s="25">
        <v>0</v>
      </c>
      <c r="BH682" s="25">
        <v>0</v>
      </c>
      <c r="BI682" s="25">
        <v>2.4185561918327165</v>
      </c>
      <c r="BJ682" s="25">
        <v>0</v>
      </c>
      <c r="BK682" s="25">
        <v>0.17227772634672936</v>
      </c>
      <c r="BL682" s="25">
        <v>4.4602983922279176</v>
      </c>
      <c r="BM682" s="25">
        <v>0.27072155945411847</v>
      </c>
      <c r="BN682" s="25">
        <v>0</v>
      </c>
      <c r="BO682" s="25">
        <v>0</v>
      </c>
    </row>
    <row r="683" spans="1:67">
      <c r="A683">
        <v>2005</v>
      </c>
      <c r="B683" s="57" t="s">
        <v>191</v>
      </c>
      <c r="C683" s="61" t="s">
        <v>255</v>
      </c>
      <c r="D683" s="57" t="s">
        <v>134</v>
      </c>
      <c r="E683" s="25">
        <v>0.13241220532269479</v>
      </c>
      <c r="F683" s="25">
        <v>2.8953453050930202E-2</v>
      </c>
      <c r="G683" s="25">
        <v>7.9393036488854499E-2</v>
      </c>
      <c r="H683" s="25">
        <v>0.27101635360470544</v>
      </c>
      <c r="I683" s="25">
        <v>0.18689934837080435</v>
      </c>
      <c r="J683" s="25">
        <v>0.31756797817575794</v>
      </c>
      <c r="K683" s="25">
        <v>8.0096666817211004E-2</v>
      </c>
      <c r="L683" s="25">
        <v>0.17112364756267995</v>
      </c>
      <c r="M683" s="25">
        <v>5.3009521188405861E-3</v>
      </c>
      <c r="N683" s="25">
        <v>0.36448511578110188</v>
      </c>
      <c r="O683" s="25">
        <v>0.23875388291195293</v>
      </c>
      <c r="P683" s="25">
        <v>5.3885181189717295E-2</v>
      </c>
      <c r="Q683" s="25">
        <v>0.22932939177446082</v>
      </c>
      <c r="R683" s="25">
        <v>0.19008567860293152</v>
      </c>
      <c r="S683" s="25">
        <v>0.29914748054914991</v>
      </c>
      <c r="T683" s="25">
        <v>0.16521094413624271</v>
      </c>
      <c r="U683" s="25">
        <v>8.8041701092596403E-2</v>
      </c>
      <c r="V683" s="25">
        <v>9.6292594706073584E-2</v>
      </c>
      <c r="W683" s="25">
        <v>0.15706552415431307</v>
      </c>
      <c r="X683" s="25">
        <v>5.8290893738712352E-2</v>
      </c>
      <c r="Y683" s="25">
        <v>1.1105252309113378E-2</v>
      </c>
      <c r="Z683" s="25">
        <v>3.5942658065993907E-2</v>
      </c>
      <c r="AA683" s="25">
        <v>0</v>
      </c>
      <c r="AB683" s="25">
        <v>1.5226526102001934</v>
      </c>
      <c r="AC683" s="25">
        <v>5.8865154193431272E-3</v>
      </c>
      <c r="AD683" s="25">
        <v>0</v>
      </c>
      <c r="AE683" s="25">
        <v>1.2587446776376687</v>
      </c>
      <c r="AF683" s="25">
        <v>4.3881195089861436E-2</v>
      </c>
      <c r="AG683" s="25">
        <v>0.357848775146552</v>
      </c>
      <c r="AH683" s="25">
        <v>0.20909870927279975</v>
      </c>
      <c r="AI683" s="25">
        <v>1.9036234337196485</v>
      </c>
      <c r="AJ683" s="25">
        <v>0.60852239876442904</v>
      </c>
      <c r="AK683" s="25">
        <v>1.7641175183456068E-2</v>
      </c>
      <c r="AL683" s="25">
        <v>8.6264308817428342E-3</v>
      </c>
      <c r="AM683" s="25">
        <v>6.3418813630238577E-4</v>
      </c>
      <c r="AN683" s="25">
        <v>0.21374740643111401</v>
      </c>
      <c r="AO683" s="25">
        <v>2.6500768810554737E-3</v>
      </c>
      <c r="AP683" s="25">
        <v>9.6182145886474224E-3</v>
      </c>
      <c r="AQ683" s="25">
        <v>2.3514459600237896E-2</v>
      </c>
      <c r="AR683" s="25">
        <v>3.1348638786526184E-3</v>
      </c>
      <c r="AS683" s="25">
        <v>3.9577615447430201E-2</v>
      </c>
      <c r="AT683" s="25">
        <v>6.8113088510724576E-3</v>
      </c>
      <c r="AU683" s="25">
        <v>0</v>
      </c>
      <c r="AV683" s="25">
        <v>0.15959847249992642</v>
      </c>
      <c r="AW683" s="25">
        <v>4.0903318263902047E-2</v>
      </c>
      <c r="AX683" s="25">
        <v>0</v>
      </c>
      <c r="AY683" s="25">
        <v>0</v>
      </c>
      <c r="AZ683" s="25">
        <v>0</v>
      </c>
      <c r="BA683" s="25">
        <v>0</v>
      </c>
      <c r="BB683" s="25">
        <v>4.6790728421412867E-2</v>
      </c>
      <c r="BC683" s="25">
        <v>0.13416992525402183</v>
      </c>
      <c r="BD683" s="25">
        <v>8.1669317278819251E-2</v>
      </c>
      <c r="BE683" s="25">
        <v>1.6141448858352454E-2</v>
      </c>
      <c r="BF683" s="25">
        <v>1.6038233363569472E-2</v>
      </c>
      <c r="BG683" s="25">
        <v>0</v>
      </c>
      <c r="BH683" s="25">
        <v>0</v>
      </c>
      <c r="BI683" s="25">
        <v>2.7970330845262787</v>
      </c>
      <c r="BJ683" s="25">
        <v>0</v>
      </c>
      <c r="BK683" s="25">
        <v>6.9723995410438831E-3</v>
      </c>
      <c r="BL683" s="25">
        <v>0.40270308683010558</v>
      </c>
      <c r="BM683" s="25">
        <v>2.0961035697934727E-2</v>
      </c>
      <c r="BN683" s="25">
        <v>0</v>
      </c>
      <c r="BO683" s="25">
        <v>0</v>
      </c>
    </row>
    <row r="684" spans="1:67">
      <c r="A684">
        <v>2005</v>
      </c>
      <c r="B684" s="57" t="s">
        <v>192</v>
      </c>
      <c r="C684" s="61" t="s">
        <v>256</v>
      </c>
      <c r="D684" s="57" t="s">
        <v>134</v>
      </c>
      <c r="E684" s="25">
        <v>0.77876365927164404</v>
      </c>
      <c r="F684" s="25">
        <v>7.3292874986297784E-3</v>
      </c>
      <c r="G684" s="25">
        <v>1.932689100048194E-2</v>
      </c>
      <c r="H684" s="25">
        <v>0.2632071983707579</v>
      </c>
      <c r="I684" s="25">
        <v>0.35712914733363899</v>
      </c>
      <c r="J684" s="25">
        <v>0.67273930484148026</v>
      </c>
      <c r="K684" s="25">
        <v>9.9166413017366756E-2</v>
      </c>
      <c r="L684" s="25">
        <v>0.26619920322855106</v>
      </c>
      <c r="M684" s="25">
        <v>1.1664905261001141E-2</v>
      </c>
      <c r="N684" s="25">
        <v>0.31179658704376029</v>
      </c>
      <c r="O684" s="25">
        <v>0.83996947604832672</v>
      </c>
      <c r="P684" s="25">
        <v>0.40572473253382935</v>
      </c>
      <c r="Q684" s="25">
        <v>1.0583855286138317</v>
      </c>
      <c r="R684" s="25">
        <v>0.13213124095910039</v>
      </c>
      <c r="S684" s="25">
        <v>0.91066169398266272</v>
      </c>
      <c r="T684" s="25">
        <v>0.81013268684203621</v>
      </c>
      <c r="U684" s="25">
        <v>0.31095697670383637</v>
      </c>
      <c r="V684" s="25">
        <v>0.40318965503423632</v>
      </c>
      <c r="W684" s="25">
        <v>0.20531797020250148</v>
      </c>
      <c r="X684" s="25">
        <v>0.29527858580573696</v>
      </c>
      <c r="Y684" s="25">
        <v>3.5124630093831113E-2</v>
      </c>
      <c r="Z684" s="25">
        <v>0.1870976021236968</v>
      </c>
      <c r="AA684" s="25">
        <v>0</v>
      </c>
      <c r="AB684" s="25">
        <v>0.16929447066267891</v>
      </c>
      <c r="AC684" s="25">
        <v>2.9679297048456385E-2</v>
      </c>
      <c r="AD684" s="25">
        <v>0</v>
      </c>
      <c r="AE684" s="25">
        <v>1.5874203989735045</v>
      </c>
      <c r="AF684" s="25">
        <v>0.16092884285936424</v>
      </c>
      <c r="AG684" s="25">
        <v>0.22442668466544524</v>
      </c>
      <c r="AH684" s="25">
        <v>0.13113732279098486</v>
      </c>
      <c r="AI684" s="25">
        <v>0.22536343667367739</v>
      </c>
      <c r="AJ684" s="25">
        <v>8.8758623990211394E-2</v>
      </c>
      <c r="AK684" s="25">
        <v>1.4852858764149386E-2</v>
      </c>
      <c r="AL684" s="25">
        <v>1.0279118785636893E-2</v>
      </c>
      <c r="AM684" s="25">
        <v>9.1533914844231176E-4</v>
      </c>
      <c r="AN684" s="25">
        <v>0.13755205342594262</v>
      </c>
      <c r="AO684" s="25">
        <v>5.7846597267664892E-3</v>
      </c>
      <c r="AP684" s="25">
        <v>2.0355692189411731E-2</v>
      </c>
      <c r="AQ684" s="25">
        <v>3.3886041841123149E-2</v>
      </c>
      <c r="AR684" s="25">
        <v>3.9698065317249958E-3</v>
      </c>
      <c r="AS684" s="25">
        <v>4.7328602398386557E-2</v>
      </c>
      <c r="AT684" s="25">
        <v>1.1818994873188406E-2</v>
      </c>
      <c r="AU684" s="25">
        <v>0</v>
      </c>
      <c r="AV684" s="25">
        <v>0.15271720821621584</v>
      </c>
      <c r="AW684" s="25">
        <v>3.5111701006678715E-2</v>
      </c>
      <c r="AX684" s="25">
        <v>0</v>
      </c>
      <c r="AY684" s="25">
        <v>0</v>
      </c>
      <c r="AZ684" s="25">
        <v>0</v>
      </c>
      <c r="BA684" s="25">
        <v>0</v>
      </c>
      <c r="BB684" s="25">
        <v>4.0348228289171326E-2</v>
      </c>
      <c r="BC684" s="25">
        <v>0.27023166698601248</v>
      </c>
      <c r="BD684" s="25">
        <v>0.62264089548129098</v>
      </c>
      <c r="BE684" s="25">
        <v>3.4578344958824406E-2</v>
      </c>
      <c r="BF684" s="25">
        <v>4.5249945557773508E-2</v>
      </c>
      <c r="BG684" s="25">
        <v>0</v>
      </c>
      <c r="BH684" s="25">
        <v>0</v>
      </c>
      <c r="BI684" s="25">
        <v>1.42402512106906</v>
      </c>
      <c r="BJ684" s="25">
        <v>0</v>
      </c>
      <c r="BK684" s="25">
        <v>2.5345179625865497E-2</v>
      </c>
      <c r="BL684" s="25">
        <v>0.64125654515457176</v>
      </c>
      <c r="BM684" s="25">
        <v>9.584662649817477E-2</v>
      </c>
      <c r="BN684" s="25">
        <v>0</v>
      </c>
      <c r="BO684" s="25">
        <v>0</v>
      </c>
    </row>
    <row r="685" spans="1:67">
      <c r="A685">
        <v>2005</v>
      </c>
      <c r="B685" s="57" t="s">
        <v>193</v>
      </c>
      <c r="C685" s="61" t="s">
        <v>257</v>
      </c>
      <c r="D685" s="57" t="s">
        <v>134</v>
      </c>
      <c r="E685" s="25">
        <v>0.56896683378030777</v>
      </c>
      <c r="F685" s="25">
        <v>0.10231641343129005</v>
      </c>
      <c r="G685" s="25">
        <v>2.583652955326483E-2</v>
      </c>
      <c r="H685" s="25">
        <v>1.8965716329517663</v>
      </c>
      <c r="I685" s="25">
        <v>1.4188275885938659</v>
      </c>
      <c r="J685" s="25">
        <v>0.64087656992382858</v>
      </c>
      <c r="K685" s="25">
        <v>0.23308991621585773</v>
      </c>
      <c r="L685" s="25">
        <v>0.22273668872374602</v>
      </c>
      <c r="M685" s="25">
        <v>5.933011699563508E-3</v>
      </c>
      <c r="N685" s="25">
        <v>2.6192815561634357</v>
      </c>
      <c r="O685" s="25">
        <v>1.2656919520452861</v>
      </c>
      <c r="P685" s="25">
        <v>0.12582380171084451</v>
      </c>
      <c r="Q685" s="25">
        <v>0.52647538243235037</v>
      </c>
      <c r="R685" s="25">
        <v>0.47463521590984875</v>
      </c>
      <c r="S685" s="25">
        <v>1.480832069101464</v>
      </c>
      <c r="T685" s="25">
        <v>0.47838351568068405</v>
      </c>
      <c r="U685" s="25">
        <v>1.0086127091314137</v>
      </c>
      <c r="V685" s="25">
        <v>0.76681166566027703</v>
      </c>
      <c r="W685" s="25">
        <v>3.3337931846018014</v>
      </c>
      <c r="X685" s="25">
        <v>0.8559834658290526</v>
      </c>
      <c r="Y685" s="25">
        <v>5.0283205971487194E-2</v>
      </c>
      <c r="Z685" s="25">
        <v>0.20235739265638822</v>
      </c>
      <c r="AA685" s="25">
        <v>0</v>
      </c>
      <c r="AB685" s="25">
        <v>0.86929225460810378</v>
      </c>
      <c r="AC685" s="25">
        <v>3.8814969729038043E-2</v>
      </c>
      <c r="AD685" s="25">
        <v>0</v>
      </c>
      <c r="AE685" s="25">
        <v>5.7095788414211812</v>
      </c>
      <c r="AF685" s="25">
        <v>0.4825259330211939</v>
      </c>
      <c r="AG685" s="25">
        <v>1.5929179399847837</v>
      </c>
      <c r="AH685" s="25">
        <v>0.93077606678755798</v>
      </c>
      <c r="AI685" s="25">
        <v>0.79879044727363047</v>
      </c>
      <c r="AJ685" s="25">
        <v>0.38556549488438879</v>
      </c>
      <c r="AK685" s="25">
        <v>0.19146330989006705</v>
      </c>
      <c r="AL685" s="25">
        <v>0.15462630850441234</v>
      </c>
      <c r="AM685" s="25">
        <v>1.080702403432145E-2</v>
      </c>
      <c r="AN685" s="25">
        <v>0.66275710061476656</v>
      </c>
      <c r="AO685" s="25">
        <v>4.3416452994450787E-2</v>
      </c>
      <c r="AP685" s="25">
        <v>0.14791712664591444</v>
      </c>
      <c r="AQ685" s="25">
        <v>0.43702147339554775</v>
      </c>
      <c r="AR685" s="25">
        <v>4.3228313797985723E-2</v>
      </c>
      <c r="AS685" s="25">
        <v>0.6784415349753401</v>
      </c>
      <c r="AT685" s="25">
        <v>0.14111542760788309</v>
      </c>
      <c r="AU685" s="25">
        <v>0</v>
      </c>
      <c r="AV685" s="25">
        <v>1.7913777815223884</v>
      </c>
      <c r="AW685" s="25">
        <v>0.1508207891717992</v>
      </c>
      <c r="AX685" s="25">
        <v>0</v>
      </c>
      <c r="AY685" s="25">
        <v>0</v>
      </c>
      <c r="AZ685" s="25">
        <v>0</v>
      </c>
      <c r="BA685" s="25">
        <v>0</v>
      </c>
      <c r="BB685" s="25">
        <v>0.17154072618992933</v>
      </c>
      <c r="BC685" s="25">
        <v>0.4925619029629747</v>
      </c>
      <c r="BD685" s="25">
        <v>0.63508622215238197</v>
      </c>
      <c r="BE685" s="25">
        <v>0.1033794511699648</v>
      </c>
      <c r="BF685" s="25">
        <v>0.23485592829760321</v>
      </c>
      <c r="BG685" s="25">
        <v>0</v>
      </c>
      <c r="BH685" s="25">
        <v>0</v>
      </c>
      <c r="BI685" s="25">
        <v>2.9548617107692268</v>
      </c>
      <c r="BJ685" s="25">
        <v>0</v>
      </c>
      <c r="BK685" s="25">
        <v>0.25676826577006034</v>
      </c>
      <c r="BL685" s="25">
        <v>12.260228943562662</v>
      </c>
      <c r="BM685" s="25">
        <v>0.63794722774213219</v>
      </c>
      <c r="BN685" s="25">
        <v>0</v>
      </c>
      <c r="BO685" s="25">
        <v>0</v>
      </c>
    </row>
    <row r="686" spans="1:67">
      <c r="A686">
        <v>2005</v>
      </c>
      <c r="B686" s="57" t="s">
        <v>194</v>
      </c>
      <c r="C686" s="61" t="s">
        <v>258</v>
      </c>
      <c r="D686" s="57" t="s">
        <v>134</v>
      </c>
      <c r="E686" s="25">
        <v>3.0123782846968687</v>
      </c>
      <c r="F686" s="25">
        <v>0.38476039658852085</v>
      </c>
      <c r="G686" s="25">
        <v>1.0114509241955674</v>
      </c>
      <c r="H686" s="25">
        <v>4.1261304331521353</v>
      </c>
      <c r="I686" s="25">
        <v>10.882762117452094</v>
      </c>
      <c r="J686" s="25">
        <v>12.503817614168835</v>
      </c>
      <c r="K686" s="25">
        <v>4.5382219608136971</v>
      </c>
      <c r="L686" s="25">
        <v>4.0819760355364032</v>
      </c>
      <c r="M686" s="25">
        <v>0.25942792077893062</v>
      </c>
      <c r="N686" s="25">
        <v>1.1134226637784777</v>
      </c>
      <c r="O686" s="25">
        <v>8.2957048662288084</v>
      </c>
      <c r="P686" s="25">
        <v>2.0581155975859433</v>
      </c>
      <c r="Q686" s="25">
        <v>5.8330563754633431</v>
      </c>
      <c r="R686" s="25">
        <v>3.9847423999386322</v>
      </c>
      <c r="S686" s="25">
        <v>8.5724592877041061</v>
      </c>
      <c r="T686" s="25">
        <v>4.7911463675292385</v>
      </c>
      <c r="U686" s="25">
        <v>3.0144183514917744</v>
      </c>
      <c r="V686" s="25">
        <v>1.3096417330278185</v>
      </c>
      <c r="W686" s="25">
        <v>1.3488335421088897</v>
      </c>
      <c r="X686" s="25">
        <v>10.793238480590064</v>
      </c>
      <c r="Y686" s="25">
        <v>0.48005449948428291</v>
      </c>
      <c r="Z686" s="25">
        <v>1.0229230718562508</v>
      </c>
      <c r="AA686" s="25">
        <v>0</v>
      </c>
      <c r="AB686" s="25">
        <v>1.1597488185263563</v>
      </c>
      <c r="AC686" s="25">
        <v>5.8342827179247936E-2</v>
      </c>
      <c r="AD686" s="25">
        <v>0</v>
      </c>
      <c r="AE686" s="25">
        <v>33.875138631818203</v>
      </c>
      <c r="AF686" s="25">
        <v>1.4768734602964635</v>
      </c>
      <c r="AG686" s="25">
        <v>46.561216261955693</v>
      </c>
      <c r="AH686" s="25">
        <v>27.206716660723846</v>
      </c>
      <c r="AI686" s="25">
        <v>10.140080198511194</v>
      </c>
      <c r="AJ686" s="25">
        <v>23.714427269577776</v>
      </c>
      <c r="AK686" s="25">
        <v>0.72528806236764121</v>
      </c>
      <c r="AL686" s="25">
        <v>0.38131960358180161</v>
      </c>
      <c r="AM686" s="25">
        <v>5.8378127752277117E-2</v>
      </c>
      <c r="AN686" s="25">
        <v>21.187722108120255</v>
      </c>
      <c r="AO686" s="25">
        <v>0.22504975032097507</v>
      </c>
      <c r="AP686" s="25">
        <v>0.61935449283825261</v>
      </c>
      <c r="AQ686" s="25">
        <v>2.0878612339157541</v>
      </c>
      <c r="AR686" s="25">
        <v>0.21543053605071547</v>
      </c>
      <c r="AS686" s="25">
        <v>6.4350826285623661</v>
      </c>
      <c r="AT686" s="25">
        <v>0.27831333562818167</v>
      </c>
      <c r="AU686" s="25">
        <v>0</v>
      </c>
      <c r="AV686" s="25">
        <v>22.735369491446331</v>
      </c>
      <c r="AW686" s="25">
        <v>18.257187289050009</v>
      </c>
      <c r="AX686" s="25">
        <v>0</v>
      </c>
      <c r="AY686" s="25">
        <v>0</v>
      </c>
      <c r="AZ686" s="25">
        <v>0</v>
      </c>
      <c r="BA686" s="25">
        <v>0</v>
      </c>
      <c r="BB686" s="25">
        <v>20.877441316456064</v>
      </c>
      <c r="BC686" s="25">
        <v>6.2808341073573981</v>
      </c>
      <c r="BD686" s="25">
        <v>2.2480367164531661</v>
      </c>
      <c r="BE686" s="25">
        <v>3.7406531820872253</v>
      </c>
      <c r="BF686" s="25">
        <v>1.094374654115096</v>
      </c>
      <c r="BG686" s="25">
        <v>0</v>
      </c>
      <c r="BH686" s="25">
        <v>0</v>
      </c>
      <c r="BI686" s="25">
        <v>154.73703461529794</v>
      </c>
      <c r="BJ686" s="25">
        <v>0</v>
      </c>
      <c r="BK686" s="25">
        <v>0.17770766603169552</v>
      </c>
      <c r="BL686" s="25">
        <v>8.165410860728187</v>
      </c>
      <c r="BM686" s="25">
        <v>0.41840187647928806</v>
      </c>
      <c r="BN686" s="25">
        <v>0</v>
      </c>
      <c r="BO686" s="25">
        <v>0</v>
      </c>
    </row>
    <row r="687" spans="1:67">
      <c r="A687">
        <v>2005</v>
      </c>
      <c r="B687" s="57" t="s">
        <v>195</v>
      </c>
      <c r="C687" s="61" t="s">
        <v>259</v>
      </c>
      <c r="D687" s="57" t="s">
        <v>134</v>
      </c>
      <c r="E687" s="25">
        <v>24.831800717730157</v>
      </c>
      <c r="F687" s="25">
        <v>0.65958508810083838</v>
      </c>
      <c r="G687" s="25">
        <v>1.225916381606551</v>
      </c>
      <c r="H687" s="25">
        <v>25.369787530686729</v>
      </c>
      <c r="I687" s="25">
        <v>64.554205158761633</v>
      </c>
      <c r="J687" s="25">
        <v>27.35862168420843</v>
      </c>
      <c r="K687" s="25">
        <v>3.221895241410853</v>
      </c>
      <c r="L687" s="25">
        <v>10.892561767911848</v>
      </c>
      <c r="M687" s="25">
        <v>0.45784709495962217</v>
      </c>
      <c r="N687" s="25">
        <v>58.233917171475433</v>
      </c>
      <c r="O687" s="25">
        <v>34.603515699292899</v>
      </c>
      <c r="P687" s="25">
        <v>8.6948972940636455</v>
      </c>
      <c r="Q687" s="25">
        <v>24.010011177716709</v>
      </c>
      <c r="R687" s="25">
        <v>8.4586530220080185</v>
      </c>
      <c r="S687" s="25">
        <v>36.643522308267741</v>
      </c>
      <c r="T687" s="25">
        <v>13.18312511841099</v>
      </c>
      <c r="U687" s="25">
        <v>9.8855567302706646</v>
      </c>
      <c r="V687" s="25">
        <v>9.5612045914326327</v>
      </c>
      <c r="W687" s="25">
        <v>15.441641068393643</v>
      </c>
      <c r="X687" s="25">
        <v>19.234228477130554</v>
      </c>
      <c r="Y687" s="25">
        <v>1.357367206147299</v>
      </c>
      <c r="Z687" s="25">
        <v>4.6364437537731327</v>
      </c>
      <c r="AA687" s="25">
        <v>0</v>
      </c>
      <c r="AB687" s="25">
        <v>16.143456990116206</v>
      </c>
      <c r="AC687" s="25">
        <v>0.49649469321719431</v>
      </c>
      <c r="AD687" s="25">
        <v>0</v>
      </c>
      <c r="AE687" s="25">
        <v>63.40748893670105</v>
      </c>
      <c r="AF687" s="25">
        <v>24.423731912874235</v>
      </c>
      <c r="AG687" s="25">
        <v>8.0268170188320891</v>
      </c>
      <c r="AH687" s="25">
        <v>4.6902412509557045</v>
      </c>
      <c r="AI687" s="25">
        <v>13.908055787148468</v>
      </c>
      <c r="AJ687" s="25">
        <v>4.8488840811918061</v>
      </c>
      <c r="AK687" s="25">
        <v>0.56208889431194209</v>
      </c>
      <c r="AL687" s="25">
        <v>0.48597709140875456</v>
      </c>
      <c r="AM687" s="25">
        <v>3.8111574268498177E-2</v>
      </c>
      <c r="AN687" s="25">
        <v>12.726649413118553</v>
      </c>
      <c r="AO687" s="25">
        <v>0.17088633139963086</v>
      </c>
      <c r="AP687" s="25">
        <v>1.3491631136727498</v>
      </c>
      <c r="AQ687" s="25">
        <v>1.3349543529639809</v>
      </c>
      <c r="AR687" s="25">
        <v>0.22502639432448765</v>
      </c>
      <c r="AS687" s="25">
        <v>1.3481217827431697</v>
      </c>
      <c r="AT687" s="25">
        <v>0.36375797899943008</v>
      </c>
      <c r="AU687" s="25">
        <v>0</v>
      </c>
      <c r="AV687" s="25">
        <v>7.4968401859496598</v>
      </c>
      <c r="AW687" s="25">
        <v>1.2770066931832287</v>
      </c>
      <c r="AX687" s="25">
        <v>0</v>
      </c>
      <c r="AY687" s="25">
        <v>0</v>
      </c>
      <c r="AZ687" s="25">
        <v>0</v>
      </c>
      <c r="BA687" s="25">
        <v>0</v>
      </c>
      <c r="BB687" s="25">
        <v>1.4640977513940012</v>
      </c>
      <c r="BC687" s="25">
        <v>8.9144253079835973</v>
      </c>
      <c r="BD687" s="25">
        <v>20.332602484018899</v>
      </c>
      <c r="BE687" s="25">
        <v>2.7551278352740027</v>
      </c>
      <c r="BF687" s="25">
        <v>2.5567804184495055</v>
      </c>
      <c r="BG687" s="25">
        <v>0</v>
      </c>
      <c r="BH687" s="25">
        <v>0</v>
      </c>
      <c r="BI687" s="25">
        <v>84.274190176881362</v>
      </c>
      <c r="BJ687" s="25">
        <v>0</v>
      </c>
      <c r="BK687" s="25">
        <v>0.66045744064350376</v>
      </c>
      <c r="BL687" s="25">
        <v>82.793853754429932</v>
      </c>
      <c r="BM687" s="25">
        <v>7.4323055395643483</v>
      </c>
      <c r="BN687" s="25">
        <v>0</v>
      </c>
      <c r="BO687" s="25">
        <v>0</v>
      </c>
    </row>
    <row r="688" spans="1:67">
      <c r="A688">
        <v>2005</v>
      </c>
      <c r="B688" s="57" t="s">
        <v>196</v>
      </c>
      <c r="C688" s="61" t="s">
        <v>260</v>
      </c>
      <c r="D688" s="57" t="s">
        <v>134</v>
      </c>
      <c r="E688" s="25">
        <v>8.3408489916845365</v>
      </c>
      <c r="F688" s="25">
        <v>0.2141820240845807</v>
      </c>
      <c r="G688" s="25">
        <v>0.65639346131453791</v>
      </c>
      <c r="H688" s="25">
        <v>2.4388946176768362</v>
      </c>
      <c r="I688" s="25">
        <v>24.345398553937205</v>
      </c>
      <c r="J688" s="25">
        <v>12.796742442324273</v>
      </c>
      <c r="K688" s="25">
        <v>0.84470720639489816</v>
      </c>
      <c r="L688" s="25">
        <v>3.4027666141978554</v>
      </c>
      <c r="M688" s="25">
        <v>0.14638262169175636</v>
      </c>
      <c r="N688" s="25">
        <v>1.8266303583062209</v>
      </c>
      <c r="O688" s="25">
        <v>3.9854821372003859</v>
      </c>
      <c r="P688" s="25">
        <v>2.4214331214931049</v>
      </c>
      <c r="Q688" s="25">
        <v>5.703027261001699</v>
      </c>
      <c r="R688" s="25">
        <v>1.2117486035159237</v>
      </c>
      <c r="S688" s="25">
        <v>3.3572730890978359</v>
      </c>
      <c r="T688" s="25">
        <v>3.0222394245902051</v>
      </c>
      <c r="U688" s="25">
        <v>3.7526627867457139</v>
      </c>
      <c r="V688" s="25">
        <v>2.6122669510766308</v>
      </c>
      <c r="W688" s="25">
        <v>3.2254211814884961</v>
      </c>
      <c r="X688" s="25">
        <v>4.0556949890848992</v>
      </c>
      <c r="Y688" s="25">
        <v>0.30291180392611688</v>
      </c>
      <c r="Z688" s="25">
        <v>1.1434972396444125</v>
      </c>
      <c r="AA688" s="25">
        <v>0</v>
      </c>
      <c r="AB688" s="25">
        <v>3.4379885024303016</v>
      </c>
      <c r="AC688" s="25">
        <v>0.15403699557556744</v>
      </c>
      <c r="AD688" s="25">
        <v>0</v>
      </c>
      <c r="AE688" s="25">
        <v>15.122545511398473</v>
      </c>
      <c r="AF688" s="25">
        <v>13.06559337155741</v>
      </c>
      <c r="AG688" s="25">
        <v>6.0792298396091633</v>
      </c>
      <c r="AH688" s="25">
        <v>3.5522243201178147</v>
      </c>
      <c r="AI688" s="25">
        <v>6.2326781057868068</v>
      </c>
      <c r="AJ688" s="25">
        <v>2.2378725712240723</v>
      </c>
      <c r="AK688" s="25">
        <v>0.45186495274923089</v>
      </c>
      <c r="AL688" s="25">
        <v>0.33771886788976402</v>
      </c>
      <c r="AM688" s="25">
        <v>3.1849846715555775E-2</v>
      </c>
      <c r="AN688" s="25">
        <v>7.1802109622625299</v>
      </c>
      <c r="AO688" s="25">
        <v>9.3674509336388934E-2</v>
      </c>
      <c r="AP688" s="25">
        <v>0.81598613719732549</v>
      </c>
      <c r="AQ688" s="25">
        <v>0.8511018765088203</v>
      </c>
      <c r="AR688" s="25">
        <v>0.10300041233421352</v>
      </c>
      <c r="AS688" s="25">
        <v>1.4865619301521131</v>
      </c>
      <c r="AT688" s="25">
        <v>0.25968117905084365</v>
      </c>
      <c r="AU688" s="25">
        <v>0</v>
      </c>
      <c r="AV688" s="25">
        <v>3.5425543933784431</v>
      </c>
      <c r="AW688" s="25">
        <v>1.1741574623284539</v>
      </c>
      <c r="AX688" s="25">
        <v>0</v>
      </c>
      <c r="AY688" s="25">
        <v>0</v>
      </c>
      <c r="AZ688" s="25">
        <v>0</v>
      </c>
      <c r="BA688" s="25">
        <v>0</v>
      </c>
      <c r="BB688" s="25">
        <v>1.3438138371825021</v>
      </c>
      <c r="BC688" s="25">
        <v>3.6019270526920479</v>
      </c>
      <c r="BD688" s="25">
        <v>7.6552235257131294</v>
      </c>
      <c r="BE688" s="25">
        <v>1.5179837997513117</v>
      </c>
      <c r="BF688" s="25">
        <v>1.1508073611131493</v>
      </c>
      <c r="BG688" s="25">
        <v>0</v>
      </c>
      <c r="BH688" s="25">
        <v>0</v>
      </c>
      <c r="BI688" s="25">
        <v>51.611230318310007</v>
      </c>
      <c r="BJ688" s="25">
        <v>0</v>
      </c>
      <c r="BK688" s="25">
        <v>0.36245305692910701</v>
      </c>
      <c r="BL688" s="25">
        <v>20.631598340825139</v>
      </c>
      <c r="BM688" s="25">
        <v>2.0351243418640039</v>
      </c>
      <c r="BN688" s="25">
        <v>0</v>
      </c>
      <c r="BO688" s="25">
        <v>0</v>
      </c>
    </row>
    <row r="689" spans="1:67">
      <c r="A689">
        <v>2005</v>
      </c>
      <c r="B689" s="57" t="s">
        <v>197</v>
      </c>
      <c r="C689" s="61" t="s">
        <v>261</v>
      </c>
      <c r="D689" s="57" t="s">
        <v>134</v>
      </c>
      <c r="E689" s="25">
        <v>61.837236403303621</v>
      </c>
      <c r="F689" s="25">
        <v>4.0307157491530878</v>
      </c>
      <c r="G689" s="25">
        <v>5.2895886677526232</v>
      </c>
      <c r="H689" s="25">
        <v>59.783861049110797</v>
      </c>
      <c r="I689" s="25">
        <v>195.14071103257271</v>
      </c>
      <c r="J689" s="25">
        <v>77.809171487602484</v>
      </c>
      <c r="K689" s="25">
        <v>30.866641024197296</v>
      </c>
      <c r="L689" s="25">
        <v>35.22181460986404</v>
      </c>
      <c r="M689" s="25">
        <v>1.1087155585850188</v>
      </c>
      <c r="N689" s="25">
        <v>78.05241115357147</v>
      </c>
      <c r="O689" s="25">
        <v>54.692448759386998</v>
      </c>
      <c r="P689" s="25">
        <v>17.435034474695914</v>
      </c>
      <c r="Q689" s="25">
        <v>48.112362628743888</v>
      </c>
      <c r="R689" s="25">
        <v>24.677343840986744</v>
      </c>
      <c r="S689" s="25">
        <v>55.132224382859022</v>
      </c>
      <c r="T689" s="25">
        <v>22.740783152377631</v>
      </c>
      <c r="U689" s="25">
        <v>50.173392095549168</v>
      </c>
      <c r="V689" s="25">
        <v>21.756584132143754</v>
      </c>
      <c r="W689" s="25">
        <v>28.890521396311183</v>
      </c>
      <c r="X689" s="25">
        <v>29.667306513028088</v>
      </c>
      <c r="Y689" s="25">
        <v>5.9751910882911448</v>
      </c>
      <c r="Z689" s="25">
        <v>26.563458158735337</v>
      </c>
      <c r="AA689" s="25">
        <v>0</v>
      </c>
      <c r="AB689" s="25">
        <v>24.168764433883823</v>
      </c>
      <c r="AC689" s="25">
        <v>0.77768262075076633</v>
      </c>
      <c r="AD689" s="25">
        <v>0</v>
      </c>
      <c r="AE689" s="25">
        <v>122.57679484600445</v>
      </c>
      <c r="AF689" s="25">
        <v>64.624083924796437</v>
      </c>
      <c r="AG689" s="25">
        <v>111.60459421862288</v>
      </c>
      <c r="AH689" s="25">
        <v>65.212954715951753</v>
      </c>
      <c r="AI689" s="25">
        <v>45.004074788154867</v>
      </c>
      <c r="AJ689" s="25">
        <v>13.42761472720451</v>
      </c>
      <c r="AK689" s="25">
        <v>3.8176916552464997</v>
      </c>
      <c r="AL689" s="25">
        <v>2.3639777084612672</v>
      </c>
      <c r="AM689" s="25">
        <v>0.12960809412521443</v>
      </c>
      <c r="AN689" s="25">
        <v>34.768582981013438</v>
      </c>
      <c r="AO689" s="25">
        <v>0.47918923784988565</v>
      </c>
      <c r="AP689" s="25">
        <v>3.8370798692959438</v>
      </c>
      <c r="AQ689" s="25">
        <v>4.4394377931886213</v>
      </c>
      <c r="AR689" s="25">
        <v>0.42876493442285168</v>
      </c>
      <c r="AS689" s="25">
        <v>9.0902006754607392</v>
      </c>
      <c r="AT689" s="25">
        <v>1.3441824984182622</v>
      </c>
      <c r="AU689" s="25">
        <v>0</v>
      </c>
      <c r="AV689" s="25">
        <v>23.751947011087474</v>
      </c>
      <c r="AW689" s="25">
        <v>9.5190070207107027</v>
      </c>
      <c r="AX689" s="25">
        <v>0</v>
      </c>
      <c r="AY689" s="25">
        <v>0</v>
      </c>
      <c r="AZ689" s="25">
        <v>0</v>
      </c>
      <c r="BA689" s="25">
        <v>0</v>
      </c>
      <c r="BB689" s="25">
        <v>10.885508947822832</v>
      </c>
      <c r="BC689" s="25">
        <v>38.33883388526327</v>
      </c>
      <c r="BD689" s="25">
        <v>41.185675427275214</v>
      </c>
      <c r="BE689" s="25">
        <v>7.3652260912918663</v>
      </c>
      <c r="BF689" s="25">
        <v>7.7871290259200547</v>
      </c>
      <c r="BG689" s="25">
        <v>0</v>
      </c>
      <c r="BH689" s="25">
        <v>0</v>
      </c>
      <c r="BI689" s="25">
        <v>578.15203348507259</v>
      </c>
      <c r="BJ689" s="25">
        <v>0</v>
      </c>
      <c r="BK689" s="25">
        <v>0.13159631479905537</v>
      </c>
      <c r="BL689" s="25">
        <v>26.445767383185895</v>
      </c>
      <c r="BM689" s="25">
        <v>1.3680619573060249</v>
      </c>
      <c r="BN689" s="25">
        <v>0</v>
      </c>
      <c r="BO689" s="25">
        <v>0</v>
      </c>
    </row>
    <row r="690" spans="1:67">
      <c r="A690">
        <v>2005</v>
      </c>
      <c r="B690" s="57" t="s">
        <v>198</v>
      </c>
      <c r="C690" s="61" t="s">
        <v>262</v>
      </c>
      <c r="D690" s="57" t="s">
        <v>134</v>
      </c>
      <c r="E690" s="25">
        <v>9.081518536339388</v>
      </c>
      <c r="F690" s="25">
        <v>5.0790229500425692</v>
      </c>
      <c r="G690" s="25">
        <v>0.87060170614012067</v>
      </c>
      <c r="H690" s="25">
        <v>42.427976938912821</v>
      </c>
      <c r="I690" s="25">
        <v>34.551814419045016</v>
      </c>
      <c r="J690" s="25">
        <v>15.632952888539325</v>
      </c>
      <c r="K690" s="25">
        <v>7.7074028524447895</v>
      </c>
      <c r="L690" s="25">
        <v>3.7170826937364327</v>
      </c>
      <c r="M690" s="25">
        <v>0.30026891863963667</v>
      </c>
      <c r="N690" s="25">
        <v>3.8076091344718712</v>
      </c>
      <c r="O690" s="25">
        <v>9.6581287900176527</v>
      </c>
      <c r="P690" s="25">
        <v>5.2971200480792486</v>
      </c>
      <c r="Q690" s="25">
        <v>8.6170973037448242</v>
      </c>
      <c r="R690" s="25">
        <v>6.4930000492115063</v>
      </c>
      <c r="S690" s="25">
        <v>11.897050445295434</v>
      </c>
      <c r="T690" s="25">
        <v>6.2833635259786718</v>
      </c>
      <c r="U690" s="25">
        <v>9.2645649785002675</v>
      </c>
      <c r="V690" s="25">
        <v>8.148742827184801</v>
      </c>
      <c r="W690" s="25">
        <v>5.9608241375741757</v>
      </c>
      <c r="X690" s="25">
        <v>4.9569962872514983</v>
      </c>
      <c r="Y690" s="25">
        <v>1.5804913058853014</v>
      </c>
      <c r="Z690" s="25">
        <v>4.9373383588592485</v>
      </c>
      <c r="AA690" s="25">
        <v>0</v>
      </c>
      <c r="AB690" s="25">
        <v>4.4815872572803226</v>
      </c>
      <c r="AC690" s="25">
        <v>0.97622271875854505</v>
      </c>
      <c r="AD690" s="25">
        <v>0</v>
      </c>
      <c r="AE690" s="25">
        <v>32.691417944408514</v>
      </c>
      <c r="AF690" s="25">
        <v>7.6703916037554443</v>
      </c>
      <c r="AG690" s="25">
        <v>132.83154746121266</v>
      </c>
      <c r="AH690" s="25">
        <v>77.616321205412788</v>
      </c>
      <c r="AI690" s="25">
        <v>43.89368485650067</v>
      </c>
      <c r="AJ690" s="25">
        <v>124.01693384584038</v>
      </c>
      <c r="AK690" s="25">
        <v>9.4481996783972964</v>
      </c>
      <c r="AL690" s="25">
        <v>3.4786664722177991</v>
      </c>
      <c r="AM690" s="25">
        <v>0.33167788853241031</v>
      </c>
      <c r="AN690" s="25">
        <v>18.98909960617668</v>
      </c>
      <c r="AO690" s="25">
        <v>1.310338736513514</v>
      </c>
      <c r="AP690" s="25">
        <v>4.3087895211551928</v>
      </c>
      <c r="AQ690" s="25">
        <v>12.180159849322227</v>
      </c>
      <c r="AR690" s="25">
        <v>1.169503561975358</v>
      </c>
      <c r="AS690" s="25">
        <v>12.541946396580649</v>
      </c>
      <c r="AT690" s="25">
        <v>5.9107053966085408</v>
      </c>
      <c r="AU690" s="25">
        <v>0</v>
      </c>
      <c r="AV690" s="25">
        <v>154.01803996284934</v>
      </c>
      <c r="AW690" s="25">
        <v>46.617183960247367</v>
      </c>
      <c r="AX690" s="25">
        <v>0</v>
      </c>
      <c r="AY690" s="25">
        <v>0</v>
      </c>
      <c r="AZ690" s="25">
        <v>0</v>
      </c>
      <c r="BA690" s="25">
        <v>0</v>
      </c>
      <c r="BB690" s="25">
        <v>53.304034869010934</v>
      </c>
      <c r="BC690" s="25">
        <v>30.65819834909103</v>
      </c>
      <c r="BD690" s="25">
        <v>9.7342844192134486</v>
      </c>
      <c r="BE690" s="25">
        <v>3.7874063398442441</v>
      </c>
      <c r="BF690" s="25">
        <v>3.4264836490747186</v>
      </c>
      <c r="BG690" s="25">
        <v>0</v>
      </c>
      <c r="BH690" s="25">
        <v>0</v>
      </c>
      <c r="BI690" s="25">
        <v>464.99867343377935</v>
      </c>
      <c r="BJ690" s="25">
        <v>0</v>
      </c>
      <c r="BK690" s="25">
        <v>7.0060634083339818E-2</v>
      </c>
      <c r="BL690" s="25">
        <v>0.33679374883313951</v>
      </c>
      <c r="BM690" s="25">
        <v>2.0214561281702927E-2</v>
      </c>
      <c r="BN690" s="25">
        <v>0</v>
      </c>
      <c r="BO690" s="25">
        <v>0</v>
      </c>
    </row>
    <row r="691" spans="1:67">
      <c r="A691">
        <v>2005</v>
      </c>
      <c r="B691" s="57" t="s">
        <v>199</v>
      </c>
      <c r="C691" s="61" t="s">
        <v>263</v>
      </c>
      <c r="D691" s="57" t="s">
        <v>134</v>
      </c>
      <c r="E691" s="25">
        <v>19.012863093465178</v>
      </c>
      <c r="F691" s="25">
        <v>1.569018485428558</v>
      </c>
      <c r="G691" s="25">
        <v>2.3585986409456816</v>
      </c>
      <c r="H691" s="25">
        <v>7.8697244111986091</v>
      </c>
      <c r="I691" s="25">
        <v>77.809354759471859</v>
      </c>
      <c r="J691" s="25">
        <v>40.10634976030866</v>
      </c>
      <c r="K691" s="25">
        <v>23.416990789798135</v>
      </c>
      <c r="L691" s="25">
        <v>10.789005874348685</v>
      </c>
      <c r="M691" s="25">
        <v>0.36362789051027944</v>
      </c>
      <c r="N691" s="25">
        <v>6.5980217446447682</v>
      </c>
      <c r="O691" s="25">
        <v>12.801744375534554</v>
      </c>
      <c r="P691" s="25">
        <v>7.3392630510324999</v>
      </c>
      <c r="Q691" s="25">
        <v>22.269581390167495</v>
      </c>
      <c r="R691" s="25">
        <v>9.8774753472844914</v>
      </c>
      <c r="S691" s="25">
        <v>19.379272952103925</v>
      </c>
      <c r="T691" s="25">
        <v>11.11273284980315</v>
      </c>
      <c r="U691" s="25">
        <v>25.346487405706554</v>
      </c>
      <c r="V691" s="25">
        <v>15.05073688842273</v>
      </c>
      <c r="W691" s="25">
        <v>12.211888898911994</v>
      </c>
      <c r="X691" s="25">
        <v>9.2304435513242211</v>
      </c>
      <c r="Y691" s="25">
        <v>2.1667393548125591</v>
      </c>
      <c r="Z691" s="25">
        <v>8.4000621384215783</v>
      </c>
      <c r="AA691" s="25">
        <v>0</v>
      </c>
      <c r="AB691" s="25">
        <v>6.698104403263379</v>
      </c>
      <c r="AC691" s="25">
        <v>0.2980611088039794</v>
      </c>
      <c r="AD691" s="25">
        <v>0</v>
      </c>
      <c r="AE691" s="25">
        <v>40.36674777223147</v>
      </c>
      <c r="AF691" s="25">
        <v>26.82527178282443</v>
      </c>
      <c r="AG691" s="25">
        <v>20.579514152336756</v>
      </c>
      <c r="AH691" s="25">
        <v>12.025051540773042</v>
      </c>
      <c r="AI691" s="25">
        <v>248.0104964639205</v>
      </c>
      <c r="AJ691" s="25">
        <v>175.48226278070081</v>
      </c>
      <c r="AK691" s="25">
        <v>37.927095004234012</v>
      </c>
      <c r="AL691" s="25">
        <v>1.3412000622577742</v>
      </c>
      <c r="AM691" s="25">
        <v>2.7411172700715934E-2</v>
      </c>
      <c r="AN691" s="25">
        <v>23.674333914859226</v>
      </c>
      <c r="AO691" s="25">
        <v>0.10943840578387827</v>
      </c>
      <c r="AP691" s="25">
        <v>2.3269927928775966</v>
      </c>
      <c r="AQ691" s="25">
        <v>1.02004912501009</v>
      </c>
      <c r="AR691" s="25">
        <v>0.10259157571758643</v>
      </c>
      <c r="AS691" s="25">
        <v>4.6484282269607098</v>
      </c>
      <c r="AT691" s="25">
        <v>0.73522075355069305</v>
      </c>
      <c r="AU691" s="25">
        <v>0</v>
      </c>
      <c r="AV691" s="25">
        <v>10.943343328278363</v>
      </c>
      <c r="AW691" s="25">
        <v>5.6036200925415223</v>
      </c>
      <c r="AX691" s="25">
        <v>0</v>
      </c>
      <c r="AY691" s="25">
        <v>0</v>
      </c>
      <c r="AZ691" s="25">
        <v>0</v>
      </c>
      <c r="BA691" s="25">
        <v>0</v>
      </c>
      <c r="BB691" s="25">
        <v>6.4076184480374669</v>
      </c>
      <c r="BC691" s="25">
        <v>14.990467392963371</v>
      </c>
      <c r="BD691" s="25">
        <v>16.482317983948832</v>
      </c>
      <c r="BE691" s="25">
        <v>3.3040367201672116</v>
      </c>
      <c r="BF691" s="25">
        <v>2.4719646837899516</v>
      </c>
      <c r="BG691" s="25">
        <v>0</v>
      </c>
      <c r="BH691" s="25">
        <v>0</v>
      </c>
      <c r="BI691" s="25">
        <v>467.62189840102496</v>
      </c>
      <c r="BJ691" s="25">
        <v>0</v>
      </c>
      <c r="BK691" s="25">
        <v>8.8803260497748476E-2</v>
      </c>
      <c r="BL691" s="25">
        <v>1.1511575244895182</v>
      </c>
      <c r="BM691" s="25">
        <v>1.9853182712278802E-2</v>
      </c>
      <c r="BN691" s="25">
        <v>0</v>
      </c>
      <c r="BO691" s="25">
        <v>0</v>
      </c>
    </row>
    <row r="692" spans="1:67">
      <c r="A692">
        <v>2005</v>
      </c>
      <c r="B692" s="57" t="s">
        <v>200</v>
      </c>
      <c r="C692" s="61" t="s">
        <v>264</v>
      </c>
      <c r="D692" s="57" t="s">
        <v>134</v>
      </c>
      <c r="E692" s="25">
        <v>2.5163283869378086</v>
      </c>
      <c r="F692" s="25">
        <v>0.28861838622592845</v>
      </c>
      <c r="G692" s="25">
        <v>0.15752215298479769</v>
      </c>
      <c r="H692" s="25">
        <v>8.399145917672957</v>
      </c>
      <c r="I692" s="25">
        <v>13.907943101535945</v>
      </c>
      <c r="J692" s="25">
        <v>9.3775368524696638</v>
      </c>
      <c r="K692" s="25">
        <v>1.8055675997896419</v>
      </c>
      <c r="L692" s="25">
        <v>4.1190487643132956</v>
      </c>
      <c r="M692" s="25">
        <v>0.25830079521877536</v>
      </c>
      <c r="N692" s="25">
        <v>1.015193943063849</v>
      </c>
      <c r="O692" s="25">
        <v>8.6873830852015335</v>
      </c>
      <c r="P692" s="25">
        <v>7.5086830645171521</v>
      </c>
      <c r="Q692" s="25">
        <v>5.4979948699650478</v>
      </c>
      <c r="R692" s="25">
        <v>5.2111710867410004</v>
      </c>
      <c r="S692" s="25">
        <v>5.9872579540007713</v>
      </c>
      <c r="T692" s="25">
        <v>4.7585816914221386</v>
      </c>
      <c r="U692" s="25">
        <v>5.2379516567678799</v>
      </c>
      <c r="V692" s="25">
        <v>5.7383971627611849</v>
      </c>
      <c r="W692" s="25">
        <v>2.6671148607303046</v>
      </c>
      <c r="X692" s="25">
        <v>3.3027226244591423</v>
      </c>
      <c r="Y692" s="25">
        <v>0.48870047132795746</v>
      </c>
      <c r="Z692" s="25">
        <v>1.6385572088532578</v>
      </c>
      <c r="AA692" s="25">
        <v>0</v>
      </c>
      <c r="AB692" s="25">
        <v>1.9272118678050369</v>
      </c>
      <c r="AC692" s="25">
        <v>0.15500094597857578</v>
      </c>
      <c r="AD692" s="25">
        <v>0</v>
      </c>
      <c r="AE692" s="25">
        <v>23.834265097667735</v>
      </c>
      <c r="AF692" s="25">
        <v>4.0758467030197494</v>
      </c>
      <c r="AG692" s="25">
        <v>71.814159971548179</v>
      </c>
      <c r="AH692" s="25">
        <v>41.962551110595463</v>
      </c>
      <c r="AI692" s="25">
        <v>27.855255924577062</v>
      </c>
      <c r="AJ692" s="25">
        <v>8.1575269623180944</v>
      </c>
      <c r="AK692" s="25">
        <v>11.693392476234948</v>
      </c>
      <c r="AL692" s="25">
        <v>17.386756536590806</v>
      </c>
      <c r="AM692" s="25">
        <v>0.38164282386333398</v>
      </c>
      <c r="AN692" s="25">
        <v>16.178285945075135</v>
      </c>
      <c r="AO692" s="25">
        <v>1.3997321439813706</v>
      </c>
      <c r="AP692" s="25">
        <v>2.7992144462645538</v>
      </c>
      <c r="AQ692" s="25">
        <v>13.017199358428861</v>
      </c>
      <c r="AR692" s="25">
        <v>1.2549530711327104</v>
      </c>
      <c r="AS692" s="25">
        <v>8.2644269913383379</v>
      </c>
      <c r="AT692" s="25">
        <v>2.2494726206980782</v>
      </c>
      <c r="AU692" s="25">
        <v>0</v>
      </c>
      <c r="AV692" s="25">
        <v>29.423901697100128</v>
      </c>
      <c r="AW692" s="25">
        <v>3.2550499542725051</v>
      </c>
      <c r="AX692" s="25">
        <v>0</v>
      </c>
      <c r="AY692" s="25">
        <v>0</v>
      </c>
      <c r="AZ692" s="25">
        <v>0</v>
      </c>
      <c r="BA692" s="25">
        <v>0</v>
      </c>
      <c r="BB692" s="25">
        <v>3.7224968613999168</v>
      </c>
      <c r="BC692" s="25">
        <v>9.3876509973384898</v>
      </c>
      <c r="BD692" s="25">
        <v>12.187307737162628</v>
      </c>
      <c r="BE692" s="25">
        <v>1.1290266600734489</v>
      </c>
      <c r="BF692" s="25">
        <v>11.526019152387626</v>
      </c>
      <c r="BG692" s="25">
        <v>0</v>
      </c>
      <c r="BH692" s="25">
        <v>0</v>
      </c>
      <c r="BI692" s="25">
        <v>190.40090354230657</v>
      </c>
      <c r="BJ692" s="25">
        <v>0</v>
      </c>
      <c r="BK692" s="25">
        <v>0.1894433540848037</v>
      </c>
      <c r="BL692" s="25">
        <v>1.8176654987267873</v>
      </c>
      <c r="BM692" s="25">
        <v>9.3388914621128777E-2</v>
      </c>
      <c r="BN692" s="25">
        <v>0</v>
      </c>
      <c r="BO692" s="25">
        <v>0</v>
      </c>
    </row>
    <row r="693" spans="1:67">
      <c r="A693">
        <v>2005</v>
      </c>
      <c r="B693" s="57" t="s">
        <v>201</v>
      </c>
      <c r="C693" s="61" t="s">
        <v>265</v>
      </c>
      <c r="D693" s="57" t="s">
        <v>134</v>
      </c>
      <c r="E693" s="25">
        <v>0.6756775880766599</v>
      </c>
      <c r="F693" s="25">
        <v>3.5385038812430422E-2</v>
      </c>
      <c r="G693" s="25">
        <v>3.0806945190137172E-2</v>
      </c>
      <c r="H693" s="25">
        <v>0.29638488145506642</v>
      </c>
      <c r="I693" s="25">
        <v>1.0809476260558628</v>
      </c>
      <c r="J693" s="25">
        <v>0.55800137248554349</v>
      </c>
      <c r="K693" s="25">
        <v>0.20675283052221899</v>
      </c>
      <c r="L693" s="25">
        <v>0.29091002220357282</v>
      </c>
      <c r="M693" s="25">
        <v>7.0549781172357662E-3</v>
      </c>
      <c r="N693" s="25">
        <v>0.10516338453557526</v>
      </c>
      <c r="O693" s="25">
        <v>0.28343324296614891</v>
      </c>
      <c r="P693" s="25">
        <v>9.1441044628816498E-2</v>
      </c>
      <c r="Q693" s="25">
        <v>0.33518659766551817</v>
      </c>
      <c r="R693" s="25">
        <v>0.16508739553767454</v>
      </c>
      <c r="S693" s="25">
        <v>0.15174849685227965</v>
      </c>
      <c r="T693" s="25">
        <v>0.20722776364543788</v>
      </c>
      <c r="U693" s="25">
        <v>0.18751356543717854</v>
      </c>
      <c r="V693" s="25">
        <v>0.12679305122661763</v>
      </c>
      <c r="W693" s="25">
        <v>0.15390690703418564</v>
      </c>
      <c r="X693" s="25">
        <v>0.21766279418203374</v>
      </c>
      <c r="Y693" s="25">
        <v>1.8209414405428153E-2</v>
      </c>
      <c r="Z693" s="25">
        <v>0.14352741405400599</v>
      </c>
      <c r="AA693" s="25">
        <v>0</v>
      </c>
      <c r="AB693" s="25">
        <v>0.19100662737053575</v>
      </c>
      <c r="AC693" s="25">
        <v>6.0617069420308631E-3</v>
      </c>
      <c r="AD693" s="25">
        <v>0</v>
      </c>
      <c r="AE693" s="25">
        <v>0.79132995314858623</v>
      </c>
      <c r="AF693" s="25">
        <v>0.25154609292295649</v>
      </c>
      <c r="AG693" s="25">
        <v>2.2065655658481291</v>
      </c>
      <c r="AH693" s="25">
        <v>1.2893435473479722</v>
      </c>
      <c r="AI693" s="25">
        <v>0.54484281645513921</v>
      </c>
      <c r="AJ693" s="25">
        <v>0.30892214250895078</v>
      </c>
      <c r="AK693" s="25">
        <v>0.1036014890636687</v>
      </c>
      <c r="AL693" s="25">
        <v>0.14421167788548811</v>
      </c>
      <c r="AM693" s="25">
        <v>1.5575840249917521</v>
      </c>
      <c r="AN693" s="25">
        <v>0.23729616223762645</v>
      </c>
      <c r="AO693" s="25">
        <v>1.4185340154334385E-2</v>
      </c>
      <c r="AP693" s="25">
        <v>4.803959110992078E-2</v>
      </c>
      <c r="AQ693" s="25">
        <v>0.12904858067199598</v>
      </c>
      <c r="AR693" s="25">
        <v>1.5981841726340342E-2</v>
      </c>
      <c r="AS693" s="25">
        <v>0.79477849607627371</v>
      </c>
      <c r="AT693" s="25">
        <v>0.10332465459004905</v>
      </c>
      <c r="AU693" s="25">
        <v>0</v>
      </c>
      <c r="AV693" s="25">
        <v>0.86394149137419285</v>
      </c>
      <c r="AW693" s="25">
        <v>0.16575862936350441</v>
      </c>
      <c r="AX693" s="25">
        <v>0</v>
      </c>
      <c r="AY693" s="25">
        <v>0</v>
      </c>
      <c r="AZ693" s="25">
        <v>0</v>
      </c>
      <c r="BA693" s="25">
        <v>0</v>
      </c>
      <c r="BB693" s="25">
        <v>0.18972483667867329</v>
      </c>
      <c r="BC693" s="25">
        <v>0.45636515046601922</v>
      </c>
      <c r="BD693" s="25">
        <v>0.18057486603821024</v>
      </c>
      <c r="BE693" s="25">
        <v>8.0662242022581071E-2</v>
      </c>
      <c r="BF693" s="25">
        <v>7.9722191348673643E-2</v>
      </c>
      <c r="BG693" s="25">
        <v>0</v>
      </c>
      <c r="BH693" s="25">
        <v>0</v>
      </c>
      <c r="BI693" s="25">
        <v>7.3043752002162714</v>
      </c>
      <c r="BJ693" s="25">
        <v>0</v>
      </c>
      <c r="BK693" s="25">
        <v>1.8243332395945982E-2</v>
      </c>
      <c r="BL693" s="25">
        <v>0.16242262018750661</v>
      </c>
      <c r="BM693" s="25">
        <v>7.6159464605468552E-3</v>
      </c>
      <c r="BN693" s="25">
        <v>0</v>
      </c>
      <c r="BO693" s="25">
        <v>0</v>
      </c>
    </row>
    <row r="694" spans="1:67">
      <c r="A694">
        <v>2005</v>
      </c>
      <c r="B694" s="57" t="s">
        <v>202</v>
      </c>
      <c r="C694" s="61" t="s">
        <v>266</v>
      </c>
      <c r="D694" s="57" t="s">
        <v>134</v>
      </c>
      <c r="E694" s="25">
        <v>4.7047397099111983</v>
      </c>
      <c r="F694" s="25">
        <v>0.95333741116714177</v>
      </c>
      <c r="G694" s="25">
        <v>0.42504405998727862</v>
      </c>
      <c r="H694" s="25">
        <v>16.151737316725885</v>
      </c>
      <c r="I694" s="25">
        <v>25.608946896547533</v>
      </c>
      <c r="J694" s="25">
        <v>26.177744294385157</v>
      </c>
      <c r="K694" s="25">
        <v>1.7726518499297397</v>
      </c>
      <c r="L694" s="25">
        <v>5.9433513628488548</v>
      </c>
      <c r="M694" s="25">
        <v>0.45853409655412708</v>
      </c>
      <c r="N694" s="25">
        <v>8.7697007316783022</v>
      </c>
      <c r="O694" s="25">
        <v>11.3596990398018</v>
      </c>
      <c r="P694" s="25">
        <v>5.0639576731805631</v>
      </c>
      <c r="Q694" s="25">
        <v>5.0998916493154596</v>
      </c>
      <c r="R694" s="25">
        <v>9.9842274516295024</v>
      </c>
      <c r="S694" s="25">
        <v>20.166639888327186</v>
      </c>
      <c r="T694" s="25">
        <v>2.9470488841894351</v>
      </c>
      <c r="U694" s="25">
        <v>5.187533039204963</v>
      </c>
      <c r="V694" s="25">
        <v>3.41990369628635</v>
      </c>
      <c r="W694" s="25">
        <v>6.5003468318884163</v>
      </c>
      <c r="X694" s="25">
        <v>9.8024695689184078</v>
      </c>
      <c r="Y694" s="25">
        <v>3.1457734249284091</v>
      </c>
      <c r="Z694" s="25">
        <v>3.5597604431675629</v>
      </c>
      <c r="AA694" s="25">
        <v>0</v>
      </c>
      <c r="AB694" s="25">
        <v>3.0077596673155633</v>
      </c>
      <c r="AC694" s="25">
        <v>0.82616596192184388</v>
      </c>
      <c r="AD694" s="25">
        <v>0</v>
      </c>
      <c r="AE694" s="25">
        <v>47.459679924092846</v>
      </c>
      <c r="AF694" s="25">
        <v>10.454186020119792</v>
      </c>
      <c r="AG694" s="25">
        <v>105.26169889057283</v>
      </c>
      <c r="AH694" s="25">
        <v>61.5066680875968</v>
      </c>
      <c r="AI694" s="25">
        <v>26.486724853257225</v>
      </c>
      <c r="AJ694" s="25">
        <v>15.891884621440649</v>
      </c>
      <c r="AK694" s="25">
        <v>6.3294719309572436</v>
      </c>
      <c r="AL694" s="25">
        <v>2.3262431668318682</v>
      </c>
      <c r="AM694" s="25">
        <v>0.21759711091274186</v>
      </c>
      <c r="AN694" s="25">
        <v>24.536977300636273</v>
      </c>
      <c r="AO694" s="25">
        <v>0.86826902920426063</v>
      </c>
      <c r="AP694" s="25">
        <v>1.4113023289521924</v>
      </c>
      <c r="AQ694" s="25">
        <v>8.0811794429035633</v>
      </c>
      <c r="AR694" s="25">
        <v>0.77620099253170016</v>
      </c>
      <c r="AS694" s="25">
        <v>29.347825483997056</v>
      </c>
      <c r="AT694" s="25">
        <v>2.0862527096478187</v>
      </c>
      <c r="AU694" s="25">
        <v>0</v>
      </c>
      <c r="AV694" s="25">
        <v>42.716530369723245</v>
      </c>
      <c r="AW694" s="25">
        <v>32.693262720185658</v>
      </c>
      <c r="AX694" s="25">
        <v>0</v>
      </c>
      <c r="AY694" s="25">
        <v>0</v>
      </c>
      <c r="AZ694" s="25">
        <v>0</v>
      </c>
      <c r="BA694" s="25">
        <v>0</v>
      </c>
      <c r="BB694" s="25">
        <v>37.382465062389961</v>
      </c>
      <c r="BC694" s="25">
        <v>32.908591375132296</v>
      </c>
      <c r="BD694" s="25">
        <v>10.186792279468751</v>
      </c>
      <c r="BE694" s="25">
        <v>3.7186740155786597</v>
      </c>
      <c r="BF694" s="25">
        <v>16.042081163934004</v>
      </c>
      <c r="BG694" s="25">
        <v>0</v>
      </c>
      <c r="BH694" s="25">
        <v>0</v>
      </c>
      <c r="BI694" s="25">
        <v>335.18299748308459</v>
      </c>
      <c r="BJ694" s="25">
        <v>0</v>
      </c>
      <c r="BK694" s="25">
        <v>6.2962747603943992E-2</v>
      </c>
      <c r="BL694" s="25">
        <v>0.70020046046672069</v>
      </c>
      <c r="BM694" s="25">
        <v>1.9839402388691755E-2</v>
      </c>
      <c r="BN694" s="25">
        <v>0</v>
      </c>
      <c r="BO694" s="25">
        <v>0</v>
      </c>
    </row>
    <row r="695" spans="1:67">
      <c r="A695">
        <v>2005</v>
      </c>
      <c r="B695" s="57" t="s">
        <v>203</v>
      </c>
      <c r="C695" s="61" t="s">
        <v>267</v>
      </c>
      <c r="D695" s="57" t="s">
        <v>134</v>
      </c>
      <c r="E695" s="25">
        <v>1.3042739047962022</v>
      </c>
      <c r="F695" s="25">
        <v>5.5165455809550693E-2</v>
      </c>
      <c r="G695" s="25">
        <v>5.1508295584188644E-2</v>
      </c>
      <c r="H695" s="25">
        <v>0.37887205106093952</v>
      </c>
      <c r="I695" s="25">
        <v>1.9293937666857983</v>
      </c>
      <c r="J695" s="25">
        <v>0.90662648493162412</v>
      </c>
      <c r="K695" s="25">
        <v>0.36013933963592121</v>
      </c>
      <c r="L695" s="25">
        <v>0.84309192487876827</v>
      </c>
      <c r="M695" s="25">
        <v>2.4228712962565815E-2</v>
      </c>
      <c r="N695" s="25">
        <v>0.18687910445135864</v>
      </c>
      <c r="O695" s="25">
        <v>0.45697382935644776</v>
      </c>
      <c r="P695" s="25">
        <v>9.7356015084899342E-2</v>
      </c>
      <c r="Q695" s="25">
        <v>0.6023104965592887</v>
      </c>
      <c r="R695" s="25">
        <v>0.26213930709799133</v>
      </c>
      <c r="S695" s="25">
        <v>0.21484491345688561</v>
      </c>
      <c r="T695" s="25">
        <v>0.35911665715013913</v>
      </c>
      <c r="U695" s="25">
        <v>0.28106999408051248</v>
      </c>
      <c r="V695" s="25">
        <v>0.183770569948945</v>
      </c>
      <c r="W695" s="25">
        <v>0.22810547352719063</v>
      </c>
      <c r="X695" s="25">
        <v>0.365092186391692</v>
      </c>
      <c r="Y695" s="25">
        <v>2.2666366352498534E-2</v>
      </c>
      <c r="Z695" s="25">
        <v>0.24664918469544256</v>
      </c>
      <c r="AA695" s="25">
        <v>0</v>
      </c>
      <c r="AB695" s="25">
        <v>0.35692229636399186</v>
      </c>
      <c r="AC695" s="25">
        <v>8.668438562640355E-3</v>
      </c>
      <c r="AD695" s="25">
        <v>0</v>
      </c>
      <c r="AE695" s="25">
        <v>1.2514177311263435</v>
      </c>
      <c r="AF695" s="25">
        <v>0.41046456982518209</v>
      </c>
      <c r="AG695" s="25">
        <v>3.4791284303132617</v>
      </c>
      <c r="AH695" s="25">
        <v>2.0329293150064385</v>
      </c>
      <c r="AI695" s="25">
        <v>0.5085439664949476</v>
      </c>
      <c r="AJ695" s="25">
        <v>0.23881358451113346</v>
      </c>
      <c r="AK695" s="25">
        <v>5.5086200024187286E-2</v>
      </c>
      <c r="AL695" s="25">
        <v>0.10581139544633489</v>
      </c>
      <c r="AM695" s="25">
        <v>1.2911297983333883E-3</v>
      </c>
      <c r="AN695" s="25">
        <v>0.25275080518327975</v>
      </c>
      <c r="AO695" s="25">
        <v>3.6504528739912034</v>
      </c>
      <c r="AP695" s="25">
        <v>6.535034708852272E-2</v>
      </c>
      <c r="AQ695" s="25">
        <v>4.841431547842201E-2</v>
      </c>
      <c r="AR695" s="25">
        <v>0.14039650826689307</v>
      </c>
      <c r="AS695" s="25">
        <v>1.2733683805389862</v>
      </c>
      <c r="AT695" s="25">
        <v>0.19098257579358341</v>
      </c>
      <c r="AU695" s="25">
        <v>0</v>
      </c>
      <c r="AV695" s="25">
        <v>1.0592421989895915</v>
      </c>
      <c r="AW695" s="25">
        <v>0.22722422090323918</v>
      </c>
      <c r="AX695" s="25">
        <v>0</v>
      </c>
      <c r="AY695" s="25">
        <v>0</v>
      </c>
      <c r="AZ695" s="25">
        <v>0</v>
      </c>
      <c r="BA695" s="25">
        <v>0</v>
      </c>
      <c r="BB695" s="25">
        <v>0.25964897765904194</v>
      </c>
      <c r="BC695" s="25">
        <v>0.99322972998448644</v>
      </c>
      <c r="BD695" s="25">
        <v>0.19682270018713963</v>
      </c>
      <c r="BE695" s="25">
        <v>0.14729709503110799</v>
      </c>
      <c r="BF695" s="25">
        <v>3.4574019929145744E-2</v>
      </c>
      <c r="BG695" s="25">
        <v>0</v>
      </c>
      <c r="BH695" s="25">
        <v>0</v>
      </c>
      <c r="BI695" s="25">
        <v>27.187479988058875</v>
      </c>
      <c r="BJ695" s="25">
        <v>0</v>
      </c>
      <c r="BK695" s="25">
        <v>6.9059150802692745E-2</v>
      </c>
      <c r="BL695" s="25">
        <v>0.60614763129827742</v>
      </c>
      <c r="BM695" s="25">
        <v>5.5811487175809645E-2</v>
      </c>
      <c r="BN695" s="25">
        <v>0</v>
      </c>
      <c r="BO695" s="25">
        <v>0</v>
      </c>
    </row>
    <row r="696" spans="1:67">
      <c r="A696">
        <v>2005</v>
      </c>
      <c r="B696" s="57" t="s">
        <v>204</v>
      </c>
      <c r="C696" s="61" t="s">
        <v>268</v>
      </c>
      <c r="D696" s="57" t="s">
        <v>134</v>
      </c>
      <c r="E696" s="25">
        <v>0.15796626379717205</v>
      </c>
      <c r="F696" s="25">
        <v>1.7490488573346244E-2</v>
      </c>
      <c r="G696" s="25">
        <v>1.5692751164770573E-2</v>
      </c>
      <c r="H696" s="25">
        <v>0.15825774429734218</v>
      </c>
      <c r="I696" s="25">
        <v>15.562706956533443</v>
      </c>
      <c r="J696" s="25">
        <v>3.2238703200804828</v>
      </c>
      <c r="K696" s="25">
        <v>5.0598062276393616E-2</v>
      </c>
      <c r="L696" s="25">
        <v>0.14319474356204495</v>
      </c>
      <c r="M696" s="25">
        <v>0.36815408872164401</v>
      </c>
      <c r="N696" s="25">
        <v>0.35057839870309937</v>
      </c>
      <c r="O696" s="25">
        <v>3.2086134395217059</v>
      </c>
      <c r="P696" s="25">
        <v>14.881525749710917</v>
      </c>
      <c r="Q696" s="25">
        <v>1.5662661882852298</v>
      </c>
      <c r="R696" s="25">
        <v>8.2812293758123837E-2</v>
      </c>
      <c r="S696" s="25">
        <v>0.11508727936133675</v>
      </c>
      <c r="T696" s="25">
        <v>0.35672537556776929</v>
      </c>
      <c r="U696" s="25">
        <v>2.0124205241137507</v>
      </c>
      <c r="V696" s="25">
        <v>0.78739638440962867</v>
      </c>
      <c r="W696" s="25">
        <v>0.22088454766060558</v>
      </c>
      <c r="X696" s="25">
        <v>2.0395312014435416</v>
      </c>
      <c r="Y696" s="25">
        <v>4.4527180645628481E-2</v>
      </c>
      <c r="Z696" s="25">
        <v>2.7733479678451038</v>
      </c>
      <c r="AA696" s="25">
        <v>0</v>
      </c>
      <c r="AB696" s="25">
        <v>0.35400795409938762</v>
      </c>
      <c r="AC696" s="25">
        <v>4.7666605455715522E-3</v>
      </c>
      <c r="AD696" s="25">
        <v>0</v>
      </c>
      <c r="AE696" s="25">
        <v>0.55226899546636932</v>
      </c>
      <c r="AF696" s="25">
        <v>0.47106206656986549</v>
      </c>
      <c r="AG696" s="25">
        <v>1.5152013393541444</v>
      </c>
      <c r="AH696" s="25">
        <v>0.88536464156687067</v>
      </c>
      <c r="AI696" s="25">
        <v>0.56950117808553902</v>
      </c>
      <c r="AJ696" s="25">
        <v>1.9560300250849751</v>
      </c>
      <c r="AK696" s="25">
        <v>0.59385320062115354</v>
      </c>
      <c r="AL696" s="25">
        <v>0.94655014455184028</v>
      </c>
      <c r="AM696" s="25">
        <v>3.4821402310067348E-2</v>
      </c>
      <c r="AN696" s="25">
        <v>3.0002341423561694</v>
      </c>
      <c r="AO696" s="25">
        <v>0.13649013287084305</v>
      </c>
      <c r="AP696" s="25">
        <v>11.305299137300992</v>
      </c>
      <c r="AQ696" s="25">
        <v>1.2819351577556861</v>
      </c>
      <c r="AR696" s="25">
        <v>0.1167920623497741</v>
      </c>
      <c r="AS696" s="25">
        <v>1.7751151166375592</v>
      </c>
      <c r="AT696" s="25">
        <v>0.44202493908342821</v>
      </c>
      <c r="AU696" s="25">
        <v>0</v>
      </c>
      <c r="AV696" s="25">
        <v>8.9414079942667808</v>
      </c>
      <c r="AW696" s="25">
        <v>9.7647182628614382E-2</v>
      </c>
      <c r="AX696" s="25">
        <v>0</v>
      </c>
      <c r="AY696" s="25">
        <v>0</v>
      </c>
      <c r="AZ696" s="25">
        <v>0</v>
      </c>
      <c r="BA696" s="25">
        <v>0</v>
      </c>
      <c r="BB696" s="25">
        <v>0.11185835830273941</v>
      </c>
      <c r="BC696" s="25">
        <v>0.14976599554389836</v>
      </c>
      <c r="BD696" s="25">
        <v>0.10696295539266384</v>
      </c>
      <c r="BE696" s="25">
        <v>1.3753308161706395</v>
      </c>
      <c r="BF696" s="25">
        <v>1.5451713611436311</v>
      </c>
      <c r="BG696" s="25">
        <v>0</v>
      </c>
      <c r="BH696" s="25">
        <v>0</v>
      </c>
      <c r="BI696" s="25">
        <v>104.07641713720614</v>
      </c>
      <c r="BJ696" s="25">
        <v>0</v>
      </c>
      <c r="BK696" s="25">
        <v>4.64382102368762E-2</v>
      </c>
      <c r="BL696" s="25">
        <v>0.94368099809255379</v>
      </c>
      <c r="BM696" s="25">
        <v>9.8330209475973762E-2</v>
      </c>
      <c r="BN696" s="25">
        <v>0</v>
      </c>
      <c r="BO696" s="25">
        <v>0</v>
      </c>
    </row>
    <row r="697" spans="1:67">
      <c r="A697">
        <v>2005</v>
      </c>
      <c r="B697" s="57" t="s">
        <v>205</v>
      </c>
      <c r="C697" s="61" t="s">
        <v>269</v>
      </c>
      <c r="D697" s="57" t="s">
        <v>134</v>
      </c>
      <c r="E697" s="25">
        <v>11.941893510579494</v>
      </c>
      <c r="F697" s="25">
        <v>0.47357245402733128</v>
      </c>
      <c r="G697" s="25">
        <v>0.46512832414662642</v>
      </c>
      <c r="H697" s="25">
        <v>3.1445603655684842</v>
      </c>
      <c r="I697" s="25">
        <v>17.348684430201963</v>
      </c>
      <c r="J697" s="25">
        <v>7.9976506858749694</v>
      </c>
      <c r="K697" s="25">
        <v>3.194606542096726</v>
      </c>
      <c r="L697" s="25">
        <v>4.6096941129525071</v>
      </c>
      <c r="M697" s="25">
        <v>9.2628716107181791E-2</v>
      </c>
      <c r="N697" s="25">
        <v>1.6373099352035878</v>
      </c>
      <c r="O697" s="25">
        <v>3.9917309146173876</v>
      </c>
      <c r="P697" s="25">
        <v>1.0309745250745725</v>
      </c>
      <c r="Q697" s="25">
        <v>5.2646104677413277</v>
      </c>
      <c r="R697" s="25">
        <v>2.2875798942513907</v>
      </c>
      <c r="S697" s="25">
        <v>1.6390270323269545</v>
      </c>
      <c r="T697" s="25">
        <v>3.1411856612449509</v>
      </c>
      <c r="U697" s="25">
        <v>2.3721307476434035</v>
      </c>
      <c r="V697" s="25">
        <v>1.4293924109495233</v>
      </c>
      <c r="W697" s="25">
        <v>1.2818334734359602</v>
      </c>
      <c r="X697" s="25">
        <v>3.244636466699629</v>
      </c>
      <c r="Y697" s="25">
        <v>0.19001364484526417</v>
      </c>
      <c r="Z697" s="25">
        <v>2.2348753372235768</v>
      </c>
      <c r="AA697" s="25">
        <v>0</v>
      </c>
      <c r="AB697" s="25">
        <v>3.1437354904130999</v>
      </c>
      <c r="AC697" s="25">
        <v>6.0420957057961036E-2</v>
      </c>
      <c r="AD697" s="25">
        <v>0</v>
      </c>
      <c r="AE697" s="25">
        <v>10.091683981845097</v>
      </c>
      <c r="AF697" s="25">
        <v>3.6287743770113314</v>
      </c>
      <c r="AG697" s="25">
        <v>31.217277032090315</v>
      </c>
      <c r="AH697" s="25">
        <v>18.240923961046231</v>
      </c>
      <c r="AI697" s="25">
        <v>3.5218975927818414</v>
      </c>
      <c r="AJ697" s="25">
        <v>1.3904161632206091</v>
      </c>
      <c r="AK697" s="25">
        <v>0.31105687999395371</v>
      </c>
      <c r="AL697" s="25">
        <v>0.93099110220573644</v>
      </c>
      <c r="AM697" s="25">
        <v>3.0758551121933307E-3</v>
      </c>
      <c r="AN697" s="25">
        <v>1.9348034449461422</v>
      </c>
      <c r="AO697" s="25">
        <v>1.4019711831111094E-2</v>
      </c>
      <c r="AP697" s="25">
        <v>0.77822958470237147</v>
      </c>
      <c r="AQ697" s="25">
        <v>54.907001242717136</v>
      </c>
      <c r="AR697" s="25">
        <v>6.195175769621801E-2</v>
      </c>
      <c r="AS697" s="25">
        <v>11.582632465027185</v>
      </c>
      <c r="AT697" s="25">
        <v>1.6507769502330514</v>
      </c>
      <c r="AU697" s="25">
        <v>0</v>
      </c>
      <c r="AV697" s="25">
        <v>8.8116607641383951</v>
      </c>
      <c r="AW697" s="25">
        <v>1.934079420345401</v>
      </c>
      <c r="AX697" s="25">
        <v>0</v>
      </c>
      <c r="AY697" s="25">
        <v>0</v>
      </c>
      <c r="AZ697" s="25">
        <v>0</v>
      </c>
      <c r="BA697" s="25">
        <v>0</v>
      </c>
      <c r="BB697" s="25">
        <v>2.212007114390544</v>
      </c>
      <c r="BC697" s="25">
        <v>6.7613716915901936</v>
      </c>
      <c r="BD697" s="25">
        <v>1.4380241078941718</v>
      </c>
      <c r="BE697" s="25">
        <v>1.3374484931031885</v>
      </c>
      <c r="BF697" s="25">
        <v>0.2384732227251935</v>
      </c>
      <c r="BG697" s="25">
        <v>0</v>
      </c>
      <c r="BH697" s="25">
        <v>0</v>
      </c>
      <c r="BI697" s="25">
        <v>114.85496907047309</v>
      </c>
      <c r="BJ697" s="25">
        <v>0</v>
      </c>
      <c r="BK697" s="25">
        <v>0.12993101977280527</v>
      </c>
      <c r="BL697" s="25">
        <v>3.0339204527617287</v>
      </c>
      <c r="BM697" s="25">
        <v>0.49774005945607935</v>
      </c>
      <c r="BN697" s="25">
        <v>0</v>
      </c>
      <c r="BO697" s="25">
        <v>0</v>
      </c>
    </row>
    <row r="698" spans="1:67">
      <c r="A698">
        <v>2005</v>
      </c>
      <c r="B698" s="57" t="s">
        <v>206</v>
      </c>
      <c r="C698" s="61" t="s">
        <v>270</v>
      </c>
      <c r="D698" s="57" t="s">
        <v>134</v>
      </c>
      <c r="E698" s="25">
        <v>1.5218717774410966</v>
      </c>
      <c r="F698" s="25">
        <v>6.9977302387338042E-2</v>
      </c>
      <c r="G698" s="25">
        <v>6.1606068478894827E-2</v>
      </c>
      <c r="H698" s="25">
        <v>0.50186154128813709</v>
      </c>
      <c r="I698" s="25">
        <v>2.2381969524705494</v>
      </c>
      <c r="J698" s="25">
        <v>1.0623485657970611</v>
      </c>
      <c r="K698" s="25">
        <v>0.42049828770712405</v>
      </c>
      <c r="L698" s="25">
        <v>0.63469390783687363</v>
      </c>
      <c r="M698" s="25">
        <v>1.3608190137882073E-2</v>
      </c>
      <c r="N698" s="25">
        <v>0.21828305601197218</v>
      </c>
      <c r="O698" s="25">
        <v>0.54185207391629042</v>
      </c>
      <c r="P698" s="25">
        <v>0.12061674179497657</v>
      </c>
      <c r="Q698" s="25">
        <v>0.69029750251533983</v>
      </c>
      <c r="R698" s="25">
        <v>0.30723870988968127</v>
      </c>
      <c r="S698" s="25">
        <v>0.29155179637105311</v>
      </c>
      <c r="T698" s="25">
        <v>0.41620881905800089</v>
      </c>
      <c r="U698" s="25">
        <v>0.70556149528165257</v>
      </c>
      <c r="V698" s="25">
        <v>0.23009244727744035</v>
      </c>
      <c r="W698" s="25">
        <v>0.5436221190138274</v>
      </c>
      <c r="X698" s="25">
        <v>0.45035556628486512</v>
      </c>
      <c r="Y698" s="25">
        <v>3.2189028674436904E-2</v>
      </c>
      <c r="Z698" s="25">
        <v>0.28562069345649788</v>
      </c>
      <c r="AA698" s="25">
        <v>0</v>
      </c>
      <c r="AB698" s="25">
        <v>0.41151798919158505</v>
      </c>
      <c r="AC698" s="25">
        <v>9.6920862065858187E-3</v>
      </c>
      <c r="AD698" s="25">
        <v>0</v>
      </c>
      <c r="AE698" s="25">
        <v>1.551461204887713</v>
      </c>
      <c r="AF698" s="25">
        <v>0.49020574770083147</v>
      </c>
      <c r="AG698" s="25">
        <v>4.0679794492077663</v>
      </c>
      <c r="AH698" s="25">
        <v>2.3770076534506752</v>
      </c>
      <c r="AI698" s="25">
        <v>0.59662841127858457</v>
      </c>
      <c r="AJ698" s="25">
        <v>0.2564721115359353</v>
      </c>
      <c r="AK698" s="25">
        <v>5.2482160094691588E-2</v>
      </c>
      <c r="AL698" s="25">
        <v>0.12809522457353559</v>
      </c>
      <c r="AM698" s="25">
        <v>3.0311490874195099E-3</v>
      </c>
      <c r="AN698" s="25">
        <v>0.37467000901283998</v>
      </c>
      <c r="AO698" s="25">
        <v>0.26028557043043521</v>
      </c>
      <c r="AP698" s="25">
        <v>9.6476358907449294E-2</v>
      </c>
      <c r="AQ698" s="25">
        <v>0.16982753749437587</v>
      </c>
      <c r="AR698" s="25">
        <v>4.6165225185845493</v>
      </c>
      <c r="AS698" s="25">
        <v>1.5114801832552871</v>
      </c>
      <c r="AT698" s="25">
        <v>0.26081720963652139</v>
      </c>
      <c r="AU698" s="25">
        <v>0</v>
      </c>
      <c r="AV698" s="25">
        <v>1.5287938895393656</v>
      </c>
      <c r="AW698" s="25">
        <v>0.30233379076846623</v>
      </c>
      <c r="AX698" s="25">
        <v>0</v>
      </c>
      <c r="AY698" s="25">
        <v>0</v>
      </c>
      <c r="AZ698" s="25">
        <v>0</v>
      </c>
      <c r="BA698" s="25">
        <v>0</v>
      </c>
      <c r="BB698" s="25">
        <v>0.3462255211607646</v>
      </c>
      <c r="BC698" s="25">
        <v>0.94366354726900892</v>
      </c>
      <c r="BD698" s="25">
        <v>0.27872387115496094</v>
      </c>
      <c r="BE698" s="25">
        <v>0.18061909820556307</v>
      </c>
      <c r="BF698" s="25">
        <v>5.1085190721965608E-2</v>
      </c>
      <c r="BG698" s="25">
        <v>0</v>
      </c>
      <c r="BH698" s="25">
        <v>0</v>
      </c>
      <c r="BI698" s="25">
        <v>15.228938719414678</v>
      </c>
      <c r="BJ698" s="25">
        <v>0</v>
      </c>
      <c r="BK698" s="25">
        <v>0.27993772236241943</v>
      </c>
      <c r="BL698" s="25">
        <v>3.5926005893684456</v>
      </c>
      <c r="BM698" s="25">
        <v>0.63496678541909657</v>
      </c>
      <c r="BN698" s="25">
        <v>0</v>
      </c>
      <c r="BO698" s="25">
        <v>0</v>
      </c>
    </row>
    <row r="699" spans="1:67">
      <c r="A699">
        <v>2005</v>
      </c>
      <c r="B699" s="57" t="s">
        <v>207</v>
      </c>
      <c r="C699" s="61" t="s">
        <v>271</v>
      </c>
      <c r="D699" s="57" t="s">
        <v>134</v>
      </c>
      <c r="E699" s="25">
        <v>7.9609016069653391</v>
      </c>
      <c r="F699" s="25">
        <v>0.69398989013497947</v>
      </c>
      <c r="G699" s="25">
        <v>0.77935431697201285</v>
      </c>
      <c r="H699" s="25">
        <v>9.7931248474206338</v>
      </c>
      <c r="I699" s="25">
        <v>6.0198322668533084</v>
      </c>
      <c r="J699" s="25">
        <v>12.862646023068258</v>
      </c>
      <c r="K699" s="25">
        <v>0.50088532268956887</v>
      </c>
      <c r="L699" s="25">
        <v>1.3047281307932537</v>
      </c>
      <c r="M699" s="25">
        <v>0.10013740012263161</v>
      </c>
      <c r="N699" s="25">
        <v>1.6976565520763496</v>
      </c>
      <c r="O699" s="25">
        <v>5.1374136860762372</v>
      </c>
      <c r="P699" s="25">
        <v>1.9697300471981134</v>
      </c>
      <c r="Q699" s="25">
        <v>1.2044189420096805</v>
      </c>
      <c r="R699" s="25">
        <v>0.91854642243213402</v>
      </c>
      <c r="S699" s="25">
        <v>1.6488731797181437</v>
      </c>
      <c r="T699" s="25">
        <v>1.16685994931784</v>
      </c>
      <c r="U699" s="25">
        <v>3.5936320933274075</v>
      </c>
      <c r="V699" s="25">
        <v>1.4260214997955238</v>
      </c>
      <c r="W699" s="25">
        <v>1.4355202912605927</v>
      </c>
      <c r="X699" s="25">
        <v>6.5246442367033808</v>
      </c>
      <c r="Y699" s="25">
        <v>0.6977672521656626</v>
      </c>
      <c r="Z699" s="25">
        <v>0.56600703161685662</v>
      </c>
      <c r="AA699" s="25">
        <v>0</v>
      </c>
      <c r="AB699" s="25">
        <v>2.8377154953052002</v>
      </c>
      <c r="AC699" s="25">
        <v>0.23169235928616527</v>
      </c>
      <c r="AD699" s="25">
        <v>0</v>
      </c>
      <c r="AE699" s="25">
        <v>16.378245910975441</v>
      </c>
      <c r="AF699" s="25">
        <v>0.96233422264888102</v>
      </c>
      <c r="AG699" s="25">
        <v>38.380130598740116</v>
      </c>
      <c r="AH699" s="25">
        <v>22.426332698433878</v>
      </c>
      <c r="AI699" s="25">
        <v>34.359189403999267</v>
      </c>
      <c r="AJ699" s="25">
        <v>13.308332961984407</v>
      </c>
      <c r="AK699" s="25">
        <v>3.1752136015364147</v>
      </c>
      <c r="AL699" s="25">
        <v>3.5779172222953219</v>
      </c>
      <c r="AM699" s="25">
        <v>0.48285931563271528</v>
      </c>
      <c r="AN699" s="25">
        <v>7.6088517094565518</v>
      </c>
      <c r="AO699" s="25">
        <v>1.9310594251081852</v>
      </c>
      <c r="AP699" s="25">
        <v>1.4104978924352558</v>
      </c>
      <c r="AQ699" s="25">
        <v>17.918592424128789</v>
      </c>
      <c r="AR699" s="25">
        <v>1.7730434185532404</v>
      </c>
      <c r="AS699" s="25">
        <v>66.344693695089205</v>
      </c>
      <c r="AT699" s="25">
        <v>0.90984718812550458</v>
      </c>
      <c r="AU699" s="25">
        <v>0</v>
      </c>
      <c r="AV699" s="25">
        <v>50.064143003260511</v>
      </c>
      <c r="AW699" s="25">
        <v>0.99237952625896464</v>
      </c>
      <c r="AX699" s="25">
        <v>0</v>
      </c>
      <c r="AY699" s="25">
        <v>0</v>
      </c>
      <c r="AZ699" s="25">
        <v>0</v>
      </c>
      <c r="BA699" s="25">
        <v>0</v>
      </c>
      <c r="BB699" s="25">
        <v>1.1457229871801853</v>
      </c>
      <c r="BC699" s="25">
        <v>3.5688690398694294</v>
      </c>
      <c r="BD699" s="25">
        <v>5.0659269470345567</v>
      </c>
      <c r="BE699" s="25">
        <v>0.62247800493464245</v>
      </c>
      <c r="BF699" s="25">
        <v>1.1839705470753905</v>
      </c>
      <c r="BG699" s="25">
        <v>0</v>
      </c>
      <c r="BH699" s="25">
        <v>0</v>
      </c>
      <c r="BI699" s="25">
        <v>159.04746829821653</v>
      </c>
      <c r="BJ699" s="25">
        <v>0</v>
      </c>
      <c r="BK699" s="25">
        <v>0.9623576836783635</v>
      </c>
      <c r="BL699" s="25">
        <v>2.0418385473928069</v>
      </c>
      <c r="BM699" s="25">
        <v>3.8372933344606466E-2</v>
      </c>
      <c r="BN699" s="25">
        <v>0</v>
      </c>
      <c r="BO699" s="25">
        <v>0</v>
      </c>
    </row>
    <row r="700" spans="1:67">
      <c r="A700">
        <v>2005</v>
      </c>
      <c r="B700" s="57" t="s">
        <v>208</v>
      </c>
      <c r="C700" s="61" t="s">
        <v>272</v>
      </c>
      <c r="D700" s="57" t="s">
        <v>134</v>
      </c>
      <c r="E700" s="25">
        <v>0.74652822845731714</v>
      </c>
      <c r="F700" s="25">
        <v>6.0762575655681279E-2</v>
      </c>
      <c r="G700" s="25">
        <v>3.5646500866967433E-2</v>
      </c>
      <c r="H700" s="25">
        <v>3.3131545986039224</v>
      </c>
      <c r="I700" s="25">
        <v>2.0606637351911483</v>
      </c>
      <c r="J700" s="25">
        <v>1.1144510376833412</v>
      </c>
      <c r="K700" s="25">
        <v>0.1956575134092266</v>
      </c>
      <c r="L700" s="25">
        <v>0.77377976689728456</v>
      </c>
      <c r="M700" s="25">
        <v>1.9906972726504553E-2</v>
      </c>
      <c r="N700" s="25">
        <v>0.2592158553489502</v>
      </c>
      <c r="O700" s="25">
        <v>0.82162446145060397</v>
      </c>
      <c r="P700" s="25">
        <v>0.42041557496636284</v>
      </c>
      <c r="Q700" s="25">
        <v>1.4512038571542079</v>
      </c>
      <c r="R700" s="25">
        <v>0.467876705264343</v>
      </c>
      <c r="S700" s="25">
        <v>1.70442780581695</v>
      </c>
      <c r="T700" s="25">
        <v>1.2047528163302845</v>
      </c>
      <c r="U700" s="25">
        <v>1.2597495059110526</v>
      </c>
      <c r="V700" s="25">
        <v>0.68946017527000136</v>
      </c>
      <c r="W700" s="25">
        <v>0.77667558926517888</v>
      </c>
      <c r="X700" s="25">
        <v>0.65508467556015171</v>
      </c>
      <c r="Y700" s="25">
        <v>8.0824971557686698E-2</v>
      </c>
      <c r="Z700" s="25">
        <v>0.15998260081334034</v>
      </c>
      <c r="AA700" s="25">
        <v>0</v>
      </c>
      <c r="AB700" s="25">
        <v>1.1450641295401014</v>
      </c>
      <c r="AC700" s="25">
        <v>7.5981963476514258E-2</v>
      </c>
      <c r="AD700" s="25">
        <v>0</v>
      </c>
      <c r="AE700" s="25">
        <v>6.3931160580716355</v>
      </c>
      <c r="AF700" s="25">
        <v>3.9635524122499834</v>
      </c>
      <c r="AG700" s="25">
        <v>71.070662280792604</v>
      </c>
      <c r="AH700" s="25">
        <v>41.528113771234736</v>
      </c>
      <c r="AI700" s="25">
        <v>4.2743396450787809</v>
      </c>
      <c r="AJ700" s="25">
        <v>1.0551264191903398</v>
      </c>
      <c r="AK700" s="25">
        <v>0.61626999692304818</v>
      </c>
      <c r="AL700" s="25">
        <v>0.51354768593675337</v>
      </c>
      <c r="AM700" s="25">
        <v>5.4004160059253549E-2</v>
      </c>
      <c r="AN700" s="25">
        <v>1.1749832053766687</v>
      </c>
      <c r="AO700" s="25">
        <v>0.2170739317384677</v>
      </c>
      <c r="AP700" s="25">
        <v>0.67104429172179136</v>
      </c>
      <c r="AQ700" s="25">
        <v>2.0032188119517649</v>
      </c>
      <c r="AR700" s="25">
        <v>0.22420683961692689</v>
      </c>
      <c r="AS700" s="25">
        <v>2.7560548667505067</v>
      </c>
      <c r="AT700" s="25">
        <v>0.4774409412227697</v>
      </c>
      <c r="AU700" s="25">
        <v>0</v>
      </c>
      <c r="AV700" s="25">
        <v>11.590450057743224</v>
      </c>
      <c r="AW700" s="25">
        <v>0.29946160936114863</v>
      </c>
      <c r="AX700" s="25">
        <v>0</v>
      </c>
      <c r="AY700" s="25">
        <v>0</v>
      </c>
      <c r="AZ700" s="25">
        <v>0</v>
      </c>
      <c r="BA700" s="25">
        <v>0</v>
      </c>
      <c r="BB700" s="25">
        <v>0.3420014008402758</v>
      </c>
      <c r="BC700" s="25">
        <v>3.1674228970256921</v>
      </c>
      <c r="BD700" s="25">
        <v>2.4962121581867889</v>
      </c>
      <c r="BE700" s="25">
        <v>0.58158432308423558</v>
      </c>
      <c r="BF700" s="25">
        <v>13.849005682145407</v>
      </c>
      <c r="BG700" s="25">
        <v>0</v>
      </c>
      <c r="BH700" s="25">
        <v>0</v>
      </c>
      <c r="BI700" s="25">
        <v>78.117635713141368</v>
      </c>
      <c r="BJ700" s="25">
        <v>0</v>
      </c>
      <c r="BK700" s="25">
        <v>0.1303022352414564</v>
      </c>
      <c r="BL700" s="25">
        <v>1.1219425354216248</v>
      </c>
      <c r="BM700" s="25">
        <v>2.7404683360017203E-2</v>
      </c>
      <c r="BN700" s="25">
        <v>0</v>
      </c>
      <c r="BO700" s="25">
        <v>0</v>
      </c>
    </row>
    <row r="701" spans="1:67">
      <c r="A701">
        <v>2005</v>
      </c>
      <c r="B701" s="57" t="s">
        <v>209</v>
      </c>
      <c r="C701" s="61" t="s">
        <v>273</v>
      </c>
      <c r="D701" s="57" t="s">
        <v>134</v>
      </c>
      <c r="E701" s="25">
        <v>7.0002670257660798E-2</v>
      </c>
      <c r="F701" s="25">
        <v>8.0753458994472799E-3</v>
      </c>
      <c r="G701" s="25">
        <v>4.7935619939272279E-3</v>
      </c>
      <c r="H701" s="25">
        <v>0.10535218024181406</v>
      </c>
      <c r="I701" s="25">
        <v>9.3663347963120661E-2</v>
      </c>
      <c r="J701" s="25">
        <v>9.8434306134463329E-2</v>
      </c>
      <c r="K701" s="25">
        <v>1.3838560157824425E-2</v>
      </c>
      <c r="L701" s="25">
        <v>1.918997278174386E-2</v>
      </c>
      <c r="M701" s="25">
        <v>8.1795057480427255E-4</v>
      </c>
      <c r="N701" s="25">
        <v>1.7691571898988061E-2</v>
      </c>
      <c r="O701" s="25">
        <v>4.3216868775205752E-2</v>
      </c>
      <c r="P701" s="25">
        <v>1.4644148945518465E-2</v>
      </c>
      <c r="Q701" s="25">
        <v>2.553824519801489E-2</v>
      </c>
      <c r="R701" s="25">
        <v>1.6556891547304303E-2</v>
      </c>
      <c r="S701" s="25">
        <v>2.8022142532468465E-2</v>
      </c>
      <c r="T701" s="25">
        <v>3.0519127786594859E-2</v>
      </c>
      <c r="U701" s="25">
        <v>6.6722944244433396E-2</v>
      </c>
      <c r="V701" s="25">
        <v>3.8470202128018591E-2</v>
      </c>
      <c r="W701" s="25">
        <v>8.8461982474163814E-2</v>
      </c>
      <c r="X701" s="25">
        <v>5.5293332733124118E-2</v>
      </c>
      <c r="Y701" s="25">
        <v>5.135974567021211E-3</v>
      </c>
      <c r="Z701" s="25">
        <v>1.0161230073504144E-2</v>
      </c>
      <c r="AA701" s="25">
        <v>0</v>
      </c>
      <c r="AB701" s="25">
        <v>4.9098896972577577E-2</v>
      </c>
      <c r="AC701" s="25">
        <v>3.8587481430753627E-3</v>
      </c>
      <c r="AD701" s="25">
        <v>0</v>
      </c>
      <c r="AE701" s="25">
        <v>0.29911980175761554</v>
      </c>
      <c r="AF701" s="25">
        <v>3.5787990165012426E-2</v>
      </c>
      <c r="AG701" s="25">
        <v>0.4549765339888493</v>
      </c>
      <c r="AH701" s="25">
        <v>0.26585254235901806</v>
      </c>
      <c r="AI701" s="25">
        <v>0.23382652270210955</v>
      </c>
      <c r="AJ701" s="25">
        <v>0.10765288567772263</v>
      </c>
      <c r="AK701" s="25">
        <v>3.2035065281458809E-2</v>
      </c>
      <c r="AL701" s="25">
        <v>3.103639758079596E-2</v>
      </c>
      <c r="AM701" s="25">
        <v>3.5886545002657318E-3</v>
      </c>
      <c r="AN701" s="25">
        <v>9.281999301935237E-2</v>
      </c>
      <c r="AO701" s="25">
        <v>1.4542313691560749E-2</v>
      </c>
      <c r="AP701" s="25">
        <v>1.9128361837993088E-2</v>
      </c>
      <c r="AQ701" s="25">
        <v>0.13314084704867668</v>
      </c>
      <c r="AR701" s="25">
        <v>3.5144901686316961E-2</v>
      </c>
      <c r="AS701" s="25">
        <v>0.39164224424496386</v>
      </c>
      <c r="AT701" s="25">
        <v>2.4818037659819166E-2</v>
      </c>
      <c r="AU701" s="25">
        <v>0</v>
      </c>
      <c r="AV701" s="25">
        <v>0.40026536752845054</v>
      </c>
      <c r="AW701" s="25">
        <v>2.0967268351161149E-2</v>
      </c>
      <c r="AX701" s="25">
        <v>0</v>
      </c>
      <c r="AY701" s="25">
        <v>0</v>
      </c>
      <c r="AZ701" s="25">
        <v>0</v>
      </c>
      <c r="BA701" s="25">
        <v>0</v>
      </c>
      <c r="BB701" s="25">
        <v>2.4303742820599168E-2</v>
      </c>
      <c r="BC701" s="25">
        <v>6.4695122626511337E-2</v>
      </c>
      <c r="BD701" s="25">
        <v>7.0284105939482533E-2</v>
      </c>
      <c r="BE701" s="25">
        <v>1.0699206773593897E-2</v>
      </c>
      <c r="BF701" s="25">
        <v>4.424448336586452E-2</v>
      </c>
      <c r="BG701" s="25">
        <v>0</v>
      </c>
      <c r="BH701" s="25">
        <v>0</v>
      </c>
      <c r="BI701" s="25">
        <v>1.1441318267880265</v>
      </c>
      <c r="BJ701" s="25">
        <v>0</v>
      </c>
      <c r="BK701" s="25">
        <v>5.9995472809484786E-2</v>
      </c>
      <c r="BL701" s="25">
        <v>0.20407678529029644</v>
      </c>
      <c r="BM701" s="25">
        <v>8.1887205833822817E-3</v>
      </c>
      <c r="BN701" s="25">
        <v>0</v>
      </c>
      <c r="BO701" s="25">
        <v>0</v>
      </c>
    </row>
    <row r="702" spans="1:67">
      <c r="A702">
        <v>2005</v>
      </c>
      <c r="B702" s="57" t="s">
        <v>210</v>
      </c>
      <c r="C702" s="61" t="s">
        <v>274</v>
      </c>
      <c r="D702" s="57" t="s">
        <v>134</v>
      </c>
      <c r="E702" s="25">
        <v>88.708430683697898</v>
      </c>
      <c r="F702" s="25">
        <v>11.328528290617294</v>
      </c>
      <c r="G702" s="25">
        <v>0.98655654266426673</v>
      </c>
      <c r="H702" s="25">
        <v>162.95099280126215</v>
      </c>
      <c r="I702" s="25">
        <v>143.31139649702479</v>
      </c>
      <c r="J702" s="25">
        <v>102.54069074980059</v>
      </c>
      <c r="K702" s="25">
        <v>34.701677445325387</v>
      </c>
      <c r="L702" s="25">
        <v>28.14738175679167</v>
      </c>
      <c r="M702" s="25">
        <v>0.57802904766656305</v>
      </c>
      <c r="N702" s="25">
        <v>23.472397897077546</v>
      </c>
      <c r="O702" s="25">
        <v>52.472233385832773</v>
      </c>
      <c r="P702" s="25">
        <v>11.346202409009841</v>
      </c>
      <c r="Q702" s="25">
        <v>44.121876405142594</v>
      </c>
      <c r="R702" s="25">
        <v>36.085903807075397</v>
      </c>
      <c r="S702" s="25">
        <v>52.526407174498907</v>
      </c>
      <c r="T702" s="25">
        <v>99.211508825969304</v>
      </c>
      <c r="U702" s="25">
        <v>210.37195678546635</v>
      </c>
      <c r="V702" s="25">
        <v>130.84104163064643</v>
      </c>
      <c r="W702" s="25">
        <v>15.144878239598903</v>
      </c>
      <c r="X702" s="25">
        <v>108.75470207487351</v>
      </c>
      <c r="Y702" s="25">
        <v>3.1941821591665818</v>
      </c>
      <c r="Z702" s="25">
        <v>21.192438828090133</v>
      </c>
      <c r="AA702" s="25">
        <v>0</v>
      </c>
      <c r="AB702" s="25">
        <v>155.8507373748007</v>
      </c>
      <c r="AC702" s="25">
        <v>11.828443944656062</v>
      </c>
      <c r="AD702" s="25">
        <v>0</v>
      </c>
      <c r="AE702" s="25">
        <v>920.69357581057113</v>
      </c>
      <c r="AF702" s="25">
        <v>68.114992938618641</v>
      </c>
      <c r="AG702" s="25">
        <v>570.92342151929017</v>
      </c>
      <c r="AH702" s="25">
        <v>333.60277762020371</v>
      </c>
      <c r="AI702" s="25">
        <v>250.44767489008672</v>
      </c>
      <c r="AJ702" s="25">
        <v>132.00196619171402</v>
      </c>
      <c r="AK702" s="25">
        <v>72.539247587245598</v>
      </c>
      <c r="AL702" s="25">
        <v>58.657240703202042</v>
      </c>
      <c r="AM702" s="25">
        <v>3.3201220733635646</v>
      </c>
      <c r="AN702" s="25">
        <v>176.05250705587281</v>
      </c>
      <c r="AO702" s="25">
        <v>13.247155315750561</v>
      </c>
      <c r="AP702" s="25">
        <v>51.499354680479854</v>
      </c>
      <c r="AQ702" s="25">
        <v>123.13634092819115</v>
      </c>
      <c r="AR702" s="25">
        <v>11.818969432783604</v>
      </c>
      <c r="AS702" s="25">
        <v>255.0852013190115</v>
      </c>
      <c r="AT702" s="25">
        <v>35.638669730237119</v>
      </c>
      <c r="AU702" s="25">
        <v>0</v>
      </c>
      <c r="AV702" s="25">
        <v>263.7215813133007</v>
      </c>
      <c r="AW702" s="25">
        <v>30.689068179223092</v>
      </c>
      <c r="AX702" s="25">
        <v>0</v>
      </c>
      <c r="AY702" s="25">
        <v>0</v>
      </c>
      <c r="AZ702" s="25">
        <v>0</v>
      </c>
      <c r="BA702" s="25">
        <v>0</v>
      </c>
      <c r="BB702" s="25">
        <v>35.091173310459126</v>
      </c>
      <c r="BC702" s="25">
        <v>124.6699992580681</v>
      </c>
      <c r="BD702" s="25">
        <v>151.76149452590579</v>
      </c>
      <c r="BE702" s="25">
        <v>22.334757616988735</v>
      </c>
      <c r="BF702" s="25">
        <v>65.57829323716409</v>
      </c>
      <c r="BG702" s="25">
        <v>0</v>
      </c>
      <c r="BH702" s="25">
        <v>0</v>
      </c>
      <c r="BI702" s="25">
        <v>496.77438763453978</v>
      </c>
      <c r="BJ702" s="25">
        <v>0</v>
      </c>
      <c r="BK702" s="25">
        <v>6.7244574170041427E-2</v>
      </c>
      <c r="BL702" s="25">
        <v>160.83245964215422</v>
      </c>
      <c r="BM702" s="25">
        <v>2.562797508946368E-2</v>
      </c>
      <c r="BN702" s="25">
        <v>0</v>
      </c>
      <c r="BO702" s="25">
        <v>0</v>
      </c>
    </row>
    <row r="703" spans="1:67">
      <c r="A703">
        <v>2005</v>
      </c>
      <c r="B703" s="57" t="s">
        <v>211</v>
      </c>
      <c r="C703" s="61" t="s">
        <v>275</v>
      </c>
      <c r="D703" s="57" t="s">
        <v>134</v>
      </c>
      <c r="E703" s="25">
        <v>0.17412529592379755</v>
      </c>
      <c r="F703" s="25">
        <v>1.1529426797963739E-2</v>
      </c>
      <c r="G703" s="25">
        <v>5.8894877373245171E-3</v>
      </c>
      <c r="H703" s="25">
        <v>0.1422773534617246</v>
      </c>
      <c r="I703" s="25">
        <v>0.50593386512668048</v>
      </c>
      <c r="J703" s="25">
        <v>0.14357000997122907</v>
      </c>
      <c r="K703" s="25">
        <v>3.2828897395708101E-2</v>
      </c>
      <c r="L703" s="25">
        <v>7.7345699744725105E-2</v>
      </c>
      <c r="M703" s="25">
        <v>2.9630196274346892E-3</v>
      </c>
      <c r="N703" s="25">
        <v>7.4397125900505442E-2</v>
      </c>
      <c r="O703" s="25">
        <v>9.792361592165913E-2</v>
      </c>
      <c r="P703" s="25">
        <v>4.4634873930779889E-2</v>
      </c>
      <c r="Q703" s="25">
        <v>0.11314809296054662</v>
      </c>
      <c r="R703" s="25">
        <v>3.6571853902889681E-2</v>
      </c>
      <c r="S703" s="25">
        <v>0.10168473898940794</v>
      </c>
      <c r="T703" s="25">
        <v>8.3652437566286375E-2</v>
      </c>
      <c r="U703" s="25">
        <v>0.15692535111218184</v>
      </c>
      <c r="V703" s="25">
        <v>0.11054799747252844</v>
      </c>
      <c r="W703" s="25">
        <v>0.19690189408003125</v>
      </c>
      <c r="X703" s="25">
        <v>0.12440818348849289</v>
      </c>
      <c r="Y703" s="25">
        <v>9.5643684508919212E-3</v>
      </c>
      <c r="Z703" s="25">
        <v>2.960661301114071E-2</v>
      </c>
      <c r="AA703" s="25">
        <v>0</v>
      </c>
      <c r="AB703" s="25">
        <v>9.5181288451152146E-2</v>
      </c>
      <c r="AC703" s="25">
        <v>6.8825766101756492E-3</v>
      </c>
      <c r="AD703" s="25">
        <v>0</v>
      </c>
      <c r="AE703" s="25">
        <v>0.65922962376297645</v>
      </c>
      <c r="AF703" s="25">
        <v>1.951863866446667</v>
      </c>
      <c r="AG703" s="25">
        <v>0.36738663787602704</v>
      </c>
      <c r="AH703" s="25">
        <v>0.21467188202769366</v>
      </c>
      <c r="AI703" s="25">
        <v>1.8893777800446041</v>
      </c>
      <c r="AJ703" s="25">
        <v>1.8745399367464874</v>
      </c>
      <c r="AK703" s="25">
        <v>0.13140226897019744</v>
      </c>
      <c r="AL703" s="25">
        <v>0.48672931750919923</v>
      </c>
      <c r="AM703" s="25">
        <v>0.28751417634716414</v>
      </c>
      <c r="AN703" s="25">
        <v>8.1483057633347293</v>
      </c>
      <c r="AO703" s="25">
        <v>1.1510104091410425</v>
      </c>
      <c r="AP703" s="25">
        <v>0.33685810221238649</v>
      </c>
      <c r="AQ703" s="25">
        <v>10.674475087260564</v>
      </c>
      <c r="AR703" s="25">
        <v>1.1033653667364176</v>
      </c>
      <c r="AS703" s="25">
        <v>4.6209183443351671</v>
      </c>
      <c r="AT703" s="25">
        <v>6.7115523105305641</v>
      </c>
      <c r="AU703" s="25">
        <v>0</v>
      </c>
      <c r="AV703" s="25">
        <v>27.41506209065027</v>
      </c>
      <c r="AW703" s="25">
        <v>0.38445892107045093</v>
      </c>
      <c r="AX703" s="25">
        <v>0</v>
      </c>
      <c r="AY703" s="25">
        <v>0</v>
      </c>
      <c r="AZ703" s="25">
        <v>0</v>
      </c>
      <c r="BA703" s="25">
        <v>0</v>
      </c>
      <c r="BB703" s="25">
        <v>3.2604428940556408E-2</v>
      </c>
      <c r="BC703" s="25">
        <v>4.5420351410609161</v>
      </c>
      <c r="BD703" s="25">
        <v>4.4007452077592211</v>
      </c>
      <c r="BE703" s="25">
        <v>0.38081448288566022</v>
      </c>
      <c r="BF703" s="25">
        <v>0.12733410816434904</v>
      </c>
      <c r="BG703" s="25">
        <v>0</v>
      </c>
      <c r="BH703" s="25">
        <v>0</v>
      </c>
      <c r="BI703" s="25">
        <v>2.8206615212530952</v>
      </c>
      <c r="BJ703" s="25">
        <v>0</v>
      </c>
      <c r="BK703" s="25">
        <v>32.96904995209028</v>
      </c>
      <c r="BL703" s="25">
        <v>0.83108323945034113</v>
      </c>
      <c r="BM703" s="25">
        <v>4.7379970629756657E-2</v>
      </c>
      <c r="BN703" s="25">
        <v>0</v>
      </c>
      <c r="BO703" s="25">
        <v>0</v>
      </c>
    </row>
    <row r="704" spans="1:67">
      <c r="A704">
        <v>2005</v>
      </c>
      <c r="B704" s="57" t="s">
        <v>212</v>
      </c>
      <c r="C704" s="61" t="s">
        <v>276</v>
      </c>
      <c r="D704" s="57" t="s">
        <v>134</v>
      </c>
      <c r="E704" s="25">
        <v>7.8498129132268057E-2</v>
      </c>
      <c r="F704" s="25">
        <v>2.5820126834884882E-2</v>
      </c>
      <c r="G704" s="25">
        <v>9.4517759710348141E-3</v>
      </c>
      <c r="H704" s="25">
        <v>0.2471730859481896</v>
      </c>
      <c r="I704" s="25">
        <v>0.14734150254896752</v>
      </c>
      <c r="J704" s="25">
        <v>0.17312837103091222</v>
      </c>
      <c r="K704" s="25">
        <v>5.6793254557476552E-2</v>
      </c>
      <c r="L704" s="25">
        <v>0.19583587688831244</v>
      </c>
      <c r="M704" s="25">
        <v>8.0544953358564694E-3</v>
      </c>
      <c r="N704" s="25">
        <v>5.303907246062238E-2</v>
      </c>
      <c r="O704" s="25">
        <v>9.8232779574756457E-2</v>
      </c>
      <c r="P704" s="25">
        <v>2.409454131831119E-2</v>
      </c>
      <c r="Q704" s="25">
        <v>9.5004513838496341E-2</v>
      </c>
      <c r="R704" s="25">
        <v>5.3540525547141046E-2</v>
      </c>
      <c r="S704" s="25">
        <v>0.10062009934860833</v>
      </c>
      <c r="T704" s="25">
        <v>8.7386031723769964E-2</v>
      </c>
      <c r="U704" s="25">
        <v>0.2761519091831216</v>
      </c>
      <c r="V704" s="25">
        <v>0.19286275746739423</v>
      </c>
      <c r="W704" s="25">
        <v>0.99012997852160312</v>
      </c>
      <c r="X704" s="25">
        <v>0.17121533994123156</v>
      </c>
      <c r="Y704" s="25">
        <v>1.4392457282740028E-2</v>
      </c>
      <c r="Z704" s="25">
        <v>3.0501421317042171E-2</v>
      </c>
      <c r="AA704" s="25">
        <v>0</v>
      </c>
      <c r="AB704" s="25">
        <v>7.8133270599450938E-2</v>
      </c>
      <c r="AC704" s="25">
        <v>5.3333786406133867E-3</v>
      </c>
      <c r="AD704" s="25">
        <v>0</v>
      </c>
      <c r="AE704" s="25">
        <v>0.85372379712206947</v>
      </c>
      <c r="AF704" s="25">
        <v>3.2075768806095757E-2</v>
      </c>
      <c r="AG704" s="25">
        <v>0.41451872567122472</v>
      </c>
      <c r="AH704" s="25">
        <v>0.24221217513865864</v>
      </c>
      <c r="AI704" s="25">
        <v>0.14259584150477583</v>
      </c>
      <c r="AJ704" s="25">
        <v>0.15298858427895343</v>
      </c>
      <c r="AK704" s="25">
        <v>2.170491270267183E-2</v>
      </c>
      <c r="AL704" s="25">
        <v>1.7213210754660972E-2</v>
      </c>
      <c r="AM704" s="25">
        <v>1.7077218297408402E-3</v>
      </c>
      <c r="AN704" s="25">
        <v>0.16315994835989805</v>
      </c>
      <c r="AO704" s="25">
        <v>8.3447004641662818E-3</v>
      </c>
      <c r="AP704" s="25">
        <v>1.7740348416436416E-2</v>
      </c>
      <c r="AQ704" s="25">
        <v>6.3285337940235192E-2</v>
      </c>
      <c r="AR704" s="25">
        <v>5.0745884084136043E-2</v>
      </c>
      <c r="AS704" s="25">
        <v>0.10790861486433159</v>
      </c>
      <c r="AT704" s="25">
        <v>2.4164747615224986E-2</v>
      </c>
      <c r="AU704" s="25">
        <v>0</v>
      </c>
      <c r="AV704" s="25">
        <v>0.49726856007846265</v>
      </c>
      <c r="AW704" s="25">
        <v>0.11326480631166781</v>
      </c>
      <c r="AX704" s="25">
        <v>0</v>
      </c>
      <c r="AY704" s="25">
        <v>0</v>
      </c>
      <c r="AZ704" s="25">
        <v>0</v>
      </c>
      <c r="BA704" s="25">
        <v>0</v>
      </c>
      <c r="BB704" s="25">
        <v>0.12964062753718256</v>
      </c>
      <c r="BC704" s="25">
        <v>0.1600689800441743</v>
      </c>
      <c r="BD704" s="25">
        <v>6.7125973254811871E-2</v>
      </c>
      <c r="BE704" s="25">
        <v>2.6674082954326727E-2</v>
      </c>
      <c r="BF704" s="25">
        <v>3.1430838657481308E-2</v>
      </c>
      <c r="BG704" s="25">
        <v>0</v>
      </c>
      <c r="BH704" s="25">
        <v>0</v>
      </c>
      <c r="BI704" s="25">
        <v>1.1337402386144262</v>
      </c>
      <c r="BJ704" s="25">
        <v>0</v>
      </c>
      <c r="BK704" s="25">
        <v>6.4108814179216905E-2</v>
      </c>
      <c r="BL704" s="25">
        <v>3.3537666877313717</v>
      </c>
      <c r="BM704" s="25">
        <v>0.21456980383937141</v>
      </c>
      <c r="BN704" s="25">
        <v>0</v>
      </c>
      <c r="BO704" s="25">
        <v>0</v>
      </c>
    </row>
    <row r="705" spans="1:67">
      <c r="A705">
        <v>2005</v>
      </c>
      <c r="B705" s="57" t="s">
        <v>213</v>
      </c>
      <c r="C705" s="61" t="s">
        <v>277</v>
      </c>
      <c r="D705" s="57" t="s">
        <v>134</v>
      </c>
      <c r="E705" s="25">
        <v>0.12520513501884928</v>
      </c>
      <c r="F705" s="25">
        <v>1.3005893452610124E-2</v>
      </c>
      <c r="G705" s="25">
        <v>7.3864536484968667E-3</v>
      </c>
      <c r="H705" s="25">
        <v>0.13152767447468791</v>
      </c>
      <c r="I705" s="25">
        <v>0.10245566245775026</v>
      </c>
      <c r="J705" s="25">
        <v>0.16154023596270994</v>
      </c>
      <c r="K705" s="25">
        <v>4.3203136816954785E-2</v>
      </c>
      <c r="L705" s="25">
        <v>0.11831750300966727</v>
      </c>
      <c r="M705" s="25">
        <v>5.1109548290706247E-3</v>
      </c>
      <c r="N705" s="25">
        <v>1.6491351949581928E-2</v>
      </c>
      <c r="O705" s="25">
        <v>0.14578543587419659</v>
      </c>
      <c r="P705" s="25">
        <v>8.5842776887315161E-2</v>
      </c>
      <c r="Q705" s="25">
        <v>0.16744658728311268</v>
      </c>
      <c r="R705" s="25">
        <v>3.9925073629761734E-2</v>
      </c>
      <c r="S705" s="25">
        <v>7.6607420532725901E-2</v>
      </c>
      <c r="T705" s="25">
        <v>6.6409371539725967E-2</v>
      </c>
      <c r="U705" s="25">
        <v>9.690514357855004E-2</v>
      </c>
      <c r="V705" s="25">
        <v>7.7682287503044206E-2</v>
      </c>
      <c r="W705" s="25">
        <v>0.4593829659752196</v>
      </c>
      <c r="X705" s="25">
        <v>5.9063414221836912E-2</v>
      </c>
      <c r="Y705" s="25">
        <v>6.0089459755818028E-3</v>
      </c>
      <c r="Z705" s="25">
        <v>1.9367377910000573E-2</v>
      </c>
      <c r="AA705" s="25">
        <v>0</v>
      </c>
      <c r="AB705" s="25">
        <v>3.4929443319247779E-2</v>
      </c>
      <c r="AC705" s="25">
        <v>5.7082956392043253E-3</v>
      </c>
      <c r="AD705" s="25">
        <v>0</v>
      </c>
      <c r="AE705" s="25">
        <v>0.3614714591268971</v>
      </c>
      <c r="AF705" s="25">
        <v>4.5008434413253584E-2</v>
      </c>
      <c r="AG705" s="25">
        <v>0.29395250416477953</v>
      </c>
      <c r="AH705" s="25">
        <v>0.17176274737545821</v>
      </c>
      <c r="AI705" s="25">
        <v>9.0737237632369322E-2</v>
      </c>
      <c r="AJ705" s="25">
        <v>0.13013403722718697</v>
      </c>
      <c r="AK705" s="25">
        <v>1.1011507874692837E-2</v>
      </c>
      <c r="AL705" s="25">
        <v>8.6353894772268295E-3</v>
      </c>
      <c r="AM705" s="25">
        <v>1.4251694433517446E-3</v>
      </c>
      <c r="AN705" s="25">
        <v>0.1406688143044211</v>
      </c>
      <c r="AO705" s="25">
        <v>6.0282500304316283E-3</v>
      </c>
      <c r="AP705" s="25">
        <v>1.0270277074978688E-2</v>
      </c>
      <c r="AQ705" s="25">
        <v>5.2875544134347238E-2</v>
      </c>
      <c r="AR705" s="25">
        <v>3.1129787135804731E-2</v>
      </c>
      <c r="AS705" s="25">
        <v>6.8768031755916004E-2</v>
      </c>
      <c r="AT705" s="25">
        <v>2.5325013089791758E-2</v>
      </c>
      <c r="AU705" s="25">
        <v>0</v>
      </c>
      <c r="AV705" s="25">
        <v>0.34613992972038199</v>
      </c>
      <c r="AW705" s="25">
        <v>9.0339483614495578E-2</v>
      </c>
      <c r="AX705" s="25">
        <v>0</v>
      </c>
      <c r="AY705" s="25">
        <v>0</v>
      </c>
      <c r="AZ705" s="25">
        <v>0</v>
      </c>
      <c r="BA705" s="25">
        <v>0</v>
      </c>
      <c r="BB705" s="25">
        <v>0.10420342355217592</v>
      </c>
      <c r="BC705" s="25">
        <v>0.11997212276484953</v>
      </c>
      <c r="BD705" s="25">
        <v>0.11143212321158374</v>
      </c>
      <c r="BE705" s="25">
        <v>2.6865592868044477E-2</v>
      </c>
      <c r="BF705" s="25">
        <v>2.6116633672140607E-2</v>
      </c>
      <c r="BG705" s="25">
        <v>0</v>
      </c>
      <c r="BH705" s="25">
        <v>0</v>
      </c>
      <c r="BI705" s="25">
        <v>1.1765557434474305</v>
      </c>
      <c r="BJ705" s="25">
        <v>0</v>
      </c>
      <c r="BK705" s="25">
        <v>9.6243502551780047E-2</v>
      </c>
      <c r="BL705" s="25">
        <v>1.2756101681860477</v>
      </c>
      <c r="BM705" s="25">
        <v>8.2837060941081148E-2</v>
      </c>
      <c r="BN705" s="25">
        <v>0</v>
      </c>
      <c r="BO705" s="25">
        <v>0</v>
      </c>
    </row>
    <row r="706" spans="1:67">
      <c r="A706">
        <v>2005</v>
      </c>
      <c r="B706" s="57" t="s">
        <v>214</v>
      </c>
      <c r="C706" s="61" t="s">
        <v>278</v>
      </c>
      <c r="D706" s="57" t="s">
        <v>134</v>
      </c>
      <c r="E706" s="25">
        <v>9.7120768559413886E-2</v>
      </c>
      <c r="F706" s="25">
        <v>5.7959686958853757E-3</v>
      </c>
      <c r="G706" s="25">
        <v>3.8254534951602691E-3</v>
      </c>
      <c r="H706" s="25">
        <v>5.5102525379867727E-2</v>
      </c>
      <c r="I706" s="25">
        <v>0.19301602214196992</v>
      </c>
      <c r="J706" s="25">
        <v>8.2005535456523046E-2</v>
      </c>
      <c r="K706" s="25">
        <v>2.8662060735323725E-2</v>
      </c>
      <c r="L706" s="25">
        <v>5.4352631741119331E-2</v>
      </c>
      <c r="M706" s="25">
        <v>2.5473821967772091E-3</v>
      </c>
      <c r="N706" s="25">
        <v>2.7434394334821807E-2</v>
      </c>
      <c r="O706" s="25">
        <v>5.0512579239736781E-2</v>
      </c>
      <c r="P706" s="25">
        <v>5.0799382929874133E-2</v>
      </c>
      <c r="Q706" s="25">
        <v>5.0972570912845509E-2</v>
      </c>
      <c r="R706" s="25">
        <v>2.3463675416385943E-2</v>
      </c>
      <c r="S706" s="25">
        <v>2.7367951408704315E-2</v>
      </c>
      <c r="T706" s="25">
        <v>3.6777249995992647E-2</v>
      </c>
      <c r="U706" s="25">
        <v>5.3104695808615918E-2</v>
      </c>
      <c r="V706" s="25">
        <v>3.3618505983146516E-2</v>
      </c>
      <c r="W706" s="25">
        <v>2.8718907741197262E-2</v>
      </c>
      <c r="X706" s="25">
        <v>4.5903366932415993E-2</v>
      </c>
      <c r="Y706" s="25">
        <v>2.5137241555697231E-3</v>
      </c>
      <c r="Z706" s="25">
        <v>2.7533050265584599E-2</v>
      </c>
      <c r="AA706" s="25">
        <v>0</v>
      </c>
      <c r="AB706" s="25">
        <v>4.3613866050821286E-2</v>
      </c>
      <c r="AC706" s="25">
        <v>2.0166821238283062E-3</v>
      </c>
      <c r="AD706" s="25">
        <v>0</v>
      </c>
      <c r="AE706" s="25">
        <v>0.19970725025854844</v>
      </c>
      <c r="AF706" s="25">
        <v>4.6193696594802297E-2</v>
      </c>
      <c r="AG706" s="25">
        <v>0.31466849854453377</v>
      </c>
      <c r="AH706" s="25">
        <v>0.18386754801758354</v>
      </c>
      <c r="AI706" s="25">
        <v>7.388035050368652E-2</v>
      </c>
      <c r="AJ706" s="25">
        <v>5.7219206085537204E-2</v>
      </c>
      <c r="AK706" s="25">
        <v>1.4179070492421593E-2</v>
      </c>
      <c r="AL706" s="25">
        <v>1.8226797311906549E-2</v>
      </c>
      <c r="AM706" s="25">
        <v>1.7954449361378276E-3</v>
      </c>
      <c r="AN706" s="25">
        <v>8.0011613179258576E-2</v>
      </c>
      <c r="AO706" s="25">
        <v>0.23380427763349299</v>
      </c>
      <c r="AP706" s="25">
        <v>4.4021101893969732E-2</v>
      </c>
      <c r="AQ706" s="25">
        <v>6.2866252027744166E-2</v>
      </c>
      <c r="AR706" s="25">
        <v>2.4504401165493461E-2</v>
      </c>
      <c r="AS706" s="25">
        <v>0.13609899442695059</v>
      </c>
      <c r="AT706" s="25">
        <v>4.3973038287547339E-2</v>
      </c>
      <c r="AU706" s="25">
        <v>0</v>
      </c>
      <c r="AV706" s="25">
        <v>0.25379536372205086</v>
      </c>
      <c r="AW706" s="25">
        <v>2.7896273686375629E-2</v>
      </c>
      <c r="AX706" s="25">
        <v>0</v>
      </c>
      <c r="AY706" s="25">
        <v>0</v>
      </c>
      <c r="AZ706" s="25">
        <v>0</v>
      </c>
      <c r="BA706" s="25">
        <v>0</v>
      </c>
      <c r="BB706" s="25">
        <v>3.0602843609742129E-2</v>
      </c>
      <c r="BC706" s="25">
        <v>9.5381947878950935E-2</v>
      </c>
      <c r="BD706" s="25">
        <v>4.8284793468113651E-2</v>
      </c>
      <c r="BE706" s="25">
        <v>1.8329586174994181E-2</v>
      </c>
      <c r="BF706" s="25">
        <v>1.5544299905272436E-2</v>
      </c>
      <c r="BG706" s="25">
        <v>0</v>
      </c>
      <c r="BH706" s="25">
        <v>0</v>
      </c>
      <c r="BI706" s="25">
        <v>2.1653418125077284</v>
      </c>
      <c r="BJ706" s="25">
        <v>0</v>
      </c>
      <c r="BK706" s="25">
        <v>0.13096179500531482</v>
      </c>
      <c r="BL706" s="25">
        <v>0.11607591002736961</v>
      </c>
      <c r="BM706" s="25">
        <v>7.5313588156786307E-3</v>
      </c>
      <c r="BN706" s="25">
        <v>0</v>
      </c>
      <c r="BO706" s="25">
        <v>0</v>
      </c>
    </row>
    <row r="707" spans="1:67">
      <c r="A707">
        <v>2005</v>
      </c>
      <c r="B707" s="57" t="s">
        <v>215</v>
      </c>
      <c r="C707" s="61" t="s">
        <v>279</v>
      </c>
      <c r="D707" s="57" t="s">
        <v>134</v>
      </c>
      <c r="E707" s="25">
        <v>0.19579300519315762</v>
      </c>
      <c r="F707" s="25">
        <v>2.2634574627344372E-2</v>
      </c>
      <c r="G707" s="25">
        <v>5.7048079857647625E-3</v>
      </c>
      <c r="H707" s="25">
        <v>0.25821621466612399</v>
      </c>
      <c r="I707" s="25">
        <v>0.25589757353269627</v>
      </c>
      <c r="J707" s="25">
        <v>0.13585399261251024</v>
      </c>
      <c r="K707" s="25">
        <v>5.408540392255428E-2</v>
      </c>
      <c r="L707" s="25">
        <v>6.4484043689372827E-2</v>
      </c>
      <c r="M707" s="25">
        <v>3.331332774899407E-3</v>
      </c>
      <c r="N707" s="25">
        <v>3.469996184151742E-2</v>
      </c>
      <c r="O707" s="25">
        <v>0.11212197497679513</v>
      </c>
      <c r="P707" s="25">
        <v>7.0517752847452042E-2</v>
      </c>
      <c r="Q707" s="25">
        <v>0.10479956599555384</v>
      </c>
      <c r="R707" s="25">
        <v>4.6875867694151398E-2</v>
      </c>
      <c r="S707" s="25">
        <v>0.10388134344442254</v>
      </c>
      <c r="T707" s="25">
        <v>6.5153261055991341E-2</v>
      </c>
      <c r="U707" s="25">
        <v>0.16011576545670442</v>
      </c>
      <c r="V707" s="25">
        <v>0.11479875043113155</v>
      </c>
      <c r="W707" s="25">
        <v>0.23435289869572978</v>
      </c>
      <c r="X707" s="25">
        <v>5.6872618861527627E-2</v>
      </c>
      <c r="Y707" s="25">
        <v>5.314999335781459E-3</v>
      </c>
      <c r="Z707" s="25">
        <v>2.4253803357735939E-2</v>
      </c>
      <c r="AA707" s="25">
        <v>0</v>
      </c>
      <c r="AB707" s="25">
        <v>5.2379999647319042E-2</v>
      </c>
      <c r="AC707" s="25">
        <v>5.4422423624697468E-3</v>
      </c>
      <c r="AD707" s="25">
        <v>0</v>
      </c>
      <c r="AE707" s="25">
        <v>0.33115543797779945</v>
      </c>
      <c r="AF707" s="25">
        <v>0.10578978480578749</v>
      </c>
      <c r="AG707" s="25">
        <v>0.52128127860633378</v>
      </c>
      <c r="AH707" s="25">
        <v>0.30459581454132595</v>
      </c>
      <c r="AI707" s="25">
        <v>1.339067355013239</v>
      </c>
      <c r="AJ707" s="25">
        <v>9.5079388997757266E-2</v>
      </c>
      <c r="AK707" s="25">
        <v>5.6282615688385912E-2</v>
      </c>
      <c r="AL707" s="25">
        <v>4.9582745037720088E-2</v>
      </c>
      <c r="AM707" s="25">
        <v>2.8476749297618887E-3</v>
      </c>
      <c r="AN707" s="25">
        <v>0.15235967083285526</v>
      </c>
      <c r="AO707" s="25">
        <v>1.5043979445764563E-2</v>
      </c>
      <c r="AP707" s="25">
        <v>3.8393646910600349E-2</v>
      </c>
      <c r="AQ707" s="25">
        <v>9.989297509286188E-2</v>
      </c>
      <c r="AR707" s="25">
        <v>3.098052228466968E-2</v>
      </c>
      <c r="AS707" s="25">
        <v>0.13301534688752897</v>
      </c>
      <c r="AT707" s="25">
        <v>4.2770844704247579E-2</v>
      </c>
      <c r="AU707" s="25">
        <v>0</v>
      </c>
      <c r="AV707" s="25">
        <v>0.53829398624264901</v>
      </c>
      <c r="AW707" s="25">
        <v>0.11112091077797424</v>
      </c>
      <c r="AX707" s="25">
        <v>0</v>
      </c>
      <c r="AY707" s="25">
        <v>0</v>
      </c>
      <c r="AZ707" s="25">
        <v>0</v>
      </c>
      <c r="BA707" s="25">
        <v>0</v>
      </c>
      <c r="BB707" s="25">
        <v>0.12822534835210214</v>
      </c>
      <c r="BC707" s="25">
        <v>0.21111970153232346</v>
      </c>
      <c r="BD707" s="25">
        <v>0.15029764426411205</v>
      </c>
      <c r="BE707" s="25">
        <v>2.9282118968995751E-2</v>
      </c>
      <c r="BF707" s="25">
        <v>5.4965962496783254E-2</v>
      </c>
      <c r="BG707" s="25">
        <v>0</v>
      </c>
      <c r="BH707" s="25">
        <v>0</v>
      </c>
      <c r="BI707" s="25">
        <v>2.4802619462116708</v>
      </c>
      <c r="BJ707" s="25">
        <v>0</v>
      </c>
      <c r="BK707" s="25">
        <v>0.11154444255273627</v>
      </c>
      <c r="BL707" s="25">
        <v>0.48566249064252098</v>
      </c>
      <c r="BM707" s="25">
        <v>2.8867273760150275E-2</v>
      </c>
      <c r="BN707" s="25">
        <v>0</v>
      </c>
      <c r="BO707" s="25">
        <v>0</v>
      </c>
    </row>
    <row r="708" spans="1:67">
      <c r="A708">
        <v>2005</v>
      </c>
      <c r="B708" s="57" t="s">
        <v>216</v>
      </c>
      <c r="C708" s="61" t="s">
        <v>280</v>
      </c>
      <c r="D708" s="57" t="s">
        <v>134</v>
      </c>
      <c r="E708" s="25">
        <v>0.85970759844997335</v>
      </c>
      <c r="F708" s="25">
        <v>3.9525996926421537E-2</v>
      </c>
      <c r="G708" s="25">
        <v>2.4114157472596816E-2</v>
      </c>
      <c r="H708" s="25">
        <v>0.53524930470587861</v>
      </c>
      <c r="I708" s="25">
        <v>0.85455305694659234</v>
      </c>
      <c r="J708" s="25">
        <v>0.81654245389692892</v>
      </c>
      <c r="K708" s="25">
        <v>0.19849013605051086</v>
      </c>
      <c r="L708" s="25">
        <v>0.49181901928071559</v>
      </c>
      <c r="M708" s="25">
        <v>1.9932758748895458E-2</v>
      </c>
      <c r="N708" s="25">
        <v>9.3292731925573941E-2</v>
      </c>
      <c r="O708" s="25">
        <v>0.72563891961652394</v>
      </c>
      <c r="P708" s="25">
        <v>0.36867003687962441</v>
      </c>
      <c r="Q708" s="25">
        <v>0.91891906837130422</v>
      </c>
      <c r="R708" s="25">
        <v>0.17463411920313532</v>
      </c>
      <c r="S708" s="25">
        <v>0.28241980744651585</v>
      </c>
      <c r="T708" s="25">
        <v>0.37856730190864446</v>
      </c>
      <c r="U708" s="25">
        <v>0.596426923362672</v>
      </c>
      <c r="V708" s="25">
        <v>0.49694410451204934</v>
      </c>
      <c r="W708" s="25">
        <v>0.33429784721025313</v>
      </c>
      <c r="X708" s="25">
        <v>2.1859620679024765</v>
      </c>
      <c r="Y708" s="25">
        <v>2.0718902759738533E-2</v>
      </c>
      <c r="Z708" s="25">
        <v>0.13323010831061188</v>
      </c>
      <c r="AA708" s="25">
        <v>0</v>
      </c>
      <c r="AB708" s="25">
        <v>0.29941838918639518</v>
      </c>
      <c r="AC708" s="25">
        <v>4.3480899344788278E-2</v>
      </c>
      <c r="AD708" s="25">
        <v>0</v>
      </c>
      <c r="AE708" s="25">
        <v>1.9698603697375368</v>
      </c>
      <c r="AF708" s="25">
        <v>2.0417259751355532</v>
      </c>
      <c r="AG708" s="25">
        <v>1.5098028176189977</v>
      </c>
      <c r="AH708" s="25">
        <v>0.88221013181734476</v>
      </c>
      <c r="AI708" s="25">
        <v>2.4553956468445914</v>
      </c>
      <c r="AJ708" s="25">
        <v>2.1329081697447756</v>
      </c>
      <c r="AK708" s="25">
        <v>0.24250965106336891</v>
      </c>
      <c r="AL708" s="25">
        <v>0.54291213640998515</v>
      </c>
      <c r="AM708" s="25">
        <v>0.27719785593658802</v>
      </c>
      <c r="AN708" s="25">
        <v>8.052078149910372</v>
      </c>
      <c r="AO708" s="25">
        <v>1.1086374334274134</v>
      </c>
      <c r="AP708" s="25">
        <v>0.38997954993254019</v>
      </c>
      <c r="AQ708" s="25">
        <v>10.284031780434937</v>
      </c>
      <c r="AR708" s="25">
        <v>1.024151240753401</v>
      </c>
      <c r="AS708" s="25">
        <v>4.7445931769427752</v>
      </c>
      <c r="AT708" s="25">
        <v>6.4039157637883246</v>
      </c>
      <c r="AU708" s="25">
        <v>0</v>
      </c>
      <c r="AV708" s="25">
        <v>26.575726056146177</v>
      </c>
      <c r="AW708" s="25">
        <v>0.17112659172876765</v>
      </c>
      <c r="AX708" s="25">
        <v>0</v>
      </c>
      <c r="AY708" s="25">
        <v>0</v>
      </c>
      <c r="AZ708" s="25">
        <v>0</v>
      </c>
      <c r="BA708" s="25">
        <v>0</v>
      </c>
      <c r="BB708" s="25">
        <v>0.58016246133962668</v>
      </c>
      <c r="BC708" s="25">
        <v>4.8459820297044054</v>
      </c>
      <c r="BD708" s="25">
        <v>4.7995797097232389</v>
      </c>
      <c r="BE708" s="25">
        <v>0.41917244226443118</v>
      </c>
      <c r="BF708" s="25">
        <v>0.31864414908368799</v>
      </c>
      <c r="BG708" s="25">
        <v>0</v>
      </c>
      <c r="BH708" s="25">
        <v>0</v>
      </c>
      <c r="BI708" s="25">
        <v>6.1996558419854395</v>
      </c>
      <c r="BJ708" s="25">
        <v>0</v>
      </c>
      <c r="BK708" s="25">
        <v>31.229189294588863</v>
      </c>
      <c r="BL708" s="25">
        <v>2.6345778840122902</v>
      </c>
      <c r="BM708" s="25">
        <v>8.2723767556956457E-2</v>
      </c>
      <c r="BN708" s="25">
        <v>0</v>
      </c>
      <c r="BO708" s="25">
        <v>0</v>
      </c>
    </row>
    <row r="709" spans="1:67">
      <c r="A709">
        <v>2005</v>
      </c>
      <c r="B709" s="57" t="s">
        <v>217</v>
      </c>
      <c r="C709" s="61" t="s">
        <v>281</v>
      </c>
      <c r="D709" s="57" t="s">
        <v>134</v>
      </c>
      <c r="E709" s="25">
        <v>1.4787149668432678</v>
      </c>
      <c r="F709" s="25">
        <v>0.14823602082061321</v>
      </c>
      <c r="G709" s="25">
        <v>9.3872173160233899E-2</v>
      </c>
      <c r="H709" s="25">
        <v>2.0428962533322128</v>
      </c>
      <c r="I709" s="25">
        <v>4.7720501759258962</v>
      </c>
      <c r="J709" s="25">
        <v>3.7010593113685393</v>
      </c>
      <c r="K709" s="25">
        <v>0.8946925510350634</v>
      </c>
      <c r="L709" s="25">
        <v>9.67905652514143</v>
      </c>
      <c r="M709" s="25">
        <v>0.20654680417261276</v>
      </c>
      <c r="N709" s="25">
        <v>1.1782497434167261</v>
      </c>
      <c r="O709" s="25">
        <v>4.6721650961490315</v>
      </c>
      <c r="P709" s="25">
        <v>0.71525243834221897</v>
      </c>
      <c r="Q709" s="25">
        <v>1.3807605275137496</v>
      </c>
      <c r="R709" s="25">
        <v>3.4804085209968343</v>
      </c>
      <c r="S709" s="25">
        <v>2.4526977829071863</v>
      </c>
      <c r="T709" s="25">
        <v>0.9561192186445735</v>
      </c>
      <c r="U709" s="25">
        <v>2.2160099294504567</v>
      </c>
      <c r="V709" s="25">
        <v>1.3112426584749766</v>
      </c>
      <c r="W709" s="25">
        <v>2.2069996697074421</v>
      </c>
      <c r="X709" s="25">
        <v>1.547309209028696</v>
      </c>
      <c r="Y709" s="25">
        <v>0.26254150893513167</v>
      </c>
      <c r="Z709" s="25">
        <v>0.87393491080207708</v>
      </c>
      <c r="AA709" s="25">
        <v>0</v>
      </c>
      <c r="AB709" s="25">
        <v>2.6622168292265829</v>
      </c>
      <c r="AC709" s="25">
        <v>9.6452187040334439E-2</v>
      </c>
      <c r="AD709" s="25">
        <v>0</v>
      </c>
      <c r="AE709" s="25">
        <v>8.2246342966781008</v>
      </c>
      <c r="AF709" s="25">
        <v>1.8116807068804532</v>
      </c>
      <c r="AG709" s="25">
        <v>7.6833561923341929</v>
      </c>
      <c r="AH709" s="25">
        <v>4.489549632170764</v>
      </c>
      <c r="AI709" s="25">
        <v>6.0238239350033718</v>
      </c>
      <c r="AJ709" s="25">
        <v>4.0852657951707254</v>
      </c>
      <c r="AK709" s="25">
        <v>1.4592822743793046</v>
      </c>
      <c r="AL709" s="25">
        <v>1.8881962301380122</v>
      </c>
      <c r="AM709" s="25">
        <v>0.42272251851401904</v>
      </c>
      <c r="AN709" s="25">
        <v>32.634764561358246</v>
      </c>
      <c r="AO709" s="25">
        <v>1.5845198992329379</v>
      </c>
      <c r="AP709" s="25">
        <v>0.99592324267501453</v>
      </c>
      <c r="AQ709" s="25">
        <v>14.512831291585286</v>
      </c>
      <c r="AR709" s="25">
        <v>1.4729436421711617</v>
      </c>
      <c r="AS709" s="25">
        <v>20.159100814849534</v>
      </c>
      <c r="AT709" s="25">
        <v>0.43431882235787833</v>
      </c>
      <c r="AU709" s="25">
        <v>0</v>
      </c>
      <c r="AV709" s="25">
        <v>42.33426602733384</v>
      </c>
      <c r="AW709" s="25">
        <v>4.2453616670943202</v>
      </c>
      <c r="AX709" s="25">
        <v>0</v>
      </c>
      <c r="AY709" s="25">
        <v>0</v>
      </c>
      <c r="AZ709" s="25">
        <v>0</v>
      </c>
      <c r="BA709" s="25">
        <v>0</v>
      </c>
      <c r="BB709" s="25">
        <v>4.8549835130636225</v>
      </c>
      <c r="BC709" s="25">
        <v>164.73918660837626</v>
      </c>
      <c r="BD709" s="25">
        <v>17.699681641129246</v>
      </c>
      <c r="BE709" s="25">
        <v>8.6471261137480848</v>
      </c>
      <c r="BF709" s="25">
        <v>2.4690896206646245</v>
      </c>
      <c r="BG709" s="25">
        <v>0</v>
      </c>
      <c r="BH709" s="25">
        <v>0</v>
      </c>
      <c r="BI709" s="25">
        <v>46.294456429466635</v>
      </c>
      <c r="BJ709" s="25">
        <v>0</v>
      </c>
      <c r="BK709" s="25">
        <v>136.03297238308568</v>
      </c>
      <c r="BL709" s="25">
        <v>4.2147650060102873</v>
      </c>
      <c r="BM709" s="25">
        <v>4.6326516637966678E-2</v>
      </c>
      <c r="BN709" s="25">
        <v>0</v>
      </c>
      <c r="BO709" s="25">
        <v>0</v>
      </c>
    </row>
    <row r="710" spans="1:67">
      <c r="A710">
        <v>2005</v>
      </c>
      <c r="B710" s="57" t="s">
        <v>218</v>
      </c>
      <c r="C710" s="61" t="s">
        <v>282</v>
      </c>
      <c r="D710" s="57" t="s">
        <v>134</v>
      </c>
      <c r="E710" s="25">
        <v>0.53580812238114051</v>
      </c>
      <c r="F710" s="25">
        <v>3.107365207446023E-2</v>
      </c>
      <c r="G710" s="25">
        <v>2.3436547644464262E-2</v>
      </c>
      <c r="H710" s="25">
        <v>3.0529746668053752</v>
      </c>
      <c r="I710" s="25">
        <v>4.6251039914700476</v>
      </c>
      <c r="J710" s="25">
        <v>4.7714526118667226</v>
      </c>
      <c r="K710" s="25">
        <v>0.23181691615138669</v>
      </c>
      <c r="L710" s="25">
        <v>6.1258837493940783</v>
      </c>
      <c r="M710" s="25">
        <v>0.25545951972644482</v>
      </c>
      <c r="N710" s="25">
        <v>0.15100387297682125</v>
      </c>
      <c r="O710" s="25">
        <v>10.378982036513776</v>
      </c>
      <c r="P710" s="25">
        <v>3.8353120647091474</v>
      </c>
      <c r="Q710" s="25">
        <v>1.5018469210698828</v>
      </c>
      <c r="R710" s="25">
        <v>1.4110473121099452</v>
      </c>
      <c r="S710" s="25">
        <v>31.85013075957875</v>
      </c>
      <c r="T710" s="25">
        <v>0.54625728796858763</v>
      </c>
      <c r="U710" s="25">
        <v>0.94708087802128782</v>
      </c>
      <c r="V710" s="25">
        <v>0.47089141133741097</v>
      </c>
      <c r="W710" s="25">
        <v>1.2313278395140199</v>
      </c>
      <c r="X710" s="25">
        <v>3.6997703739361403</v>
      </c>
      <c r="Y710" s="25">
        <v>0.66645382207556902</v>
      </c>
      <c r="Z710" s="25">
        <v>0.57154346605147288</v>
      </c>
      <c r="AA710" s="25">
        <v>0</v>
      </c>
      <c r="AB710" s="25">
        <v>1.7863856452026565</v>
      </c>
      <c r="AC710" s="25">
        <v>0.21920188655812367</v>
      </c>
      <c r="AD710" s="25">
        <v>0</v>
      </c>
      <c r="AE710" s="25">
        <v>27.227289441593953</v>
      </c>
      <c r="AF710" s="25">
        <v>0.73636510118835719</v>
      </c>
      <c r="AG710" s="25">
        <v>6.5800277699728085</v>
      </c>
      <c r="AH710" s="25">
        <v>3.8448513621950315</v>
      </c>
      <c r="AI710" s="25">
        <v>1.5868129236111033</v>
      </c>
      <c r="AJ710" s="25">
        <v>0.84253498003733451</v>
      </c>
      <c r="AK710" s="25">
        <v>1.4010324554518487</v>
      </c>
      <c r="AL710" s="25">
        <v>0.64545191632045751</v>
      </c>
      <c r="AM710" s="25">
        <v>2.5148351231505855E-2</v>
      </c>
      <c r="AN710" s="25">
        <v>7.6797391770278161</v>
      </c>
      <c r="AO710" s="25">
        <v>0.10583210545076582</v>
      </c>
      <c r="AP710" s="25">
        <v>0.57671917937186234</v>
      </c>
      <c r="AQ710" s="25">
        <v>0.93401055250704712</v>
      </c>
      <c r="AR710" s="25">
        <v>0.11336583751264635</v>
      </c>
      <c r="AS710" s="25">
        <v>2.4809623267494945</v>
      </c>
      <c r="AT710" s="25">
        <v>0.61603239207741689</v>
      </c>
      <c r="AU710" s="25">
        <v>0</v>
      </c>
      <c r="AV710" s="25">
        <v>22.85589678610333</v>
      </c>
      <c r="AW710" s="25">
        <v>0.95895344465049348</v>
      </c>
      <c r="AX710" s="25">
        <v>0</v>
      </c>
      <c r="AY710" s="25">
        <v>0</v>
      </c>
      <c r="AZ710" s="25">
        <v>0</v>
      </c>
      <c r="BA710" s="25">
        <v>0</v>
      </c>
      <c r="BB710" s="25">
        <v>1.0961364575808303</v>
      </c>
      <c r="BC710" s="25">
        <v>5.5703296598470819</v>
      </c>
      <c r="BD710" s="25">
        <v>9.8199363326353968</v>
      </c>
      <c r="BE710" s="25">
        <v>1.2701437655655332</v>
      </c>
      <c r="BF710" s="25">
        <v>1.3090300224047624</v>
      </c>
      <c r="BG710" s="25">
        <v>0</v>
      </c>
      <c r="BH710" s="25">
        <v>0</v>
      </c>
      <c r="BI710" s="25">
        <v>72.421994808549329</v>
      </c>
      <c r="BJ710" s="25">
        <v>0</v>
      </c>
      <c r="BK710" s="25">
        <v>8.2462434820677224</v>
      </c>
      <c r="BL710" s="25">
        <v>2.0027421257679849</v>
      </c>
      <c r="BM710" s="25">
        <v>0.10465382130445947</v>
      </c>
      <c r="BN710" s="25">
        <v>0</v>
      </c>
      <c r="BO710" s="25">
        <v>0</v>
      </c>
    </row>
    <row r="711" spans="1:67">
      <c r="A711">
        <v>2005</v>
      </c>
      <c r="B711" s="57" t="s">
        <v>219</v>
      </c>
      <c r="C711" s="61" t="s">
        <v>283</v>
      </c>
      <c r="D711" s="57" t="s">
        <v>134</v>
      </c>
      <c r="E711" s="25">
        <v>0.5597932922391492</v>
      </c>
      <c r="F711" s="25">
        <v>1.4749840032303004E-2</v>
      </c>
      <c r="G711" s="25">
        <v>0.3686719579976821</v>
      </c>
      <c r="H711" s="25">
        <v>0.19330346741298543</v>
      </c>
      <c r="I711" s="25">
        <v>1.4667926987308253</v>
      </c>
      <c r="J711" s="25">
        <v>1.6602021534448816</v>
      </c>
      <c r="K711" s="25">
        <v>0.29421759374623929</v>
      </c>
      <c r="L711" s="25">
        <v>0.56432435414011684</v>
      </c>
      <c r="M711" s="25">
        <v>9.6771458674974165E-2</v>
      </c>
      <c r="N711" s="25">
        <v>4.8194677028616753E-2</v>
      </c>
      <c r="O711" s="25">
        <v>1.0338434787382862</v>
      </c>
      <c r="P711" s="25">
        <v>0.47409529280913171</v>
      </c>
      <c r="Q711" s="25">
        <v>0.46298157251626582</v>
      </c>
      <c r="R711" s="25">
        <v>0.6352770510816288</v>
      </c>
      <c r="S711" s="25">
        <v>0.24641449990401781</v>
      </c>
      <c r="T711" s="25">
        <v>0.13037314236805389</v>
      </c>
      <c r="U711" s="25">
        <v>0.70924279877680974</v>
      </c>
      <c r="V711" s="25">
        <v>0.65779968460314797</v>
      </c>
      <c r="W711" s="25">
        <v>0.52424807975604182</v>
      </c>
      <c r="X711" s="25">
        <v>0.83020400644324333</v>
      </c>
      <c r="Y711" s="25">
        <v>8.0406933908138009E-2</v>
      </c>
      <c r="Z711" s="25">
        <v>0.30006564849888495</v>
      </c>
      <c r="AA711" s="25">
        <v>0</v>
      </c>
      <c r="AB711" s="25">
        <v>0.11349340013553416</v>
      </c>
      <c r="AC711" s="25">
        <v>9.5002217579494425E-3</v>
      </c>
      <c r="AD711" s="25">
        <v>0</v>
      </c>
      <c r="AE711" s="25">
        <v>2.1611487637194498</v>
      </c>
      <c r="AF711" s="25">
        <v>0.60006043095057404</v>
      </c>
      <c r="AG711" s="25">
        <v>2.5738070500437238</v>
      </c>
      <c r="AH711" s="25">
        <v>1.503930579076689</v>
      </c>
      <c r="AI711" s="25">
        <v>3.1414041006129065</v>
      </c>
      <c r="AJ711" s="25">
        <v>0.83245860377167524</v>
      </c>
      <c r="AK711" s="25">
        <v>0.96302232027293799</v>
      </c>
      <c r="AL711" s="25">
        <v>0.89048416043521517</v>
      </c>
      <c r="AM711" s="25">
        <v>5.4886992430639138E-2</v>
      </c>
      <c r="AN711" s="25">
        <v>4.2246740520173356</v>
      </c>
      <c r="AO711" s="25">
        <v>0.22271754839875973</v>
      </c>
      <c r="AP711" s="25">
        <v>6.613137248725911</v>
      </c>
      <c r="AQ711" s="25">
        <v>2.0350261359347779</v>
      </c>
      <c r="AR711" s="25">
        <v>0.20894326297282426</v>
      </c>
      <c r="AS711" s="25">
        <v>1.7921981115968793</v>
      </c>
      <c r="AT711" s="25">
        <v>0.6441634823695388</v>
      </c>
      <c r="AU711" s="25">
        <v>0</v>
      </c>
      <c r="AV711" s="25">
        <v>15.818325941406314</v>
      </c>
      <c r="AW711" s="25">
        <v>0.36995305665515971</v>
      </c>
      <c r="AX711" s="25">
        <v>0</v>
      </c>
      <c r="AY711" s="25">
        <v>0</v>
      </c>
      <c r="AZ711" s="25">
        <v>0</v>
      </c>
      <c r="BA711" s="25">
        <v>0</v>
      </c>
      <c r="BB711" s="25">
        <v>0.42385503912876688</v>
      </c>
      <c r="BC711" s="25">
        <v>16.157327208233539</v>
      </c>
      <c r="BD711" s="25">
        <v>6.9316229790315065</v>
      </c>
      <c r="BE711" s="25">
        <v>13.150280115507028</v>
      </c>
      <c r="BF711" s="25">
        <v>0.92012835742973798</v>
      </c>
      <c r="BG711" s="25">
        <v>0</v>
      </c>
      <c r="BH711" s="25">
        <v>0</v>
      </c>
      <c r="BI711" s="25">
        <v>262.55303104281046</v>
      </c>
      <c r="BJ711" s="25">
        <v>0</v>
      </c>
      <c r="BK711" s="25">
        <v>14.215090643391015</v>
      </c>
      <c r="BL711" s="25">
        <v>45.443378033597384</v>
      </c>
      <c r="BM711" s="25">
        <v>0.51693065997861654</v>
      </c>
      <c r="BN711" s="25">
        <v>0</v>
      </c>
      <c r="BO711" s="25">
        <v>0</v>
      </c>
    </row>
    <row r="712" spans="1:67">
      <c r="A712">
        <v>2005</v>
      </c>
      <c r="B712" s="57" t="s">
        <v>220</v>
      </c>
      <c r="C712" s="61" t="s">
        <v>284</v>
      </c>
      <c r="D712" s="57" t="s">
        <v>134</v>
      </c>
      <c r="E712" s="25">
        <v>10.921356908242501</v>
      </c>
      <c r="F712" s="25">
        <v>2.3897591672380161</v>
      </c>
      <c r="G712" s="25">
        <v>4.7879318195567386E-2</v>
      </c>
      <c r="H712" s="25">
        <v>18.301490357155927</v>
      </c>
      <c r="I712" s="25">
        <v>20.826010921541631</v>
      </c>
      <c r="J712" s="25">
        <v>5.5539541599120916</v>
      </c>
      <c r="K712" s="25">
        <v>2.8122423127335425</v>
      </c>
      <c r="L712" s="25">
        <v>5.0608813910525772</v>
      </c>
      <c r="M712" s="25">
        <v>0.34197366466041085</v>
      </c>
      <c r="N712" s="25">
        <v>2.0445747695196972</v>
      </c>
      <c r="O712" s="25">
        <v>4.846651426926635</v>
      </c>
      <c r="P712" s="25">
        <v>1.879617942340474</v>
      </c>
      <c r="Q712" s="25">
        <v>14.853137951783806</v>
      </c>
      <c r="R712" s="25">
        <v>2.76579062114654</v>
      </c>
      <c r="S712" s="25">
        <v>34.996922760318185</v>
      </c>
      <c r="T712" s="25">
        <v>4.5103759290887337</v>
      </c>
      <c r="U712" s="25">
        <v>6.1079145764023961</v>
      </c>
      <c r="V712" s="25">
        <v>2.8455636840825771</v>
      </c>
      <c r="W712" s="25">
        <v>2.797955609497393</v>
      </c>
      <c r="X712" s="25">
        <v>0.8531682632785127</v>
      </c>
      <c r="Y712" s="25">
        <v>8.4819967536232499E-2</v>
      </c>
      <c r="Z712" s="25">
        <v>2.8407373511114153</v>
      </c>
      <c r="AA712" s="25">
        <v>0</v>
      </c>
      <c r="AB712" s="25">
        <v>0.65200895507336487</v>
      </c>
      <c r="AC712" s="25">
        <v>5.7246855432390401E-2</v>
      </c>
      <c r="AD712" s="25">
        <v>0</v>
      </c>
      <c r="AE712" s="25">
        <v>35.193084299298718</v>
      </c>
      <c r="AF712" s="25">
        <v>1.2421665219497515</v>
      </c>
      <c r="AG712" s="25">
        <v>58.031682300826645</v>
      </c>
      <c r="AH712" s="25">
        <v>33.909154274581411</v>
      </c>
      <c r="AI712" s="25">
        <v>125.43021036959726</v>
      </c>
      <c r="AJ712" s="25">
        <v>1.6199610871504979</v>
      </c>
      <c r="AK712" s="25">
        <v>4.3550508563100623</v>
      </c>
      <c r="AL712" s="25">
        <v>1.2309684137536634</v>
      </c>
      <c r="AM712" s="25">
        <v>7.8753876464216443E-2</v>
      </c>
      <c r="AN712" s="25">
        <v>3.6554192512510286</v>
      </c>
      <c r="AO712" s="25">
        <v>0.32085225653251537</v>
      </c>
      <c r="AP712" s="25">
        <v>2.2007286328861282</v>
      </c>
      <c r="AQ712" s="25">
        <v>2.9199505322514705</v>
      </c>
      <c r="AR712" s="25">
        <v>0.32029716796963592</v>
      </c>
      <c r="AS712" s="25">
        <v>5.7958520697265588</v>
      </c>
      <c r="AT712" s="25">
        <v>0.88982791883325796</v>
      </c>
      <c r="AU712" s="25">
        <v>0</v>
      </c>
      <c r="AV712" s="25">
        <v>99.729455797833438</v>
      </c>
      <c r="AW712" s="25">
        <v>8.0001107686680761</v>
      </c>
      <c r="AX712" s="25">
        <v>0</v>
      </c>
      <c r="AY712" s="25">
        <v>0</v>
      </c>
      <c r="AZ712" s="25">
        <v>0</v>
      </c>
      <c r="BA712" s="25">
        <v>0</v>
      </c>
      <c r="BB712" s="25">
        <v>9.1490893180806374</v>
      </c>
      <c r="BC712" s="25">
        <v>11.092695347104055</v>
      </c>
      <c r="BD712" s="25">
        <v>15.170262448331695</v>
      </c>
      <c r="BE712" s="25">
        <v>2.004614097074644</v>
      </c>
      <c r="BF712" s="25">
        <v>3.6356603045254401</v>
      </c>
      <c r="BG712" s="25">
        <v>0</v>
      </c>
      <c r="BH712" s="25">
        <v>0</v>
      </c>
      <c r="BI712" s="25">
        <v>133.56899114461217</v>
      </c>
      <c r="BJ712" s="25">
        <v>0</v>
      </c>
      <c r="BK712" s="25">
        <v>0.19287635443881354</v>
      </c>
      <c r="BL712" s="25">
        <v>1.7660791256796844</v>
      </c>
      <c r="BM712" s="25">
        <v>0.19967838385906683</v>
      </c>
      <c r="BN712" s="25">
        <v>0</v>
      </c>
      <c r="BO712" s="25">
        <v>0</v>
      </c>
    </row>
    <row r="713" spans="1:67">
      <c r="A713">
        <v>2005</v>
      </c>
      <c r="B713" s="57" t="s">
        <v>221</v>
      </c>
      <c r="C713" s="61" t="s">
        <v>285</v>
      </c>
      <c r="D713" s="57" t="s">
        <v>134</v>
      </c>
      <c r="E713" s="25">
        <v>4.0004504499968271E-2</v>
      </c>
      <c r="F713" s="25">
        <v>5.8950907917124E-3</v>
      </c>
      <c r="G713" s="25">
        <v>1.5211939764804235E-4</v>
      </c>
      <c r="H713" s="25">
        <v>6.6282697663856111E-2</v>
      </c>
      <c r="I713" s="25">
        <v>2.9765604316690879E-2</v>
      </c>
      <c r="J713" s="25">
        <v>1.4709380964106115E-2</v>
      </c>
      <c r="K713" s="25">
        <v>1.1185622239529864E-2</v>
      </c>
      <c r="L713" s="25">
        <v>3.3816998673580185E-3</v>
      </c>
      <c r="M713" s="25">
        <v>2.4677443712381865E-4</v>
      </c>
      <c r="N713" s="25">
        <v>8.418638877975235E-3</v>
      </c>
      <c r="O713" s="25">
        <v>1.1461979589145948E-2</v>
      </c>
      <c r="P713" s="25">
        <v>4.0083086359267656E-3</v>
      </c>
      <c r="Q713" s="25">
        <v>5.033720698832957E-3</v>
      </c>
      <c r="R713" s="25">
        <v>8.4181323386666642E-3</v>
      </c>
      <c r="S713" s="25">
        <v>2.5204355795435958E-2</v>
      </c>
      <c r="T713" s="25">
        <v>8.0373226677386903E-3</v>
      </c>
      <c r="U713" s="25">
        <v>2.1486074310153452E-2</v>
      </c>
      <c r="V713" s="25">
        <v>8.0036133913166663E-3</v>
      </c>
      <c r="W713" s="25">
        <v>6.3604663244662841E-3</v>
      </c>
      <c r="X713" s="25">
        <v>2.5344150155449385E-3</v>
      </c>
      <c r="Y713" s="25">
        <v>2.6901684717458397E-4</v>
      </c>
      <c r="Z713" s="25">
        <v>1.9469947108993804E-3</v>
      </c>
      <c r="AA713" s="25">
        <v>0</v>
      </c>
      <c r="AB713" s="25">
        <v>2.5685632941171337E-3</v>
      </c>
      <c r="AC713" s="25">
        <v>2.2424213240605838E-4</v>
      </c>
      <c r="AD713" s="25">
        <v>0</v>
      </c>
      <c r="AE713" s="25">
        <v>6.8637222715048048E-3</v>
      </c>
      <c r="AF713" s="25">
        <v>4.3774009347351973E-3</v>
      </c>
      <c r="AG713" s="25">
        <v>0.10274184463956149</v>
      </c>
      <c r="AH713" s="25">
        <v>6.0034262400032214E-2</v>
      </c>
      <c r="AI713" s="25">
        <v>0.51403762936038244</v>
      </c>
      <c r="AJ713" s="25">
        <v>6.0738892994696278E-3</v>
      </c>
      <c r="AK713" s="25">
        <v>9.9922103785202079E-3</v>
      </c>
      <c r="AL713" s="25">
        <v>5.1925942816127488E-3</v>
      </c>
      <c r="AM713" s="25">
        <v>2.2993454414309598E-4</v>
      </c>
      <c r="AN713" s="25">
        <v>8.8551220116462291E-3</v>
      </c>
      <c r="AO713" s="25">
        <v>9.1736739116699331E-4</v>
      </c>
      <c r="AP713" s="25">
        <v>1.4773779649826851E-3</v>
      </c>
      <c r="AQ713" s="25">
        <v>8.5280267337527835E-3</v>
      </c>
      <c r="AR713" s="25">
        <v>9.1554083580995852E-4</v>
      </c>
      <c r="AS713" s="25">
        <v>1.8173386970219835E-2</v>
      </c>
      <c r="AT713" s="25">
        <v>3.9371428432950382E-3</v>
      </c>
      <c r="AU713" s="25">
        <v>0</v>
      </c>
      <c r="AV713" s="25">
        <v>0.10236772646445749</v>
      </c>
      <c r="AW713" s="25">
        <v>3.2885333256229714E-2</v>
      </c>
      <c r="AX713" s="25">
        <v>0</v>
      </c>
      <c r="AY713" s="25">
        <v>0</v>
      </c>
      <c r="AZ713" s="25">
        <v>0</v>
      </c>
      <c r="BA713" s="25">
        <v>0</v>
      </c>
      <c r="BB713" s="25">
        <v>3.7601097128813099E-2</v>
      </c>
      <c r="BC713" s="25">
        <v>4.4334040001467075E-2</v>
      </c>
      <c r="BD713" s="25">
        <v>1.2472626677749418E-2</v>
      </c>
      <c r="BE713" s="25">
        <v>3.0035144154256167E-3</v>
      </c>
      <c r="BF713" s="25">
        <v>8.8554301991733246E-3</v>
      </c>
      <c r="BG713" s="25">
        <v>0</v>
      </c>
      <c r="BH713" s="25">
        <v>0</v>
      </c>
      <c r="BI713" s="25">
        <v>0.58931424442715918</v>
      </c>
      <c r="BJ713" s="25">
        <v>0</v>
      </c>
      <c r="BK713" s="25">
        <v>9.4628563638031633E-4</v>
      </c>
      <c r="BL713" s="25">
        <v>4.5136249490481946E-4</v>
      </c>
      <c r="BM713" s="25">
        <v>8.5816631233003703E-6</v>
      </c>
      <c r="BN713" s="25">
        <v>0</v>
      </c>
      <c r="BO713" s="25">
        <v>0</v>
      </c>
    </row>
    <row r="714" spans="1:67">
      <c r="A714">
        <v>2005</v>
      </c>
      <c r="B714" s="57" t="s">
        <v>222</v>
      </c>
      <c r="C714" s="61" t="s">
        <v>286</v>
      </c>
      <c r="D714" s="57" t="s">
        <v>134</v>
      </c>
      <c r="E714" s="25">
        <v>0</v>
      </c>
      <c r="F714" s="25">
        <v>0</v>
      </c>
      <c r="G714" s="25">
        <v>0</v>
      </c>
      <c r="H714" s="25">
        <v>0</v>
      </c>
      <c r="I714" s="25">
        <v>0</v>
      </c>
      <c r="J714" s="25">
        <v>0</v>
      </c>
      <c r="K714" s="25">
        <v>0</v>
      </c>
      <c r="L714" s="25">
        <v>0</v>
      </c>
      <c r="M714" s="25">
        <v>0</v>
      </c>
      <c r="N714" s="25">
        <v>0</v>
      </c>
      <c r="O714" s="25">
        <v>0</v>
      </c>
      <c r="P714" s="25">
        <v>0</v>
      </c>
      <c r="Q714" s="25">
        <v>0</v>
      </c>
      <c r="R714" s="25">
        <v>0</v>
      </c>
      <c r="S714" s="25">
        <v>0</v>
      </c>
      <c r="T714" s="25">
        <v>0</v>
      </c>
      <c r="U714" s="25">
        <v>0</v>
      </c>
      <c r="V714" s="25">
        <v>0</v>
      </c>
      <c r="W714" s="25">
        <v>0</v>
      </c>
      <c r="X714" s="25">
        <v>0</v>
      </c>
      <c r="Y714" s="25">
        <v>0</v>
      </c>
      <c r="Z714" s="25">
        <v>0</v>
      </c>
      <c r="AA714" s="25">
        <v>0</v>
      </c>
      <c r="AB714" s="25">
        <v>0</v>
      </c>
      <c r="AC714" s="25">
        <v>0</v>
      </c>
      <c r="AD714" s="25">
        <v>0</v>
      </c>
      <c r="AE714" s="25">
        <v>0</v>
      </c>
      <c r="AF714" s="25">
        <v>0</v>
      </c>
      <c r="AG714" s="25">
        <v>0</v>
      </c>
      <c r="AH714" s="25">
        <v>0</v>
      </c>
      <c r="AI714" s="25">
        <v>0</v>
      </c>
      <c r="AJ714" s="25">
        <v>0</v>
      </c>
      <c r="AK714" s="25">
        <v>0</v>
      </c>
      <c r="AL714" s="25">
        <v>0</v>
      </c>
      <c r="AM714" s="25">
        <v>0</v>
      </c>
      <c r="AN714" s="25">
        <v>0</v>
      </c>
      <c r="AO714" s="25">
        <v>0</v>
      </c>
      <c r="AP714" s="25">
        <v>0</v>
      </c>
      <c r="AQ714" s="25">
        <v>0</v>
      </c>
      <c r="AR714" s="25">
        <v>0</v>
      </c>
      <c r="AS714" s="25">
        <v>0</v>
      </c>
      <c r="AT714" s="25">
        <v>0</v>
      </c>
      <c r="AU714" s="25">
        <v>0</v>
      </c>
      <c r="AV714" s="25">
        <v>0</v>
      </c>
      <c r="AW714" s="25">
        <v>0</v>
      </c>
      <c r="AX714" s="25">
        <v>0</v>
      </c>
      <c r="AY714" s="25">
        <v>0</v>
      </c>
      <c r="AZ714" s="25">
        <v>0</v>
      </c>
      <c r="BA714" s="25">
        <v>0</v>
      </c>
      <c r="BB714" s="25">
        <v>0</v>
      </c>
      <c r="BC714" s="25">
        <v>0</v>
      </c>
      <c r="BD714" s="25">
        <v>0</v>
      </c>
      <c r="BE714" s="25">
        <v>0</v>
      </c>
      <c r="BF714" s="25">
        <v>0</v>
      </c>
      <c r="BG714" s="25">
        <v>0</v>
      </c>
      <c r="BH714" s="25">
        <v>0</v>
      </c>
      <c r="BI714" s="25">
        <v>0</v>
      </c>
      <c r="BJ714" s="25">
        <v>0</v>
      </c>
      <c r="BK714" s="25">
        <v>0</v>
      </c>
      <c r="BL714" s="25">
        <v>0</v>
      </c>
      <c r="BM714" s="25">
        <v>0</v>
      </c>
      <c r="BN714" s="25">
        <v>0</v>
      </c>
      <c r="BO714" s="25">
        <v>0</v>
      </c>
    </row>
    <row r="715" spans="1:67">
      <c r="A715">
        <v>2005</v>
      </c>
      <c r="B715" s="62" t="s">
        <v>287</v>
      </c>
      <c r="C715" s="62" t="s">
        <v>288</v>
      </c>
      <c r="D715" s="57" t="s">
        <v>289</v>
      </c>
      <c r="E715" s="25">
        <v>9730.4707869400772</v>
      </c>
      <c r="F715" s="25">
        <v>561.17036277591058</v>
      </c>
      <c r="G715" s="25">
        <v>979.52936283083841</v>
      </c>
      <c r="H715" s="25">
        <v>6885.0729783931383</v>
      </c>
      <c r="I715" s="25">
        <v>30913.050420063562</v>
      </c>
      <c r="J715" s="25">
        <v>12903.633926156755</v>
      </c>
      <c r="K715" s="25">
        <v>3359.8009059330384</v>
      </c>
      <c r="L715" s="25">
        <v>5932.6318809133709</v>
      </c>
      <c r="M715" s="25">
        <v>255.94458982130914</v>
      </c>
      <c r="N715" s="25">
        <v>10877.302091144329</v>
      </c>
      <c r="O715" s="25">
        <v>8401.456724778147</v>
      </c>
      <c r="P715" s="25">
        <v>3376.85295456736</v>
      </c>
      <c r="Q715" s="25">
        <v>7924.2386447352646</v>
      </c>
      <c r="R715" s="25">
        <v>3306.1458593773423</v>
      </c>
      <c r="S715" s="25">
        <v>11455.779531630307</v>
      </c>
      <c r="T715" s="25">
        <v>6305.2056717169826</v>
      </c>
      <c r="U715" s="25">
        <v>5551.1756162914808</v>
      </c>
      <c r="V715" s="25">
        <v>4153.28620712866</v>
      </c>
      <c r="W715" s="25">
        <v>4689.7317208366312</v>
      </c>
      <c r="X715" s="25">
        <v>7864.8650920318305</v>
      </c>
      <c r="Y715" s="25">
        <v>733.22355770843785</v>
      </c>
      <c r="Z715" s="25">
        <v>3544.302952792199</v>
      </c>
      <c r="AA715" s="25">
        <v>0</v>
      </c>
      <c r="AB715" s="25">
        <v>9627.7185947601392</v>
      </c>
      <c r="AC715" s="25">
        <v>511.03184115556223</v>
      </c>
      <c r="AD715" s="25">
        <v>0</v>
      </c>
      <c r="AE715" s="25">
        <v>33850.011529740375</v>
      </c>
      <c r="AF715" s="25">
        <v>11794.431305927063</v>
      </c>
      <c r="AG715" s="25">
        <v>12255.583797967676</v>
      </c>
      <c r="AH715" s="25">
        <v>7194.7170536453414</v>
      </c>
      <c r="AI715" s="25">
        <v>10802.742867560059</v>
      </c>
      <c r="AJ715" s="25">
        <v>4664.9935017497246</v>
      </c>
      <c r="AK715" s="25">
        <v>1025.3146355422739</v>
      </c>
      <c r="AL715" s="25">
        <v>690.83678575127396</v>
      </c>
      <c r="AM715" s="25">
        <v>131.29217681569406</v>
      </c>
      <c r="AN715" s="25">
        <v>8589.6754716393789</v>
      </c>
      <c r="AO715" s="25">
        <v>365.08873592725729</v>
      </c>
      <c r="AP715" s="25">
        <v>1267.7727983443774</v>
      </c>
      <c r="AQ715" s="25">
        <v>3511.3332607028842</v>
      </c>
      <c r="AR715" s="25">
        <v>357.77313149451066</v>
      </c>
      <c r="AS715" s="25">
        <v>4942.9486588387126</v>
      </c>
      <c r="AT715" s="25">
        <v>569.18545121486716</v>
      </c>
      <c r="AU715" s="25">
        <v>0</v>
      </c>
      <c r="AV715" s="25">
        <v>8045.4244480488833</v>
      </c>
      <c r="AW715" s="25">
        <v>1494.9784831735076</v>
      </c>
      <c r="AX715" s="25">
        <v>0</v>
      </c>
      <c r="AY715" s="25">
        <v>0</v>
      </c>
      <c r="AZ715" s="25">
        <v>0</v>
      </c>
      <c r="BA715" s="25">
        <v>0</v>
      </c>
      <c r="BB715" s="25">
        <v>1709.0290944413086</v>
      </c>
      <c r="BC715" s="25">
        <v>8015.6703265619517</v>
      </c>
      <c r="BD715" s="25">
        <v>8746.5092304754999</v>
      </c>
      <c r="BE715" s="25">
        <v>2434.5532322070862</v>
      </c>
      <c r="BF715" s="25">
        <v>2049.396183372769</v>
      </c>
      <c r="BG715" s="25">
        <v>0</v>
      </c>
      <c r="BH715" s="25">
        <v>0</v>
      </c>
      <c r="BI715" s="25">
        <v>178581.84203354252</v>
      </c>
      <c r="BJ715" s="25">
        <v>0</v>
      </c>
      <c r="BK715" s="25">
        <v>24868.702708114197</v>
      </c>
      <c r="BL715" s="25">
        <v>83263.476978112929</v>
      </c>
      <c r="BM715" s="25">
        <v>5623.5605297760048</v>
      </c>
      <c r="BN715" s="25">
        <v>0</v>
      </c>
      <c r="BO715" s="25">
        <v>0</v>
      </c>
    </row>
    <row r="716" spans="1:67">
      <c r="A716">
        <v>2005</v>
      </c>
      <c r="B716" s="22" t="s">
        <v>290</v>
      </c>
      <c r="C716" s="22" t="s">
        <v>291</v>
      </c>
      <c r="D716" s="57" t="s">
        <v>289</v>
      </c>
      <c r="E716" s="25">
        <v>0</v>
      </c>
      <c r="F716" s="25">
        <v>0</v>
      </c>
      <c r="G716" s="25">
        <v>0</v>
      </c>
      <c r="H716" s="25">
        <v>0</v>
      </c>
      <c r="I716" s="25">
        <v>0</v>
      </c>
      <c r="J716" s="25">
        <v>0</v>
      </c>
      <c r="K716" s="25">
        <v>0</v>
      </c>
      <c r="L716" s="25">
        <v>0</v>
      </c>
      <c r="M716" s="25">
        <v>0</v>
      </c>
      <c r="N716" s="25">
        <v>0</v>
      </c>
      <c r="O716" s="25">
        <v>0</v>
      </c>
      <c r="P716" s="25">
        <v>0</v>
      </c>
      <c r="Q716" s="25">
        <v>0</v>
      </c>
      <c r="R716" s="25">
        <v>0</v>
      </c>
      <c r="S716" s="25">
        <v>0</v>
      </c>
      <c r="T716" s="25">
        <v>0</v>
      </c>
      <c r="U716" s="25">
        <v>0</v>
      </c>
      <c r="V716" s="25">
        <v>0</v>
      </c>
      <c r="W716" s="25">
        <v>0</v>
      </c>
      <c r="X716" s="25">
        <v>0</v>
      </c>
      <c r="Y716" s="25">
        <v>0</v>
      </c>
      <c r="Z716" s="25">
        <v>0</v>
      </c>
      <c r="AA716" s="25">
        <v>0</v>
      </c>
      <c r="AB716" s="25">
        <v>0</v>
      </c>
      <c r="AC716" s="25">
        <v>0</v>
      </c>
      <c r="AD716" s="25">
        <v>0</v>
      </c>
      <c r="AE716" s="25">
        <v>0</v>
      </c>
      <c r="AF716" s="25">
        <v>0</v>
      </c>
      <c r="AG716" s="25">
        <v>0</v>
      </c>
      <c r="AH716" s="25">
        <v>0</v>
      </c>
      <c r="AI716" s="25">
        <v>0</v>
      </c>
      <c r="AJ716" s="25">
        <v>0</v>
      </c>
      <c r="AK716" s="25">
        <v>0</v>
      </c>
      <c r="AL716" s="25">
        <v>0</v>
      </c>
      <c r="AM716" s="25">
        <v>0</v>
      </c>
      <c r="AN716" s="25">
        <v>0</v>
      </c>
      <c r="AO716" s="25">
        <v>0</v>
      </c>
      <c r="AP716" s="25">
        <v>0</v>
      </c>
      <c r="AQ716" s="25">
        <v>0</v>
      </c>
      <c r="AR716" s="25">
        <v>0</v>
      </c>
      <c r="AS716" s="25">
        <v>0</v>
      </c>
      <c r="AT716" s="25">
        <v>0</v>
      </c>
      <c r="AU716" s="25">
        <v>0</v>
      </c>
      <c r="AV716" s="25">
        <v>0</v>
      </c>
      <c r="AW716" s="25">
        <v>0</v>
      </c>
      <c r="AX716" s="25">
        <v>0</v>
      </c>
      <c r="AY716" s="25">
        <v>0</v>
      </c>
      <c r="AZ716" s="25">
        <v>0</v>
      </c>
      <c r="BA716" s="25">
        <v>0</v>
      </c>
      <c r="BB716" s="25">
        <v>0</v>
      </c>
      <c r="BC716" s="25">
        <v>0</v>
      </c>
      <c r="BD716" s="25">
        <v>0</v>
      </c>
      <c r="BE716" s="25">
        <v>0</v>
      </c>
      <c r="BF716" s="25">
        <v>0</v>
      </c>
      <c r="BG716" s="25">
        <v>0</v>
      </c>
      <c r="BH716" s="25">
        <v>0</v>
      </c>
      <c r="BI716" s="25">
        <v>0</v>
      </c>
      <c r="BJ716" s="25">
        <v>0</v>
      </c>
      <c r="BK716" s="25">
        <v>0</v>
      </c>
      <c r="BL716" s="25">
        <v>0</v>
      </c>
      <c r="BM716" s="25">
        <v>0</v>
      </c>
      <c r="BN716" s="25">
        <v>0</v>
      </c>
      <c r="BO716" s="25">
        <v>0</v>
      </c>
    </row>
    <row r="717" spans="1:67">
      <c r="A717">
        <v>2005</v>
      </c>
      <c r="B717" s="22" t="s">
        <v>292</v>
      </c>
      <c r="C717" s="22" t="s">
        <v>293</v>
      </c>
      <c r="D717" s="57" t="s">
        <v>289</v>
      </c>
      <c r="E717" s="25">
        <v>0</v>
      </c>
      <c r="F717" s="25">
        <v>0</v>
      </c>
      <c r="G717" s="25">
        <v>0</v>
      </c>
      <c r="H717" s="25">
        <v>0</v>
      </c>
      <c r="I717" s="25">
        <v>0</v>
      </c>
      <c r="J717" s="25">
        <v>0</v>
      </c>
      <c r="K717" s="25">
        <v>0</v>
      </c>
      <c r="L717" s="25">
        <v>0</v>
      </c>
      <c r="M717" s="25">
        <v>0</v>
      </c>
      <c r="N717" s="25">
        <v>0</v>
      </c>
      <c r="O717" s="25">
        <v>0</v>
      </c>
      <c r="P717" s="25">
        <v>0</v>
      </c>
      <c r="Q717" s="25">
        <v>0</v>
      </c>
      <c r="R717" s="25">
        <v>0</v>
      </c>
      <c r="S717" s="25">
        <v>0</v>
      </c>
      <c r="T717" s="25">
        <v>0</v>
      </c>
      <c r="U717" s="25">
        <v>0</v>
      </c>
      <c r="V717" s="25">
        <v>0</v>
      </c>
      <c r="W717" s="25">
        <v>0</v>
      </c>
      <c r="X717" s="25">
        <v>0</v>
      </c>
      <c r="Y717" s="25">
        <v>0</v>
      </c>
      <c r="Z717" s="25">
        <v>0</v>
      </c>
      <c r="AA717" s="25">
        <v>0</v>
      </c>
      <c r="AB717" s="25">
        <v>0</v>
      </c>
      <c r="AC717" s="25">
        <v>0</v>
      </c>
      <c r="AD717" s="25">
        <v>0</v>
      </c>
      <c r="AE717" s="25">
        <v>0</v>
      </c>
      <c r="AF717" s="25">
        <v>0</v>
      </c>
      <c r="AG717" s="25">
        <v>0</v>
      </c>
      <c r="AH717" s="25">
        <v>0</v>
      </c>
      <c r="AI717" s="25">
        <v>0</v>
      </c>
      <c r="AJ717" s="25">
        <v>0</v>
      </c>
      <c r="AK717" s="25">
        <v>0</v>
      </c>
      <c r="AL717" s="25">
        <v>0</v>
      </c>
      <c r="AM717" s="25">
        <v>0</v>
      </c>
      <c r="AN717" s="25">
        <v>0</v>
      </c>
      <c r="AO717" s="25">
        <v>0</v>
      </c>
      <c r="AP717" s="25">
        <v>0</v>
      </c>
      <c r="AQ717" s="25">
        <v>0</v>
      </c>
      <c r="AR717" s="25">
        <v>0</v>
      </c>
      <c r="AS717" s="25">
        <v>0</v>
      </c>
      <c r="AT717" s="25">
        <v>0</v>
      </c>
      <c r="AU717" s="25">
        <v>0</v>
      </c>
      <c r="AV717" s="25">
        <v>0</v>
      </c>
      <c r="AW717" s="25">
        <v>0</v>
      </c>
      <c r="AX717" s="25">
        <v>0</v>
      </c>
      <c r="AY717" s="25">
        <v>0</v>
      </c>
      <c r="AZ717" s="25">
        <v>0</v>
      </c>
      <c r="BA717" s="25">
        <v>0</v>
      </c>
      <c r="BB717" s="25">
        <v>0</v>
      </c>
      <c r="BC717" s="25">
        <v>0</v>
      </c>
      <c r="BD717" s="25">
        <v>0</v>
      </c>
      <c r="BE717" s="25">
        <v>0</v>
      </c>
      <c r="BF717" s="25">
        <v>0</v>
      </c>
      <c r="BG717" s="25">
        <v>0</v>
      </c>
      <c r="BH717" s="25">
        <v>0</v>
      </c>
      <c r="BI717" s="25">
        <v>0</v>
      </c>
      <c r="BJ717" s="25">
        <v>0</v>
      </c>
      <c r="BK717" s="25">
        <v>0</v>
      </c>
      <c r="BL717" s="25">
        <v>0</v>
      </c>
      <c r="BM717" s="25">
        <v>0</v>
      </c>
      <c r="BN717" s="25">
        <v>0</v>
      </c>
      <c r="BO717" s="25">
        <v>0</v>
      </c>
    </row>
    <row r="718" spans="1:67">
      <c r="A718">
        <v>2005</v>
      </c>
      <c r="B718" s="22" t="s">
        <v>294</v>
      </c>
      <c r="C718" s="22" t="s">
        <v>295</v>
      </c>
      <c r="D718" s="57" t="s">
        <v>289</v>
      </c>
      <c r="E718" s="25">
        <v>0</v>
      </c>
      <c r="F718" s="25">
        <v>0</v>
      </c>
      <c r="G718" s="25">
        <v>0</v>
      </c>
      <c r="H718" s="25">
        <v>0</v>
      </c>
      <c r="I718" s="25">
        <v>0</v>
      </c>
      <c r="J718" s="25">
        <v>0</v>
      </c>
      <c r="K718" s="25">
        <v>0</v>
      </c>
      <c r="L718" s="25">
        <v>0</v>
      </c>
      <c r="M718" s="25">
        <v>0</v>
      </c>
      <c r="N718" s="25">
        <v>0</v>
      </c>
      <c r="O718" s="25">
        <v>0</v>
      </c>
      <c r="P718" s="25">
        <v>0</v>
      </c>
      <c r="Q718" s="25">
        <v>0</v>
      </c>
      <c r="R718" s="25">
        <v>0</v>
      </c>
      <c r="S718" s="25">
        <v>0</v>
      </c>
      <c r="T718" s="25">
        <v>0</v>
      </c>
      <c r="U718" s="25">
        <v>0</v>
      </c>
      <c r="V718" s="25">
        <v>0</v>
      </c>
      <c r="W718" s="25">
        <v>0</v>
      </c>
      <c r="X718" s="25">
        <v>0</v>
      </c>
      <c r="Y718" s="25">
        <v>0</v>
      </c>
      <c r="Z718" s="25">
        <v>0</v>
      </c>
      <c r="AA718" s="25">
        <v>0</v>
      </c>
      <c r="AB718" s="25">
        <v>0</v>
      </c>
      <c r="AC718" s="25">
        <v>0</v>
      </c>
      <c r="AD718" s="25">
        <v>0</v>
      </c>
      <c r="AE718" s="25">
        <v>0</v>
      </c>
      <c r="AF718" s="25">
        <v>0</v>
      </c>
      <c r="AG718" s="25">
        <v>0</v>
      </c>
      <c r="AH718" s="25">
        <v>0</v>
      </c>
      <c r="AI718" s="25">
        <v>0</v>
      </c>
      <c r="AJ718" s="25">
        <v>0</v>
      </c>
      <c r="AK718" s="25">
        <v>0</v>
      </c>
      <c r="AL718" s="25">
        <v>0</v>
      </c>
      <c r="AM718" s="25">
        <v>0</v>
      </c>
      <c r="AN718" s="25">
        <v>0</v>
      </c>
      <c r="AO718" s="25">
        <v>0</v>
      </c>
      <c r="AP718" s="25">
        <v>0</v>
      </c>
      <c r="AQ718" s="25">
        <v>0</v>
      </c>
      <c r="AR718" s="25">
        <v>0</v>
      </c>
      <c r="AS718" s="25">
        <v>0</v>
      </c>
      <c r="AT718" s="25">
        <v>0</v>
      </c>
      <c r="AU718" s="25">
        <v>0</v>
      </c>
      <c r="AV718" s="25">
        <v>0</v>
      </c>
      <c r="AW718" s="25">
        <v>0</v>
      </c>
      <c r="AX718" s="25">
        <v>0</v>
      </c>
      <c r="AY718" s="25">
        <v>0</v>
      </c>
      <c r="AZ718" s="25">
        <v>0</v>
      </c>
      <c r="BA718" s="25">
        <v>0</v>
      </c>
      <c r="BB718" s="25">
        <v>0</v>
      </c>
      <c r="BC718" s="25">
        <v>0</v>
      </c>
      <c r="BD718" s="25">
        <v>0</v>
      </c>
      <c r="BE718" s="25">
        <v>0</v>
      </c>
      <c r="BF718" s="25">
        <v>0</v>
      </c>
      <c r="BG718" s="25">
        <v>0</v>
      </c>
      <c r="BH718" s="25">
        <v>0</v>
      </c>
      <c r="BI718" s="25">
        <v>0</v>
      </c>
      <c r="BJ718" s="25">
        <v>0</v>
      </c>
      <c r="BK718" s="25">
        <v>0</v>
      </c>
      <c r="BL718" s="25">
        <v>0</v>
      </c>
      <c r="BM718" s="25">
        <v>0</v>
      </c>
      <c r="BN718" s="25">
        <v>0</v>
      </c>
      <c r="BO718" s="25">
        <v>0</v>
      </c>
    </row>
    <row r="719" spans="1:67">
      <c r="A719">
        <v>2005</v>
      </c>
      <c r="B719" s="22" t="s">
        <v>296</v>
      </c>
      <c r="C719" s="22" t="s">
        <v>297</v>
      </c>
      <c r="D719" s="57" t="s">
        <v>289</v>
      </c>
      <c r="E719" s="25">
        <v>0</v>
      </c>
      <c r="F719" s="25">
        <v>0</v>
      </c>
      <c r="G719" s="25">
        <v>0</v>
      </c>
      <c r="H719" s="25">
        <v>0</v>
      </c>
      <c r="I719" s="25">
        <v>0</v>
      </c>
      <c r="J719" s="25">
        <v>0</v>
      </c>
      <c r="K719" s="25">
        <v>0</v>
      </c>
      <c r="L719" s="25">
        <v>0</v>
      </c>
      <c r="M719" s="25">
        <v>0</v>
      </c>
      <c r="N719" s="25">
        <v>0</v>
      </c>
      <c r="O719" s="25">
        <v>0</v>
      </c>
      <c r="P719" s="25">
        <v>0</v>
      </c>
      <c r="Q719" s="25">
        <v>0</v>
      </c>
      <c r="R719" s="25">
        <v>0</v>
      </c>
      <c r="S719" s="25">
        <v>0</v>
      </c>
      <c r="T719" s="25">
        <v>0</v>
      </c>
      <c r="U719" s="25">
        <v>0</v>
      </c>
      <c r="V719" s="25">
        <v>0</v>
      </c>
      <c r="W719" s="25">
        <v>0</v>
      </c>
      <c r="X719" s="25">
        <v>0</v>
      </c>
      <c r="Y719" s="25">
        <v>0</v>
      </c>
      <c r="Z719" s="25">
        <v>0</v>
      </c>
      <c r="AA719" s="25">
        <v>0</v>
      </c>
      <c r="AB719" s="25">
        <v>0</v>
      </c>
      <c r="AC719" s="25">
        <v>0</v>
      </c>
      <c r="AD719" s="25">
        <v>0</v>
      </c>
      <c r="AE719" s="25">
        <v>0</v>
      </c>
      <c r="AF719" s="25">
        <v>0</v>
      </c>
      <c r="AG719" s="25">
        <v>0</v>
      </c>
      <c r="AH719" s="25">
        <v>0</v>
      </c>
      <c r="AI719" s="25">
        <v>0</v>
      </c>
      <c r="AJ719" s="25">
        <v>0</v>
      </c>
      <c r="AK719" s="25">
        <v>0</v>
      </c>
      <c r="AL719" s="25">
        <v>0</v>
      </c>
      <c r="AM719" s="25">
        <v>0</v>
      </c>
      <c r="AN719" s="25">
        <v>0</v>
      </c>
      <c r="AO719" s="25">
        <v>0</v>
      </c>
      <c r="AP719" s="25">
        <v>0</v>
      </c>
      <c r="AQ719" s="25">
        <v>0</v>
      </c>
      <c r="AR719" s="25">
        <v>0</v>
      </c>
      <c r="AS719" s="25">
        <v>0</v>
      </c>
      <c r="AT719" s="25">
        <v>0</v>
      </c>
      <c r="AU719" s="25">
        <v>0</v>
      </c>
      <c r="AV719" s="25">
        <v>0</v>
      </c>
      <c r="AW719" s="25">
        <v>0</v>
      </c>
      <c r="AX719" s="25">
        <v>0</v>
      </c>
      <c r="AY719" s="25">
        <v>0</v>
      </c>
      <c r="AZ719" s="25">
        <v>0</v>
      </c>
      <c r="BA719" s="25">
        <v>0</v>
      </c>
      <c r="BB719" s="25">
        <v>0</v>
      </c>
      <c r="BC719" s="25">
        <v>0</v>
      </c>
      <c r="BD719" s="25">
        <v>0</v>
      </c>
      <c r="BE719" s="25">
        <v>0</v>
      </c>
      <c r="BF719" s="25">
        <v>0</v>
      </c>
      <c r="BG719" s="25">
        <v>0</v>
      </c>
      <c r="BH719" s="25">
        <v>0</v>
      </c>
      <c r="BI719" s="25">
        <v>0</v>
      </c>
      <c r="BJ719" s="25">
        <v>0</v>
      </c>
      <c r="BK719" s="25">
        <v>0</v>
      </c>
      <c r="BL719" s="25">
        <v>0</v>
      </c>
      <c r="BM719" s="25">
        <v>0</v>
      </c>
      <c r="BN719" s="25">
        <v>0</v>
      </c>
      <c r="BO719" s="25">
        <v>0</v>
      </c>
    </row>
    <row r="720" spans="1:67">
      <c r="A720">
        <v>2005</v>
      </c>
      <c r="B720" s="62" t="s">
        <v>298</v>
      </c>
      <c r="C720" s="62" t="s">
        <v>299</v>
      </c>
      <c r="D720" s="57" t="s">
        <v>289</v>
      </c>
      <c r="E720" s="25">
        <v>29741.454648117746</v>
      </c>
      <c r="F720" s="25">
        <v>2801.3390911396245</v>
      </c>
      <c r="G720" s="25">
        <v>4429.4808379141487</v>
      </c>
      <c r="H720" s="25">
        <v>31805.378990157009</v>
      </c>
      <c r="I720" s="25">
        <v>16851.169521649332</v>
      </c>
      <c r="J720" s="25">
        <v>7426.7188152711742</v>
      </c>
      <c r="K720" s="25">
        <v>2562.9706157813112</v>
      </c>
      <c r="L720" s="25">
        <v>3463.3841366065885</v>
      </c>
      <c r="M720" s="25">
        <v>148.23053011273217</v>
      </c>
      <c r="N720" s="25">
        <v>15571.727505668461</v>
      </c>
      <c r="O720" s="25">
        <v>3699.0569607071661</v>
      </c>
      <c r="P720" s="25">
        <v>1401.7980949167111</v>
      </c>
      <c r="Q720" s="25">
        <v>2978.5816275930279</v>
      </c>
      <c r="R720" s="25">
        <v>2839.2275946304267</v>
      </c>
      <c r="S720" s="25">
        <v>3846.3510583972366</v>
      </c>
      <c r="T720" s="25">
        <v>3769.6784788579084</v>
      </c>
      <c r="U720" s="25">
        <v>3087.2464124774156</v>
      </c>
      <c r="V720" s="25">
        <v>2375.6522189144093</v>
      </c>
      <c r="W720" s="25">
        <v>1678.2536716473523</v>
      </c>
      <c r="X720" s="25">
        <v>5798.3734839949939</v>
      </c>
      <c r="Y720" s="25">
        <v>349.774011320196</v>
      </c>
      <c r="Z720" s="25">
        <v>1997.543789726557</v>
      </c>
      <c r="AA720" s="25">
        <v>0</v>
      </c>
      <c r="AB720" s="25">
        <v>3941.8147777454292</v>
      </c>
      <c r="AC720" s="25">
        <v>411.00528186491061</v>
      </c>
      <c r="AD720" s="25">
        <v>0</v>
      </c>
      <c r="AE720" s="25">
        <v>19091.102921019115</v>
      </c>
      <c r="AF720" s="25">
        <v>9043.8342449026422</v>
      </c>
      <c r="AG720" s="25">
        <v>23207.755677716159</v>
      </c>
      <c r="AH720" s="25">
        <v>13624.059381740093</v>
      </c>
      <c r="AI720" s="25">
        <v>6802.0601330133104</v>
      </c>
      <c r="AJ720" s="25">
        <v>2303.8221163002122</v>
      </c>
      <c r="AK720" s="25">
        <v>1360.8485679009025</v>
      </c>
      <c r="AL720" s="25">
        <v>2462.2162949088706</v>
      </c>
      <c r="AM720" s="25">
        <v>241.11072001585089</v>
      </c>
      <c r="AN720" s="25">
        <v>10732.978563312274</v>
      </c>
      <c r="AO720" s="25">
        <v>670.6952568541717</v>
      </c>
      <c r="AP720" s="25">
        <v>1016.8001978453073</v>
      </c>
      <c r="AQ720" s="25">
        <v>6450.3368611154629</v>
      </c>
      <c r="AR720" s="25">
        <v>657.18920511144995</v>
      </c>
      <c r="AS720" s="25">
        <v>10257.538164121099</v>
      </c>
      <c r="AT720" s="25">
        <v>2800.2923024659253</v>
      </c>
      <c r="AU720" s="25">
        <v>0</v>
      </c>
      <c r="AV720" s="25">
        <v>9902.6708341958947</v>
      </c>
      <c r="AW720" s="25">
        <v>2061.9676864207881</v>
      </c>
      <c r="AX720" s="25">
        <v>0</v>
      </c>
      <c r="AY720" s="25">
        <v>0</v>
      </c>
      <c r="AZ720" s="25">
        <v>0</v>
      </c>
      <c r="BA720" s="25">
        <v>0</v>
      </c>
      <c r="BB720" s="25">
        <v>2357.2019330612502</v>
      </c>
      <c r="BC720" s="25">
        <v>10176.222777192743</v>
      </c>
      <c r="BD720" s="25">
        <v>7662.487535565514</v>
      </c>
      <c r="BE720" s="25">
        <v>2920.5598768518457</v>
      </c>
      <c r="BF720" s="25">
        <v>5167.7028149058051</v>
      </c>
      <c r="BG720" s="25">
        <v>0</v>
      </c>
      <c r="BH720" s="25">
        <v>0</v>
      </c>
      <c r="BI720" s="25">
        <v>0</v>
      </c>
      <c r="BJ720" s="25">
        <v>0</v>
      </c>
      <c r="BK720" s="25">
        <v>0</v>
      </c>
      <c r="BL720" s="25">
        <v>0</v>
      </c>
      <c r="BM720" s="25">
        <v>0</v>
      </c>
      <c r="BN720" s="25">
        <v>0</v>
      </c>
      <c r="BO720" s="25">
        <v>0</v>
      </c>
    </row>
    <row r="721" spans="1:67">
      <c r="A721">
        <v>2005</v>
      </c>
      <c r="B721" s="22" t="s">
        <v>300</v>
      </c>
      <c r="C721" s="22" t="s">
        <v>301</v>
      </c>
      <c r="D721" s="57" t="s">
        <v>289</v>
      </c>
      <c r="E721" s="25">
        <v>139.95391863446997</v>
      </c>
      <c r="F721" s="25">
        <v>4.7752065485788329</v>
      </c>
      <c r="G721" s="25">
        <v>9.1058025714965876</v>
      </c>
      <c r="H721" s="25">
        <v>142.63548929694619</v>
      </c>
      <c r="I721" s="25">
        <v>211.0070526687532</v>
      </c>
      <c r="J721" s="25">
        <v>161.73906104930637</v>
      </c>
      <c r="K721" s="25">
        <v>22.189745450586372</v>
      </c>
      <c r="L721" s="25">
        <v>93.490989721056422</v>
      </c>
      <c r="M721" s="25">
        <v>3.8961854810288745</v>
      </c>
      <c r="N721" s="25">
        <v>294.73565633556899</v>
      </c>
      <c r="O721" s="25">
        <v>213.77615431307456</v>
      </c>
      <c r="P721" s="25">
        <v>61.614029141267174</v>
      </c>
      <c r="Q721" s="25">
        <v>173.81399047379688</v>
      </c>
      <c r="R721" s="25">
        <v>52.423140399877852</v>
      </c>
      <c r="S721" s="25">
        <v>238.61746245387087</v>
      </c>
      <c r="T721" s="25">
        <v>121.33988075757189</v>
      </c>
      <c r="U721" s="25">
        <v>72.712899060128876</v>
      </c>
      <c r="V721" s="25">
        <v>75.77587774984454</v>
      </c>
      <c r="W721" s="25">
        <v>137.32544675604993</v>
      </c>
      <c r="X721" s="25">
        <v>291.18030592990021</v>
      </c>
      <c r="Y721" s="25">
        <v>15.097238828816209</v>
      </c>
      <c r="Z721" s="25">
        <v>33.999619747428419</v>
      </c>
      <c r="AA721" s="25">
        <v>0</v>
      </c>
      <c r="AB721" s="25">
        <v>135.6173386552166</v>
      </c>
      <c r="AC721" s="25">
        <v>4.137310030755958</v>
      </c>
      <c r="AD721" s="25">
        <v>0</v>
      </c>
      <c r="AE721" s="25">
        <v>442.69653101522556</v>
      </c>
      <c r="AF721" s="25">
        <v>80.429723373938671</v>
      </c>
      <c r="AG721" s="25">
        <v>38.476782220568822</v>
      </c>
      <c r="AH721" s="25">
        <v>22.482805044538665</v>
      </c>
      <c r="AI721" s="25">
        <v>134.5738683928611</v>
      </c>
      <c r="AJ721" s="25">
        <v>53.677585650259815</v>
      </c>
      <c r="AK721" s="25">
        <v>1.5190818607022827</v>
      </c>
      <c r="AL721" s="25">
        <v>0.66329477556436378</v>
      </c>
      <c r="AM721" s="25">
        <v>0.10380125767641921</v>
      </c>
      <c r="AN721" s="25">
        <v>53.896009469844536</v>
      </c>
      <c r="AO721" s="25">
        <v>0.41413011738474914</v>
      </c>
      <c r="AP721" s="25">
        <v>4.7720310384732993</v>
      </c>
      <c r="AQ721" s="25">
        <v>3.8497994474345236</v>
      </c>
      <c r="AR721" s="25">
        <v>0.36946064145262486</v>
      </c>
      <c r="AS721" s="25">
        <v>2.6511639407714949</v>
      </c>
      <c r="AT721" s="25">
        <v>0.61230079932721304</v>
      </c>
      <c r="AU721" s="25">
        <v>0</v>
      </c>
      <c r="AV721" s="25">
        <v>45.48956638941285</v>
      </c>
      <c r="AW721" s="25">
        <v>6.7526702137837828</v>
      </c>
      <c r="AX721" s="25">
        <v>0</v>
      </c>
      <c r="AY721" s="25">
        <v>0</v>
      </c>
      <c r="AZ721" s="25">
        <v>0</v>
      </c>
      <c r="BA721" s="25">
        <v>0</v>
      </c>
      <c r="BB721" s="25">
        <v>7.7211715577831246</v>
      </c>
      <c r="BC721" s="25">
        <v>67.745732839325427</v>
      </c>
      <c r="BD721" s="25">
        <v>109.95717880920235</v>
      </c>
      <c r="BE721" s="25">
        <v>10.560862324499166</v>
      </c>
      <c r="BF721" s="25">
        <v>20.552268647148711</v>
      </c>
      <c r="BG721" s="25">
        <v>0</v>
      </c>
      <c r="BH721" s="25">
        <v>0</v>
      </c>
      <c r="BI721" s="25">
        <v>508.64023963535044</v>
      </c>
      <c r="BJ721" s="25">
        <v>0</v>
      </c>
      <c r="BK721" s="25">
        <v>0</v>
      </c>
      <c r="BL721" s="25">
        <v>730.68216445594612</v>
      </c>
      <c r="BM721" s="25">
        <v>47.496052924583502</v>
      </c>
      <c r="BN721" s="25">
        <v>0</v>
      </c>
      <c r="BO721" s="25">
        <v>0</v>
      </c>
    </row>
    <row r="722" spans="1:67">
      <c r="A722">
        <v>2005</v>
      </c>
      <c r="B722" s="63" t="s">
        <v>229</v>
      </c>
      <c r="C722" s="64" t="s">
        <v>302</v>
      </c>
      <c r="D722" s="57" t="s">
        <v>289</v>
      </c>
      <c r="E722" s="25">
        <v>39611.87928396093</v>
      </c>
      <c r="F722" s="25">
        <v>3367.2846627814583</v>
      </c>
      <c r="G722" s="25">
        <v>5418.1159989210746</v>
      </c>
      <c r="H722" s="25">
        <v>38833.087396165349</v>
      </c>
      <c r="I722" s="25">
        <v>47975.227022197578</v>
      </c>
      <c r="J722" s="25">
        <v>20492.091840381087</v>
      </c>
      <c r="K722" s="25">
        <v>5944.9612601409744</v>
      </c>
      <c r="L722" s="25">
        <v>9489.5070173936183</v>
      </c>
      <c r="M722" s="25">
        <v>408.07130471861512</v>
      </c>
      <c r="N722" s="25">
        <v>26743.765127551669</v>
      </c>
      <c r="O722" s="25">
        <v>12314.289837621158</v>
      </c>
      <c r="P722" s="25">
        <v>4840.2650493850651</v>
      </c>
      <c r="Q722" s="25">
        <v>11076.634339879805</v>
      </c>
      <c r="R722" s="25">
        <v>6197.7966000120541</v>
      </c>
      <c r="S722" s="25">
        <v>15540.748091431637</v>
      </c>
      <c r="T722" s="25">
        <v>10196.223989276394</v>
      </c>
      <c r="U722" s="25">
        <v>8711.1348374947465</v>
      </c>
      <c r="V722" s="25">
        <v>6604.7142648254276</v>
      </c>
      <c r="W722" s="25">
        <v>6505.3108268092765</v>
      </c>
      <c r="X722" s="25">
        <v>13954.419262443103</v>
      </c>
      <c r="Y722" s="25">
        <v>1098.094804654238</v>
      </c>
      <c r="Z722" s="25">
        <v>5575.8463615042201</v>
      </c>
      <c r="AA722" s="25">
        <v>0</v>
      </c>
      <c r="AB722" s="25">
        <v>13705.15054119456</v>
      </c>
      <c r="AC722" s="25">
        <v>926.1744306855212</v>
      </c>
      <c r="AD722" s="25">
        <v>0</v>
      </c>
      <c r="AE722" s="25">
        <v>53383.810936421309</v>
      </c>
      <c r="AF722" s="25">
        <v>20918.695287586928</v>
      </c>
      <c r="AG722" s="25">
        <v>35501.816203969356</v>
      </c>
      <c r="AH722" s="25">
        <v>20841.259225549526</v>
      </c>
      <c r="AI722" s="25">
        <v>17739.376777909096</v>
      </c>
      <c r="AJ722" s="25">
        <v>7022.4931583435737</v>
      </c>
      <c r="AK722" s="25">
        <v>2387.6822863620191</v>
      </c>
      <c r="AL722" s="25">
        <v>3153.7163716550731</v>
      </c>
      <c r="AM722" s="25">
        <v>372.50669776730081</v>
      </c>
      <c r="AN722" s="25">
        <v>19376.550007905873</v>
      </c>
      <c r="AO722" s="25">
        <v>1036.1981222672907</v>
      </c>
      <c r="AP722" s="25">
        <v>2289.3450202760164</v>
      </c>
      <c r="AQ722" s="25">
        <v>9965.5199215648972</v>
      </c>
      <c r="AR722" s="25">
        <v>1015.3317968951759</v>
      </c>
      <c r="AS722" s="25">
        <v>15203.137968016979</v>
      </c>
      <c r="AT722" s="25">
        <v>3370.0900545860186</v>
      </c>
      <c r="AU722" s="25">
        <v>0</v>
      </c>
      <c r="AV722" s="25">
        <v>17993.584792073878</v>
      </c>
      <c r="AW722" s="25">
        <v>3563.6988367327945</v>
      </c>
      <c r="AX722" s="25">
        <v>0</v>
      </c>
      <c r="AY722" s="25">
        <v>0</v>
      </c>
      <c r="AZ722" s="25">
        <v>0</v>
      </c>
      <c r="BA722" s="25">
        <v>0</v>
      </c>
      <c r="BB722" s="25">
        <v>4073.9521972704674</v>
      </c>
      <c r="BC722" s="25">
        <v>18259.638788536689</v>
      </c>
      <c r="BD722" s="25">
        <v>16518.953890076682</v>
      </c>
      <c r="BE722" s="25">
        <v>5365.6739651169801</v>
      </c>
      <c r="BF722" s="25">
        <v>7237.6512735378674</v>
      </c>
      <c r="BG722" s="25">
        <v>0</v>
      </c>
      <c r="BH722" s="25">
        <v>0</v>
      </c>
      <c r="BI722" s="25">
        <v>0</v>
      </c>
      <c r="BJ722" s="25">
        <v>0</v>
      </c>
      <c r="BK722" s="25">
        <v>0</v>
      </c>
      <c r="BL722" s="25">
        <v>0</v>
      </c>
      <c r="BM722" s="25">
        <v>0</v>
      </c>
      <c r="BN722" s="25">
        <v>0</v>
      </c>
      <c r="BO722" s="25">
        <v>0</v>
      </c>
    </row>
    <row r="723" spans="1:67">
      <c r="A723">
        <v>2006</v>
      </c>
      <c r="B723" s="57" t="s">
        <v>167</v>
      </c>
      <c r="C723" s="61" t="s">
        <v>230</v>
      </c>
      <c r="D723" s="57" t="s">
        <v>231</v>
      </c>
      <c r="E723" s="25">
        <v>2648.2280079707207</v>
      </c>
      <c r="F723" s="25">
        <v>49.456437005294553</v>
      </c>
      <c r="G723" s="25">
        <v>60.538963744960121</v>
      </c>
      <c r="H723" s="25">
        <v>0</v>
      </c>
      <c r="I723" s="25">
        <v>16337.949982464137</v>
      </c>
      <c r="J723" s="25">
        <v>663.41275969050582</v>
      </c>
      <c r="K723" s="25">
        <v>39.918350458333428</v>
      </c>
      <c r="L723" s="25">
        <v>13.780983577659601</v>
      </c>
      <c r="M723" s="25">
        <v>5.8085313633265804E-4</v>
      </c>
      <c r="N723" s="25">
        <v>1.5310660240370871E-2</v>
      </c>
      <c r="O723" s="25">
        <v>224.84203324457781</v>
      </c>
      <c r="P723" s="25">
        <v>325.44606712111016</v>
      </c>
      <c r="Q723" s="25">
        <v>1812.9104556450495</v>
      </c>
      <c r="R723" s="25">
        <v>6.2299518259058679</v>
      </c>
      <c r="S723" s="25">
        <v>4.9927580050123357</v>
      </c>
      <c r="T723" s="25">
        <v>0.7038976766067051</v>
      </c>
      <c r="U723" s="25">
        <v>0.10475614605397762</v>
      </c>
      <c r="V723" s="25">
        <v>0</v>
      </c>
      <c r="W723" s="25">
        <v>0.17858508380999938</v>
      </c>
      <c r="X723" s="25">
        <v>0</v>
      </c>
      <c r="Y723" s="25">
        <v>0</v>
      </c>
      <c r="Z723" s="25">
        <v>49.861214240407023</v>
      </c>
      <c r="AA723" s="25">
        <v>0</v>
      </c>
      <c r="AB723" s="25">
        <v>1.5423480495603386E-5</v>
      </c>
      <c r="AC723" s="25">
        <v>0</v>
      </c>
      <c r="AD723" s="25">
        <v>0</v>
      </c>
      <c r="AE723" s="25">
        <v>11.512127379742543</v>
      </c>
      <c r="AF723" s="25">
        <v>2231.2769122190789</v>
      </c>
      <c r="AG723" s="25">
        <v>3.5492019585464334</v>
      </c>
      <c r="AH723" s="25">
        <v>2.10569435938099</v>
      </c>
      <c r="AI723" s="25">
        <v>4.0625218315534335</v>
      </c>
      <c r="AJ723" s="25">
        <v>2.1471568584735476</v>
      </c>
      <c r="AK723" s="25">
        <v>4.2776541610747083</v>
      </c>
      <c r="AL723" s="25">
        <v>0</v>
      </c>
      <c r="AM723" s="25">
        <v>0</v>
      </c>
      <c r="AN723" s="25">
        <v>1818.8684272603323</v>
      </c>
      <c r="AO723" s="25">
        <v>0</v>
      </c>
      <c r="AP723" s="25">
        <v>43.27065467380902</v>
      </c>
      <c r="AQ723" s="25">
        <v>0</v>
      </c>
      <c r="AR723" s="25">
        <v>0</v>
      </c>
      <c r="AS723" s="25">
        <v>0.91284344602648693</v>
      </c>
      <c r="AT723" s="25">
        <v>0</v>
      </c>
      <c r="AU723" s="25">
        <v>0</v>
      </c>
      <c r="AV723" s="25">
        <v>6.597080853257721E-2</v>
      </c>
      <c r="AW723" s="25">
        <v>0.22986162091177528</v>
      </c>
      <c r="AX723" s="25">
        <v>0</v>
      </c>
      <c r="AY723" s="25">
        <v>0</v>
      </c>
      <c r="AZ723" s="25">
        <v>0</v>
      </c>
      <c r="BA723" s="25">
        <v>0</v>
      </c>
      <c r="BB723" s="25">
        <v>0.25581163463239054</v>
      </c>
      <c r="BC723" s="25">
        <v>23.615814991873666</v>
      </c>
      <c r="BD723" s="25">
        <v>1124.6815167205318</v>
      </c>
      <c r="BE723" s="25">
        <v>267.26518527740029</v>
      </c>
      <c r="BF723" s="25">
        <v>28.667927106429005</v>
      </c>
      <c r="BG723" s="25">
        <v>0</v>
      </c>
      <c r="BH723" s="25">
        <v>0</v>
      </c>
      <c r="BI723" s="25">
        <v>13743.044326093333</v>
      </c>
      <c r="BJ723" s="25">
        <v>0</v>
      </c>
      <c r="BK723" s="25">
        <v>0</v>
      </c>
      <c r="BL723" s="25">
        <v>4082.077586407102</v>
      </c>
      <c r="BM723" s="25">
        <v>414.33053486156314</v>
      </c>
      <c r="BN723" s="25">
        <v>2062.3794850753602</v>
      </c>
      <c r="BO723" s="25">
        <v>48107.168325582672</v>
      </c>
    </row>
    <row r="724" spans="1:67">
      <c r="A724">
        <v>2006</v>
      </c>
      <c r="B724" s="57" t="s">
        <v>168</v>
      </c>
      <c r="C724" s="61" t="s">
        <v>232</v>
      </c>
      <c r="D724" s="57" t="s">
        <v>231</v>
      </c>
      <c r="E724" s="25">
        <v>8.5056227113873959</v>
      </c>
      <c r="F724" s="25">
        <v>51.762285273984141</v>
      </c>
      <c r="G724" s="25">
        <v>3.7494465920628302</v>
      </c>
      <c r="H724" s="25">
        <v>8.1337987993656942</v>
      </c>
      <c r="I724" s="25">
        <v>54.464916293764027</v>
      </c>
      <c r="J724" s="25">
        <v>25.535763384885584</v>
      </c>
      <c r="K724" s="25">
        <v>1636.5211127101013</v>
      </c>
      <c r="L724" s="25">
        <v>298.31372451395742</v>
      </c>
      <c r="M724" s="25">
        <v>7.2112339382085291E-5</v>
      </c>
      <c r="N724" s="25">
        <v>3.6706073628201987</v>
      </c>
      <c r="O724" s="25">
        <v>43.911048612352353</v>
      </c>
      <c r="P724" s="25">
        <v>27.660631418743453</v>
      </c>
      <c r="Q724" s="25">
        <v>1.2329884592701952</v>
      </c>
      <c r="R724" s="25">
        <v>14.096293044471754</v>
      </c>
      <c r="S724" s="25">
        <v>17.661686880689505</v>
      </c>
      <c r="T724" s="25">
        <v>1.4840188494201303</v>
      </c>
      <c r="U724" s="25">
        <v>3.0296012635163221</v>
      </c>
      <c r="V724" s="25">
        <v>0</v>
      </c>
      <c r="W724" s="25">
        <v>0.34448540915156722</v>
      </c>
      <c r="X724" s="25">
        <v>0</v>
      </c>
      <c r="Y724" s="25">
        <v>2.9074179799340749</v>
      </c>
      <c r="Z724" s="25">
        <v>239.47135048295817</v>
      </c>
      <c r="AA724" s="25">
        <v>0</v>
      </c>
      <c r="AB724" s="25">
        <v>1.9531059646396517E-3</v>
      </c>
      <c r="AC724" s="25">
        <v>0</v>
      </c>
      <c r="AD724" s="25">
        <v>0</v>
      </c>
      <c r="AE724" s="25">
        <v>1552.4641439169523</v>
      </c>
      <c r="AF724" s="25">
        <v>12.59263974282152</v>
      </c>
      <c r="AG724" s="25">
        <v>0.8354500962648761</v>
      </c>
      <c r="AH724" s="25">
        <v>0.49257992413215768</v>
      </c>
      <c r="AI724" s="25">
        <v>1.1613680992981748E-2</v>
      </c>
      <c r="AJ724" s="25">
        <v>0</v>
      </c>
      <c r="AK724" s="25">
        <v>0</v>
      </c>
      <c r="AL724" s="25">
        <v>1.886125934679716E-4</v>
      </c>
      <c r="AM724" s="25">
        <v>0</v>
      </c>
      <c r="AN724" s="25">
        <v>8.9872629020966794</v>
      </c>
      <c r="AO724" s="25">
        <v>0</v>
      </c>
      <c r="AP724" s="25">
        <v>1.553878988215603E-2</v>
      </c>
      <c r="AQ724" s="25">
        <v>0</v>
      </c>
      <c r="AR724" s="25">
        <v>5.8489239577975537E-4</v>
      </c>
      <c r="AS724" s="25">
        <v>0</v>
      </c>
      <c r="AT724" s="25">
        <v>0</v>
      </c>
      <c r="AU724" s="25">
        <v>0</v>
      </c>
      <c r="AV724" s="25">
        <v>2.424099688163702</v>
      </c>
      <c r="AW724" s="25">
        <v>4.0469819139877544E-2</v>
      </c>
      <c r="AX724" s="25">
        <v>0</v>
      </c>
      <c r="AY724" s="25">
        <v>0</v>
      </c>
      <c r="AZ724" s="25">
        <v>0</v>
      </c>
      <c r="BA724" s="25">
        <v>0</v>
      </c>
      <c r="BB724" s="25">
        <v>4.096235053604222E-4</v>
      </c>
      <c r="BC724" s="25">
        <v>0.63201514463521757</v>
      </c>
      <c r="BD724" s="25">
        <v>0.45453631228788549</v>
      </c>
      <c r="BE724" s="25">
        <v>1.3082379263857493E-2</v>
      </c>
      <c r="BF724" s="25">
        <v>19.166092669405177</v>
      </c>
      <c r="BG724" s="25">
        <v>0</v>
      </c>
      <c r="BH724" s="25">
        <v>0</v>
      </c>
      <c r="BI724" s="25">
        <v>331.57371861477804</v>
      </c>
      <c r="BJ724" s="25">
        <v>0</v>
      </c>
      <c r="BK724" s="25">
        <v>0</v>
      </c>
      <c r="BL724" s="25">
        <v>0</v>
      </c>
      <c r="BM724" s="25">
        <v>71.167606994336339</v>
      </c>
      <c r="BN724" s="25">
        <v>277.19111132270228</v>
      </c>
      <c r="BO724" s="25">
        <v>4720.5219703874764</v>
      </c>
    </row>
    <row r="725" spans="1:67">
      <c r="A725">
        <v>2006</v>
      </c>
      <c r="B725" s="57" t="s">
        <v>169</v>
      </c>
      <c r="C725" s="61" t="s">
        <v>233</v>
      </c>
      <c r="D725" s="57" t="s">
        <v>231</v>
      </c>
      <c r="E725" s="25">
        <v>0.74493344286963759</v>
      </c>
      <c r="F725" s="25">
        <v>0</v>
      </c>
      <c r="G725" s="25">
        <v>146.19935144292606</v>
      </c>
      <c r="H725" s="25">
        <v>0</v>
      </c>
      <c r="I725" s="25">
        <v>1408.2251214509138</v>
      </c>
      <c r="J725" s="25">
        <v>1.9111606381636806E-3</v>
      </c>
      <c r="K725" s="25">
        <v>8.6739846673542322E-5</v>
      </c>
      <c r="L725" s="25">
        <v>0</v>
      </c>
      <c r="M725" s="25">
        <v>0</v>
      </c>
      <c r="N725" s="25">
        <v>0</v>
      </c>
      <c r="O725" s="25">
        <v>0.68948912702604637</v>
      </c>
      <c r="P725" s="25">
        <v>0.99922945706531552</v>
      </c>
      <c r="Q725" s="25">
        <v>0</v>
      </c>
      <c r="R725" s="25">
        <v>0</v>
      </c>
      <c r="S725" s="25">
        <v>0</v>
      </c>
      <c r="T725" s="25">
        <v>0</v>
      </c>
      <c r="U725" s="25">
        <v>0</v>
      </c>
      <c r="V725" s="25">
        <v>0</v>
      </c>
      <c r="W725" s="25">
        <v>0</v>
      </c>
      <c r="X725" s="25">
        <v>0</v>
      </c>
      <c r="Y725" s="25">
        <v>0</v>
      </c>
      <c r="Z725" s="25">
        <v>14.397714756659777</v>
      </c>
      <c r="AA725" s="25">
        <v>0</v>
      </c>
      <c r="AB725" s="25">
        <v>0</v>
      </c>
      <c r="AC725" s="25">
        <v>0</v>
      </c>
      <c r="AD725" s="25">
        <v>0</v>
      </c>
      <c r="AE725" s="25">
        <v>0</v>
      </c>
      <c r="AF725" s="25">
        <v>367.28416472062361</v>
      </c>
      <c r="AG725" s="25">
        <v>0</v>
      </c>
      <c r="AH725" s="25">
        <v>0</v>
      </c>
      <c r="AI725" s="25">
        <v>1.0944160972371706</v>
      </c>
      <c r="AJ725" s="25">
        <v>0.10089612887464294</v>
      </c>
      <c r="AK725" s="25">
        <v>0</v>
      </c>
      <c r="AL725" s="25">
        <v>0</v>
      </c>
      <c r="AM725" s="25">
        <v>0</v>
      </c>
      <c r="AN725" s="25">
        <v>622.82265728901416</v>
      </c>
      <c r="AO725" s="25">
        <v>0</v>
      </c>
      <c r="AP725" s="25">
        <v>4.7247641216442851E-3</v>
      </c>
      <c r="AQ725" s="25">
        <v>0</v>
      </c>
      <c r="AR725" s="25">
        <v>0</v>
      </c>
      <c r="AS725" s="25">
        <v>0</v>
      </c>
      <c r="AT725" s="25">
        <v>0</v>
      </c>
      <c r="AU725" s="25">
        <v>0</v>
      </c>
      <c r="AV725" s="25">
        <v>8.0114730005128667</v>
      </c>
      <c r="AW725" s="25">
        <v>0</v>
      </c>
      <c r="AX725" s="25">
        <v>0</v>
      </c>
      <c r="AY725" s="25">
        <v>0</v>
      </c>
      <c r="AZ725" s="25">
        <v>0</v>
      </c>
      <c r="BA725" s="25">
        <v>0</v>
      </c>
      <c r="BB725" s="25">
        <v>0</v>
      </c>
      <c r="BC725" s="25">
        <v>0</v>
      </c>
      <c r="BD725" s="25">
        <v>91.288218126089248</v>
      </c>
      <c r="BE725" s="25">
        <v>18.783865918735383</v>
      </c>
      <c r="BF725" s="25">
        <v>3.8826935779011612E-4</v>
      </c>
      <c r="BG725" s="25">
        <v>0</v>
      </c>
      <c r="BH725" s="25">
        <v>0</v>
      </c>
      <c r="BI725" s="25">
        <v>3812.1069282603894</v>
      </c>
      <c r="BJ725" s="25">
        <v>0</v>
      </c>
      <c r="BK725" s="25">
        <v>0</v>
      </c>
      <c r="BL725" s="25">
        <v>28.310433044003375</v>
      </c>
      <c r="BM725" s="25">
        <v>53.601051667838846</v>
      </c>
      <c r="BN725" s="25">
        <v>519.68626125414482</v>
      </c>
      <c r="BO725" s="25">
        <v>7094.3533161188889</v>
      </c>
    </row>
    <row r="726" spans="1:67">
      <c r="A726">
        <v>2006</v>
      </c>
      <c r="B726" s="57" t="s">
        <v>170</v>
      </c>
      <c r="C726" s="61" t="s">
        <v>234</v>
      </c>
      <c r="D726" s="57" t="s">
        <v>231</v>
      </c>
      <c r="E726" s="25">
        <v>5.9289983804947086E-2</v>
      </c>
      <c r="F726" s="25">
        <v>0</v>
      </c>
      <c r="G726" s="25">
        <v>0</v>
      </c>
      <c r="H726" s="25">
        <v>2964.0750719108596</v>
      </c>
      <c r="I726" s="25">
        <v>35.367350038661904</v>
      </c>
      <c r="J726" s="25">
        <v>15.769101640971877</v>
      </c>
      <c r="K726" s="25">
        <v>1.7084533862275009</v>
      </c>
      <c r="L726" s="25">
        <v>9.6980436067928739</v>
      </c>
      <c r="M726" s="25">
        <v>0</v>
      </c>
      <c r="N726" s="25">
        <v>9563.308082599664</v>
      </c>
      <c r="O726" s="25">
        <v>2982.8094684618336</v>
      </c>
      <c r="P726" s="25">
        <v>69.270707761551833</v>
      </c>
      <c r="Q726" s="25">
        <v>273.17772063062853</v>
      </c>
      <c r="R726" s="25">
        <v>1018.5485665552551</v>
      </c>
      <c r="S726" s="25">
        <v>3476.7266507863937</v>
      </c>
      <c r="T726" s="25">
        <v>274.13229387667019</v>
      </c>
      <c r="U726" s="25">
        <v>2.6221697746186647</v>
      </c>
      <c r="V726" s="25">
        <v>11.719238871486654</v>
      </c>
      <c r="W726" s="25">
        <v>1.6879150454156919</v>
      </c>
      <c r="X726" s="25">
        <v>1.3501422174094369</v>
      </c>
      <c r="Y726" s="25">
        <v>1.1088655012386457</v>
      </c>
      <c r="Z726" s="25">
        <v>22.792937450381487</v>
      </c>
      <c r="AA726" s="25">
        <v>0</v>
      </c>
      <c r="AB726" s="25">
        <v>1200.7778079213815</v>
      </c>
      <c r="AC726" s="25">
        <v>0</v>
      </c>
      <c r="AD726" s="25">
        <v>0</v>
      </c>
      <c r="AE726" s="25">
        <v>2142.8952047921216</v>
      </c>
      <c r="AF726" s="25">
        <v>0.10514869701166023</v>
      </c>
      <c r="AG726" s="25">
        <v>1.3029288936666581</v>
      </c>
      <c r="AH726" s="25">
        <v>0.72878890021334375</v>
      </c>
      <c r="AI726" s="25">
        <v>2.488659983305453E-2</v>
      </c>
      <c r="AJ726" s="25">
        <v>0</v>
      </c>
      <c r="AK726" s="25">
        <v>0</v>
      </c>
      <c r="AL726" s="25">
        <v>0.56290593879834505</v>
      </c>
      <c r="AM726" s="25">
        <v>0</v>
      </c>
      <c r="AN726" s="25">
        <v>4.1691437452496016</v>
      </c>
      <c r="AO726" s="25">
        <v>0</v>
      </c>
      <c r="AP726" s="25">
        <v>0</v>
      </c>
      <c r="AQ726" s="25">
        <v>0</v>
      </c>
      <c r="AR726" s="25">
        <v>3.0700871012129344E-2</v>
      </c>
      <c r="AS726" s="25">
        <v>0</v>
      </c>
      <c r="AT726" s="25">
        <v>0</v>
      </c>
      <c r="AU726" s="25">
        <v>0</v>
      </c>
      <c r="AV726" s="25">
        <v>0.499716808581252</v>
      </c>
      <c r="AW726" s="25">
        <v>10.215381427455865</v>
      </c>
      <c r="AX726" s="25">
        <v>0</v>
      </c>
      <c r="AY726" s="25">
        <v>0</v>
      </c>
      <c r="AZ726" s="25">
        <v>0</v>
      </c>
      <c r="BA726" s="25">
        <v>0</v>
      </c>
      <c r="BB726" s="25">
        <v>0.30350534785007638</v>
      </c>
      <c r="BC726" s="25">
        <v>25.941503170014801</v>
      </c>
      <c r="BD726" s="25">
        <v>0</v>
      </c>
      <c r="BE726" s="25">
        <v>0.48396460032269822</v>
      </c>
      <c r="BF726" s="25">
        <v>2.2934671082432774E-6</v>
      </c>
      <c r="BG726" s="25">
        <v>0</v>
      </c>
      <c r="BH726" s="25">
        <v>0</v>
      </c>
      <c r="BI726" s="25">
        <v>1.0365892590439474</v>
      </c>
      <c r="BJ726" s="25">
        <v>0</v>
      </c>
      <c r="BK726" s="25">
        <v>0</v>
      </c>
      <c r="BL726" s="25">
        <v>338.90824919979525</v>
      </c>
      <c r="BM726" s="25">
        <v>490.89035145014481</v>
      </c>
      <c r="BN726" s="25">
        <v>24954.132250374329</v>
      </c>
      <c r="BO726" s="25">
        <v>49898.941100390206</v>
      </c>
    </row>
    <row r="727" spans="1:67">
      <c r="A727">
        <v>2006</v>
      </c>
      <c r="B727" s="57" t="s">
        <v>171</v>
      </c>
      <c r="C727" s="61" t="s">
        <v>235</v>
      </c>
      <c r="D727" s="57" t="s">
        <v>231</v>
      </c>
      <c r="E727" s="25">
        <v>1764.8408666543828</v>
      </c>
      <c r="F727" s="25">
        <v>0.44457526622181792</v>
      </c>
      <c r="G727" s="25">
        <v>235.3742381497498</v>
      </c>
      <c r="H727" s="25">
        <v>17.200203198217551</v>
      </c>
      <c r="I727" s="25">
        <v>7378.2983764927203</v>
      </c>
      <c r="J727" s="25">
        <v>275.59355786414631</v>
      </c>
      <c r="K727" s="25">
        <v>18.310786871592288</v>
      </c>
      <c r="L727" s="25">
        <v>18.198553590318934</v>
      </c>
      <c r="M727" s="25">
        <v>0.47054241697131521</v>
      </c>
      <c r="N727" s="25">
        <v>10.998688658653428</v>
      </c>
      <c r="O727" s="25">
        <v>94.312454622487365</v>
      </c>
      <c r="P727" s="25">
        <v>135.50056310918316</v>
      </c>
      <c r="Q727" s="25">
        <v>1.6385608858380321</v>
      </c>
      <c r="R727" s="25">
        <v>2.4552483168925301</v>
      </c>
      <c r="S727" s="25">
        <v>8.1752935496767609</v>
      </c>
      <c r="T727" s="25">
        <v>1.7221156643684046</v>
      </c>
      <c r="U727" s="25">
        <v>3.4763742796627648</v>
      </c>
      <c r="V727" s="25">
        <v>2.0449416121186998</v>
      </c>
      <c r="W727" s="25">
        <v>1.4801884473707299</v>
      </c>
      <c r="X727" s="25">
        <v>3.8884212829677107</v>
      </c>
      <c r="Y727" s="25">
        <v>0.28646669649198719</v>
      </c>
      <c r="Z727" s="25">
        <v>9.1093476508012472</v>
      </c>
      <c r="AA727" s="25">
        <v>0</v>
      </c>
      <c r="AB727" s="25">
        <v>3.1537005715803512</v>
      </c>
      <c r="AC727" s="25">
        <v>0.59540983563788963</v>
      </c>
      <c r="AD727" s="25">
        <v>0</v>
      </c>
      <c r="AE727" s="25">
        <v>8.026595773658082</v>
      </c>
      <c r="AF727" s="25">
        <v>3705.4523861023285</v>
      </c>
      <c r="AG727" s="25">
        <v>20.386937294368757</v>
      </c>
      <c r="AH727" s="25">
        <v>11.54227624470561</v>
      </c>
      <c r="AI727" s="25">
        <v>91.534632979471553</v>
      </c>
      <c r="AJ727" s="25">
        <v>93.873616472031657</v>
      </c>
      <c r="AK727" s="25">
        <v>20.538433586332275</v>
      </c>
      <c r="AL727" s="25">
        <v>2.2766532878792662</v>
      </c>
      <c r="AM727" s="25">
        <v>0.20313653584782748</v>
      </c>
      <c r="AN727" s="25">
        <v>3988.0557428770685</v>
      </c>
      <c r="AO727" s="25">
        <v>1.0894480729023517</v>
      </c>
      <c r="AP727" s="25">
        <v>201.83974365934495</v>
      </c>
      <c r="AQ727" s="25">
        <v>4.6229105908425172</v>
      </c>
      <c r="AR727" s="25">
        <v>0.75031796921985705</v>
      </c>
      <c r="AS727" s="25">
        <v>19.301266107997609</v>
      </c>
      <c r="AT727" s="25">
        <v>9.7134238230704142</v>
      </c>
      <c r="AU727" s="25">
        <v>0</v>
      </c>
      <c r="AV727" s="25">
        <v>12.52081312914418</v>
      </c>
      <c r="AW727" s="25">
        <v>2.218929428074309</v>
      </c>
      <c r="AX727" s="25">
        <v>0</v>
      </c>
      <c r="AY727" s="25">
        <v>0</v>
      </c>
      <c r="AZ727" s="25">
        <v>0</v>
      </c>
      <c r="BA727" s="25">
        <v>0</v>
      </c>
      <c r="BB727" s="25">
        <v>2.6530478702372386</v>
      </c>
      <c r="BC727" s="25">
        <v>10.398246723917048</v>
      </c>
      <c r="BD727" s="25">
        <v>914.90439532851497</v>
      </c>
      <c r="BE727" s="25">
        <v>465.52366877873845</v>
      </c>
      <c r="BF727" s="25">
        <v>6.2120622155610663</v>
      </c>
      <c r="BG727" s="25">
        <v>0</v>
      </c>
      <c r="BH727" s="25">
        <v>0</v>
      </c>
      <c r="BI727" s="25">
        <v>31595.988381716481</v>
      </c>
      <c r="BJ727" s="25">
        <v>0</v>
      </c>
      <c r="BK727" s="25">
        <v>99.783237990061707</v>
      </c>
      <c r="BL727" s="25">
        <v>0</v>
      </c>
      <c r="BM727" s="25">
        <v>-45.641841576150938</v>
      </c>
      <c r="BN727" s="25">
        <v>10541.420267291836</v>
      </c>
      <c r="BO727" s="25">
        <v>61772.758205961509</v>
      </c>
    </row>
    <row r="728" spans="1:67">
      <c r="A728">
        <v>2006</v>
      </c>
      <c r="B728" s="57" t="s">
        <v>172</v>
      </c>
      <c r="C728" s="61" t="s">
        <v>236</v>
      </c>
      <c r="D728" s="57" t="s">
        <v>231</v>
      </c>
      <c r="E728" s="25">
        <v>36.135150766304669</v>
      </c>
      <c r="F728" s="25">
        <v>4.1059864439842055</v>
      </c>
      <c r="G728" s="25">
        <v>1.0838267633277638</v>
      </c>
      <c r="H728" s="25">
        <v>14.086076040976604</v>
      </c>
      <c r="I728" s="25">
        <v>11.178594387760306</v>
      </c>
      <c r="J728" s="25">
        <v>4773.659125225493</v>
      </c>
      <c r="K728" s="25">
        <v>9.8576997765056475</v>
      </c>
      <c r="L728" s="25">
        <v>11.504930142778628</v>
      </c>
      <c r="M728" s="25">
        <v>0.35835854669881356</v>
      </c>
      <c r="N728" s="25">
        <v>6.0406994361519729E-2</v>
      </c>
      <c r="O728" s="25">
        <v>20.483350798678845</v>
      </c>
      <c r="P728" s="25">
        <v>12.968192250679111</v>
      </c>
      <c r="Q728" s="25">
        <v>107.89200455150554</v>
      </c>
      <c r="R728" s="25">
        <v>3.5379156782941616</v>
      </c>
      <c r="S728" s="25">
        <v>3.291615284016447</v>
      </c>
      <c r="T728" s="25">
        <v>24.258013497008708</v>
      </c>
      <c r="U728" s="25">
        <v>17.141006539166082</v>
      </c>
      <c r="V728" s="25">
        <v>4.9721757641443229</v>
      </c>
      <c r="W728" s="25">
        <v>7.0701182295492959</v>
      </c>
      <c r="X728" s="25">
        <v>16.57251588106033</v>
      </c>
      <c r="Y728" s="25">
        <v>1.1335180370614144</v>
      </c>
      <c r="Z728" s="25">
        <v>74.753327079133385</v>
      </c>
      <c r="AA728" s="25">
        <v>0</v>
      </c>
      <c r="AB728" s="25">
        <v>2.9127789892514131</v>
      </c>
      <c r="AC728" s="25">
        <v>0.31057596978408836</v>
      </c>
      <c r="AD728" s="25">
        <v>0</v>
      </c>
      <c r="AE728" s="25">
        <v>48.747836756738522</v>
      </c>
      <c r="AF728" s="25">
        <v>170.83397964471408</v>
      </c>
      <c r="AG728" s="25">
        <v>118.93793877934559</v>
      </c>
      <c r="AH728" s="25">
        <v>70.447868780381043</v>
      </c>
      <c r="AI728" s="25">
        <v>21.159706773858773</v>
      </c>
      <c r="AJ728" s="25">
        <v>2.6439830764839538</v>
      </c>
      <c r="AK728" s="25">
        <v>3.0905132302968776</v>
      </c>
      <c r="AL728" s="25">
        <v>2.8943150423817574</v>
      </c>
      <c r="AM728" s="25">
        <v>6.3880078171374949E-2</v>
      </c>
      <c r="AN728" s="25">
        <v>25.507133203040635</v>
      </c>
      <c r="AO728" s="25">
        <v>0.41804433808148939</v>
      </c>
      <c r="AP728" s="25">
        <v>0.79359775967287793</v>
      </c>
      <c r="AQ728" s="25">
        <v>1.3400529036071152</v>
      </c>
      <c r="AR728" s="25">
        <v>0.14387361229221696</v>
      </c>
      <c r="AS728" s="25">
        <v>1.9829210875843046</v>
      </c>
      <c r="AT728" s="25">
        <v>3.1516443347226137</v>
      </c>
      <c r="AU728" s="25">
        <v>0</v>
      </c>
      <c r="AV728" s="25">
        <v>32.160343344818791</v>
      </c>
      <c r="AW728" s="25">
        <v>11.811094301526229</v>
      </c>
      <c r="AX728" s="25">
        <v>0</v>
      </c>
      <c r="AY728" s="25">
        <v>0</v>
      </c>
      <c r="AZ728" s="25">
        <v>0</v>
      </c>
      <c r="BA728" s="25">
        <v>0</v>
      </c>
      <c r="BB728" s="25">
        <v>10.624860678209695</v>
      </c>
      <c r="BC728" s="25">
        <v>61.759898472414982</v>
      </c>
      <c r="BD728" s="25">
        <v>50.783515519764684</v>
      </c>
      <c r="BE728" s="25">
        <v>12.271122870841404</v>
      </c>
      <c r="BF728" s="25">
        <v>53.020002061061739</v>
      </c>
      <c r="BG728" s="25">
        <v>0</v>
      </c>
      <c r="BH728" s="25">
        <v>0</v>
      </c>
      <c r="BI728" s="25">
        <v>5996.892313905294</v>
      </c>
      <c r="BJ728" s="25">
        <v>0</v>
      </c>
      <c r="BK728" s="25">
        <v>0</v>
      </c>
      <c r="BL728" s="25">
        <v>82.306568170433479</v>
      </c>
      <c r="BM728" s="25">
        <v>727.30181934293</v>
      </c>
      <c r="BN728" s="25">
        <v>12117.577562442082</v>
      </c>
      <c r="BO728" s="25">
        <v>24787.993654148286</v>
      </c>
    </row>
    <row r="729" spans="1:67">
      <c r="A729">
        <v>2006</v>
      </c>
      <c r="B729" s="57" t="s">
        <v>173</v>
      </c>
      <c r="C729" s="61" t="s">
        <v>237</v>
      </c>
      <c r="D729" s="57" t="s">
        <v>231</v>
      </c>
      <c r="E729" s="25">
        <v>11.866139496132474</v>
      </c>
      <c r="F729" s="25">
        <v>5.7779125491862003E-2</v>
      </c>
      <c r="G729" s="25">
        <v>2.0027120388802677</v>
      </c>
      <c r="H729" s="25">
        <v>2.2814358575107243</v>
      </c>
      <c r="I729" s="25">
        <v>8.821303262571389</v>
      </c>
      <c r="J729" s="25">
        <v>6.730883275437141</v>
      </c>
      <c r="K729" s="25">
        <v>663.1127971136616</v>
      </c>
      <c r="L729" s="25">
        <v>6.6164430295855858</v>
      </c>
      <c r="M729" s="25">
        <v>2.1182880209172084E-2</v>
      </c>
      <c r="N729" s="25">
        <v>0.59508547948020341</v>
      </c>
      <c r="O729" s="25">
        <v>7.9464269580362972</v>
      </c>
      <c r="P729" s="25">
        <v>1.3271164201557177</v>
      </c>
      <c r="Q729" s="25">
        <v>6.2684695882846464</v>
      </c>
      <c r="R729" s="25">
        <v>23.218580755185346</v>
      </c>
      <c r="S729" s="25">
        <v>128.16706585249534</v>
      </c>
      <c r="T729" s="25">
        <v>68.301850731406546</v>
      </c>
      <c r="U729" s="25">
        <v>17.092436606835612</v>
      </c>
      <c r="V729" s="25">
        <v>1.725092478889916</v>
      </c>
      <c r="W729" s="25">
        <v>3.4065275496425431</v>
      </c>
      <c r="X729" s="25">
        <v>8.2893506396797267</v>
      </c>
      <c r="Y729" s="25">
        <v>8.082313441919208</v>
      </c>
      <c r="Z729" s="25">
        <v>769.92896488768372</v>
      </c>
      <c r="AA729" s="25">
        <v>0</v>
      </c>
      <c r="AB729" s="25">
        <v>4.6778836654570553E-5</v>
      </c>
      <c r="AC729" s="25">
        <v>0</v>
      </c>
      <c r="AD729" s="25">
        <v>0</v>
      </c>
      <c r="AE729" s="25">
        <v>2088.3817223569067</v>
      </c>
      <c r="AF729" s="25">
        <v>2.7081726160026744</v>
      </c>
      <c r="AG729" s="25">
        <v>75.464906155452127</v>
      </c>
      <c r="AH729" s="25">
        <v>43.727039381498109</v>
      </c>
      <c r="AI729" s="25">
        <v>0.68918638190918913</v>
      </c>
      <c r="AJ729" s="25">
        <v>0.1286999403746388</v>
      </c>
      <c r="AK729" s="25">
        <v>0.65803773624772277</v>
      </c>
      <c r="AL729" s="25">
        <v>0.16014696192075017</v>
      </c>
      <c r="AM729" s="25">
        <v>2.9095137749114318E-3</v>
      </c>
      <c r="AN729" s="25">
        <v>2.2336830347589016</v>
      </c>
      <c r="AO729" s="25">
        <v>6.2103693967380521E-5</v>
      </c>
      <c r="AP729" s="25">
        <v>0.26658228247786059</v>
      </c>
      <c r="AQ729" s="25">
        <v>1.1522318573144055E-2</v>
      </c>
      <c r="AR729" s="25">
        <v>1.0937206912814414E-3</v>
      </c>
      <c r="AS729" s="25">
        <v>0</v>
      </c>
      <c r="AT729" s="25">
        <v>0.13913218737770841</v>
      </c>
      <c r="AU729" s="25">
        <v>0</v>
      </c>
      <c r="AV729" s="25">
        <v>1.677599725110303</v>
      </c>
      <c r="AW729" s="25">
        <v>0.88606387929608754</v>
      </c>
      <c r="AX729" s="25">
        <v>0</v>
      </c>
      <c r="AY729" s="25">
        <v>0</v>
      </c>
      <c r="AZ729" s="25">
        <v>0</v>
      </c>
      <c r="BA729" s="25">
        <v>0</v>
      </c>
      <c r="BB729" s="25">
        <v>0.52006094701849837</v>
      </c>
      <c r="BC729" s="25">
        <v>8.4458434270073734</v>
      </c>
      <c r="BD729" s="25">
        <v>6.2270182401032184</v>
      </c>
      <c r="BE729" s="25">
        <v>0.35141365485012216</v>
      </c>
      <c r="BF729" s="25">
        <v>6.8896150229277131</v>
      </c>
      <c r="BG729" s="25">
        <v>0</v>
      </c>
      <c r="BH729" s="25">
        <v>0</v>
      </c>
      <c r="BI729" s="25">
        <v>306.9988223541082</v>
      </c>
      <c r="BJ729" s="25">
        <v>0</v>
      </c>
      <c r="BK729" s="25">
        <v>0</v>
      </c>
      <c r="BL729" s="25">
        <v>0</v>
      </c>
      <c r="BM729" s="25">
        <v>45.650136702374098</v>
      </c>
      <c r="BN729" s="25">
        <v>3657.4828846372257</v>
      </c>
      <c r="BO729" s="25">
        <v>7995.5623595296756</v>
      </c>
    </row>
    <row r="730" spans="1:67">
      <c r="A730">
        <v>2006</v>
      </c>
      <c r="B730" s="57" t="s">
        <v>174</v>
      </c>
      <c r="C730" s="61" t="s">
        <v>238</v>
      </c>
      <c r="D730" s="57" t="s">
        <v>231</v>
      </c>
      <c r="E730" s="25">
        <v>14.576846200503519</v>
      </c>
      <c r="F730" s="25">
        <v>4.5485428573775097</v>
      </c>
      <c r="G730" s="25">
        <v>0.82335434225660498</v>
      </c>
      <c r="H730" s="25">
        <v>37.620370433737392</v>
      </c>
      <c r="I730" s="25">
        <v>403.85609240757651</v>
      </c>
      <c r="J730" s="25">
        <v>67.413086994178585</v>
      </c>
      <c r="K730" s="25">
        <v>11.588424566040684</v>
      </c>
      <c r="L730" s="25">
        <v>2909.4050512500921</v>
      </c>
      <c r="M730" s="25">
        <v>130.74882878917344</v>
      </c>
      <c r="N730" s="25">
        <v>0.39753226050572787</v>
      </c>
      <c r="O730" s="25">
        <v>40.452846411383057</v>
      </c>
      <c r="P730" s="25">
        <v>40.936501284139027</v>
      </c>
      <c r="Q730" s="25">
        <v>37.286657207390391</v>
      </c>
      <c r="R730" s="25">
        <v>40.09678239188154</v>
      </c>
      <c r="S730" s="25">
        <v>13.830039619738539</v>
      </c>
      <c r="T730" s="25">
        <v>10.243734182463813</v>
      </c>
      <c r="U730" s="25">
        <v>114.2382961085809</v>
      </c>
      <c r="V730" s="25">
        <v>29.103241006574201</v>
      </c>
      <c r="W730" s="25">
        <v>3.0825787522205688</v>
      </c>
      <c r="X730" s="25">
        <v>13.20676786251089</v>
      </c>
      <c r="Y730" s="25">
        <v>0.28632609387171698</v>
      </c>
      <c r="Z730" s="25">
        <v>27.517849279867448</v>
      </c>
      <c r="AA730" s="25">
        <v>0</v>
      </c>
      <c r="AB730" s="25">
        <v>1.7903364757255655</v>
      </c>
      <c r="AC730" s="25">
        <v>1.0557192502008086</v>
      </c>
      <c r="AD730" s="25">
        <v>0</v>
      </c>
      <c r="AE730" s="25">
        <v>90.582564124010887</v>
      </c>
      <c r="AF730" s="25">
        <v>71.683069984708908</v>
      </c>
      <c r="AG730" s="25">
        <v>569.03025723345297</v>
      </c>
      <c r="AH730" s="25">
        <v>328.2023301341012</v>
      </c>
      <c r="AI730" s="25">
        <v>28.821173795034788</v>
      </c>
      <c r="AJ730" s="25">
        <v>1.5646484709728048</v>
      </c>
      <c r="AK730" s="25">
        <v>1.5495607520316534</v>
      </c>
      <c r="AL730" s="25">
        <v>1.6526066940193278</v>
      </c>
      <c r="AM730" s="25">
        <v>1.1368558388316135</v>
      </c>
      <c r="AN730" s="25">
        <v>9.8983994052876554</v>
      </c>
      <c r="AO730" s="25">
        <v>127.28504768110501</v>
      </c>
      <c r="AP730" s="25">
        <v>10.576581687811133</v>
      </c>
      <c r="AQ730" s="25">
        <v>46.242404394618099</v>
      </c>
      <c r="AR730" s="25">
        <v>5.7162235562521957</v>
      </c>
      <c r="AS730" s="25">
        <v>116.67338622184948</v>
      </c>
      <c r="AT730" s="25">
        <v>16.079174588437443</v>
      </c>
      <c r="AU730" s="25">
        <v>0</v>
      </c>
      <c r="AV730" s="25">
        <v>142.18973195095163</v>
      </c>
      <c r="AW730" s="25">
        <v>53.871609468616853</v>
      </c>
      <c r="AX730" s="25">
        <v>0</v>
      </c>
      <c r="AY730" s="25">
        <v>0</v>
      </c>
      <c r="AZ730" s="25">
        <v>0</v>
      </c>
      <c r="BA730" s="25">
        <v>0</v>
      </c>
      <c r="BB730" s="25">
        <v>63.732092114041784</v>
      </c>
      <c r="BC730" s="25">
        <v>976.85070015201677</v>
      </c>
      <c r="BD730" s="25">
        <v>702.94769484175765</v>
      </c>
      <c r="BE730" s="25">
        <v>10.855678097316236</v>
      </c>
      <c r="BF730" s="25">
        <v>10.902331166639028</v>
      </c>
      <c r="BG730" s="25">
        <v>0</v>
      </c>
      <c r="BH730" s="25">
        <v>0</v>
      </c>
      <c r="BI730" s="25">
        <v>681.27856904578709</v>
      </c>
      <c r="BJ730" s="25">
        <v>0</v>
      </c>
      <c r="BK730" s="25">
        <v>0</v>
      </c>
      <c r="BL730" s="25">
        <v>0</v>
      </c>
      <c r="BM730" s="25">
        <v>133.65814682305515</v>
      </c>
      <c r="BN730" s="25">
        <v>3752.2401510950212</v>
      </c>
      <c r="BO730" s="25">
        <v>11909.326795345743</v>
      </c>
    </row>
    <row r="731" spans="1:67">
      <c r="A731">
        <v>2006</v>
      </c>
      <c r="B731" s="57" t="s">
        <v>175</v>
      </c>
      <c r="C731" s="61" t="s">
        <v>239</v>
      </c>
      <c r="D731" s="57" t="s">
        <v>231</v>
      </c>
      <c r="E731" s="25">
        <v>0.15220889659711984</v>
      </c>
      <c r="F731" s="25">
        <v>0.55952323031889417</v>
      </c>
      <c r="G731" s="25">
        <v>2.3167490010751236E-2</v>
      </c>
      <c r="H731" s="25">
        <v>1.3414530413927142</v>
      </c>
      <c r="I731" s="25">
        <v>8.0791418193655549</v>
      </c>
      <c r="J731" s="25">
        <v>3.2927058053501064</v>
      </c>
      <c r="K731" s="25">
        <v>0.14416971832137368</v>
      </c>
      <c r="L731" s="25">
        <v>0.59183824443499866</v>
      </c>
      <c r="M731" s="25">
        <v>0.34021423350996216</v>
      </c>
      <c r="N731" s="25">
        <v>3.4451707057674641E-2</v>
      </c>
      <c r="O731" s="25">
        <v>1.9142742160001025</v>
      </c>
      <c r="P731" s="25">
        <v>0.19837286708687382</v>
      </c>
      <c r="Q731" s="25">
        <v>0.25483964525326036</v>
      </c>
      <c r="R731" s="25">
        <v>0.36872760956773332</v>
      </c>
      <c r="S731" s="25">
        <v>0.13474363626771918</v>
      </c>
      <c r="T731" s="25">
        <v>0.15409586920781948</v>
      </c>
      <c r="U731" s="25">
        <v>1.6639614966681135</v>
      </c>
      <c r="V731" s="25">
        <v>0.26327096839370973</v>
      </c>
      <c r="W731" s="25">
        <v>0.74569618196094434</v>
      </c>
      <c r="X731" s="25">
        <v>5.9355623958313154E-2</v>
      </c>
      <c r="Y731" s="25">
        <v>9.1816281480538893E-3</v>
      </c>
      <c r="Z731" s="25">
        <v>0.27011142929454085</v>
      </c>
      <c r="AA731" s="25">
        <v>0</v>
      </c>
      <c r="AB731" s="25">
        <v>3.3332002299246772</v>
      </c>
      <c r="AC731" s="25">
        <v>0.28233403599756596</v>
      </c>
      <c r="AD731" s="25">
        <v>0</v>
      </c>
      <c r="AE731" s="25">
        <v>9.561492715845441</v>
      </c>
      <c r="AF731" s="25">
        <v>1.2993430894733673</v>
      </c>
      <c r="AG731" s="25">
        <v>44.613702312469457</v>
      </c>
      <c r="AH731" s="25">
        <v>27.2483086488925</v>
      </c>
      <c r="AI731" s="25">
        <v>5.459792467270713</v>
      </c>
      <c r="AJ731" s="25">
        <v>4.4792847620265004</v>
      </c>
      <c r="AK731" s="25">
        <v>1.2649932174300982</v>
      </c>
      <c r="AL731" s="25">
        <v>7.9906791323097002</v>
      </c>
      <c r="AM731" s="25">
        <v>0.25301255007552392</v>
      </c>
      <c r="AN731" s="25">
        <v>4.5277725020582116</v>
      </c>
      <c r="AO731" s="25">
        <v>8.317014097084968</v>
      </c>
      <c r="AP731" s="25">
        <v>0.71011919303944881</v>
      </c>
      <c r="AQ731" s="25">
        <v>9.1908090178129278</v>
      </c>
      <c r="AR731" s="25">
        <v>0.93468072478732855</v>
      </c>
      <c r="AS731" s="25">
        <v>17.120632343289824</v>
      </c>
      <c r="AT731" s="25">
        <v>0.65974735644674132</v>
      </c>
      <c r="AU731" s="25">
        <v>0</v>
      </c>
      <c r="AV731" s="25">
        <v>12.291360897441796</v>
      </c>
      <c r="AW731" s="25">
        <v>7.9088795384998027</v>
      </c>
      <c r="AX731" s="25">
        <v>0</v>
      </c>
      <c r="AY731" s="25">
        <v>0</v>
      </c>
      <c r="AZ731" s="25">
        <v>0</v>
      </c>
      <c r="BA731" s="25">
        <v>0</v>
      </c>
      <c r="BB731" s="25">
        <v>8.7963233556887541</v>
      </c>
      <c r="BC731" s="25">
        <v>176.27054500516306</v>
      </c>
      <c r="BD731" s="25">
        <v>58.925525864048858</v>
      </c>
      <c r="BE731" s="25">
        <v>1.426380217608106</v>
      </c>
      <c r="BF731" s="25">
        <v>0.30040627113080887</v>
      </c>
      <c r="BG731" s="25">
        <v>0</v>
      </c>
      <c r="BH731" s="25">
        <v>0</v>
      </c>
      <c r="BI731" s="25">
        <v>89.691270374339624</v>
      </c>
      <c r="BJ731" s="25">
        <v>0</v>
      </c>
      <c r="BK731" s="25">
        <v>0</v>
      </c>
      <c r="BL731" s="25">
        <v>1.2598462008706603E-2</v>
      </c>
      <c r="BM731" s="25">
        <v>3.4128564384611879</v>
      </c>
      <c r="BN731" s="25">
        <v>7.6395007855156303</v>
      </c>
      <c r="BO731" s="25">
        <v>534.51807096430719</v>
      </c>
    </row>
    <row r="732" spans="1:67">
      <c r="A732">
        <v>2006</v>
      </c>
      <c r="B732" s="57" t="s">
        <v>176</v>
      </c>
      <c r="C732" s="61" t="s">
        <v>240</v>
      </c>
      <c r="D732" s="57" t="s">
        <v>231</v>
      </c>
      <c r="E732" s="25">
        <v>152.49960407852842</v>
      </c>
      <c r="F732" s="25">
        <v>72.944147643761227</v>
      </c>
      <c r="G732" s="25">
        <v>189.6536474225442</v>
      </c>
      <c r="H732" s="25">
        <v>508.03533499934281</v>
      </c>
      <c r="I732" s="25">
        <v>304.48299918160552</v>
      </c>
      <c r="J732" s="25">
        <v>531.88349486646905</v>
      </c>
      <c r="K732" s="25">
        <v>136.49933991284132</v>
      </c>
      <c r="L732" s="25">
        <v>318.71686411770605</v>
      </c>
      <c r="M732" s="25">
        <v>11.433697696575372</v>
      </c>
      <c r="N732" s="25">
        <v>532.79162675450209</v>
      </c>
      <c r="O732" s="25">
        <v>283.09031222257801</v>
      </c>
      <c r="P732" s="25">
        <v>56.105924141052419</v>
      </c>
      <c r="Q732" s="25">
        <v>256.10280010460065</v>
      </c>
      <c r="R732" s="25">
        <v>334.69312062315134</v>
      </c>
      <c r="S732" s="25">
        <v>391.12857465892478</v>
      </c>
      <c r="T732" s="25">
        <v>251.83303796358928</v>
      </c>
      <c r="U732" s="25">
        <v>61.195239697639295</v>
      </c>
      <c r="V732" s="25">
        <v>70.229891978975687</v>
      </c>
      <c r="W732" s="25">
        <v>13.108422082372336</v>
      </c>
      <c r="X732" s="25">
        <v>76.912230031075623</v>
      </c>
      <c r="Y732" s="25">
        <v>15.009238889385372</v>
      </c>
      <c r="Z732" s="25">
        <v>60.622694130216402</v>
      </c>
      <c r="AA732" s="25">
        <v>0</v>
      </c>
      <c r="AB732" s="25">
        <v>2550.5318443808751</v>
      </c>
      <c r="AC732" s="25">
        <v>4.8094937244193474</v>
      </c>
      <c r="AD732" s="25">
        <v>0</v>
      </c>
      <c r="AE732" s="25">
        <v>2753.5101810560091</v>
      </c>
      <c r="AF732" s="25">
        <v>229.87700901861359</v>
      </c>
      <c r="AG732" s="25">
        <v>1184.6423640192847</v>
      </c>
      <c r="AH732" s="25">
        <v>671.64461416037341</v>
      </c>
      <c r="AI732" s="25">
        <v>5396.3515121992532</v>
      </c>
      <c r="AJ732" s="25">
        <v>1568.9210152405019</v>
      </c>
      <c r="AK732" s="25">
        <v>327.38153029945533</v>
      </c>
      <c r="AL732" s="25">
        <v>17.870757910245324</v>
      </c>
      <c r="AM732" s="25">
        <v>2.3216306960114177</v>
      </c>
      <c r="AN732" s="25">
        <v>179.3897400787549</v>
      </c>
      <c r="AO732" s="25">
        <v>2.9520664620003463</v>
      </c>
      <c r="AP732" s="25">
        <v>14.726140470326515</v>
      </c>
      <c r="AQ732" s="25">
        <v>20.202677075506298</v>
      </c>
      <c r="AR732" s="25">
        <v>3.6530563548434181</v>
      </c>
      <c r="AS732" s="25">
        <v>29.282411471512301</v>
      </c>
      <c r="AT732" s="25">
        <v>4.6040027098714997</v>
      </c>
      <c r="AU732" s="25">
        <v>0</v>
      </c>
      <c r="AV732" s="25">
        <v>190.94695530107109</v>
      </c>
      <c r="AW732" s="25">
        <v>75.264689088698333</v>
      </c>
      <c r="AX732" s="25">
        <v>0</v>
      </c>
      <c r="AY732" s="25">
        <v>0</v>
      </c>
      <c r="AZ732" s="25">
        <v>0</v>
      </c>
      <c r="BA732" s="25">
        <v>0</v>
      </c>
      <c r="BB732" s="25">
        <v>135.36179575536787</v>
      </c>
      <c r="BC732" s="25">
        <v>256.31592363182472</v>
      </c>
      <c r="BD732" s="25">
        <v>121.42479947629732</v>
      </c>
      <c r="BE732" s="25">
        <v>29.479909861682316</v>
      </c>
      <c r="BF732" s="25">
        <v>17.203196906267561</v>
      </c>
      <c r="BG732" s="25">
        <v>0</v>
      </c>
      <c r="BH732" s="25">
        <v>0</v>
      </c>
      <c r="BI732" s="25">
        <v>3185.6630333095459</v>
      </c>
      <c r="BJ732" s="25">
        <v>0</v>
      </c>
      <c r="BK732" s="25">
        <v>0</v>
      </c>
      <c r="BL732" s="25">
        <v>0</v>
      </c>
      <c r="BM732" s="25">
        <v>257.54363174526526</v>
      </c>
      <c r="BN732" s="25">
        <v>13146.010135682749</v>
      </c>
      <c r="BO732" s="25">
        <v>37006.858361284045</v>
      </c>
    </row>
    <row r="733" spans="1:67">
      <c r="A733">
        <v>2006</v>
      </c>
      <c r="B733" s="57" t="s">
        <v>177</v>
      </c>
      <c r="C733" s="61" t="s">
        <v>241</v>
      </c>
      <c r="D733" s="57" t="s">
        <v>231</v>
      </c>
      <c r="E733" s="25">
        <v>843.35571205618169</v>
      </c>
      <c r="F733" s="25">
        <v>1.5886877076159236</v>
      </c>
      <c r="G733" s="25">
        <v>6.4903043884596698</v>
      </c>
      <c r="H733" s="25">
        <v>185.57048051106807</v>
      </c>
      <c r="I733" s="25">
        <v>127.88257208506087</v>
      </c>
      <c r="J733" s="25">
        <v>785.69947809563871</v>
      </c>
      <c r="K733" s="25">
        <v>122.5775312553027</v>
      </c>
      <c r="L733" s="25">
        <v>251.25689671758275</v>
      </c>
      <c r="M733" s="25">
        <v>14.869411295460566</v>
      </c>
      <c r="N733" s="25">
        <v>14.304024563289055</v>
      </c>
      <c r="O733" s="25">
        <v>1282.7291895734411</v>
      </c>
      <c r="P733" s="25">
        <v>440.46139032926993</v>
      </c>
      <c r="Q733" s="25">
        <v>1493.4786187877626</v>
      </c>
      <c r="R733" s="25">
        <v>138.5085250093795</v>
      </c>
      <c r="S733" s="25">
        <v>289.58736105313358</v>
      </c>
      <c r="T733" s="25">
        <v>343.86809781719205</v>
      </c>
      <c r="U733" s="25">
        <v>161.55902070797927</v>
      </c>
      <c r="V733" s="25">
        <v>360.94083318769134</v>
      </c>
      <c r="W733" s="25">
        <v>35.379750617636795</v>
      </c>
      <c r="X733" s="25">
        <v>41.927542607159353</v>
      </c>
      <c r="Y733" s="25">
        <v>4.7141313189805638</v>
      </c>
      <c r="Z733" s="25">
        <v>107.04290347801867</v>
      </c>
      <c r="AA733" s="25">
        <v>0</v>
      </c>
      <c r="AB733" s="25">
        <v>3.8816437416988823</v>
      </c>
      <c r="AC733" s="25">
        <v>39.598713168788322</v>
      </c>
      <c r="AD733" s="25">
        <v>0</v>
      </c>
      <c r="AE733" s="25">
        <v>320.16355628459314</v>
      </c>
      <c r="AF733" s="25">
        <v>10.30560265737704</v>
      </c>
      <c r="AG733" s="25">
        <v>38.349519242088199</v>
      </c>
      <c r="AH733" s="25">
        <v>22.252863937349332</v>
      </c>
      <c r="AI733" s="25">
        <v>15.864703184826118</v>
      </c>
      <c r="AJ733" s="25">
        <v>2.174711159157817</v>
      </c>
      <c r="AK733" s="25">
        <v>0.56689787129608515</v>
      </c>
      <c r="AL733" s="25">
        <v>0.21462153923136729</v>
      </c>
      <c r="AM733" s="25">
        <v>8.3992046959073807E-2</v>
      </c>
      <c r="AN733" s="25">
        <v>13.412463432374976</v>
      </c>
      <c r="AO733" s="25">
        <v>7.6410662671153995</v>
      </c>
      <c r="AP733" s="25">
        <v>3.4135484461624479</v>
      </c>
      <c r="AQ733" s="25">
        <v>2.2073249550380747</v>
      </c>
      <c r="AR733" s="25">
        <v>0.54750951519944913</v>
      </c>
      <c r="AS733" s="25">
        <v>8.4796243354368563</v>
      </c>
      <c r="AT733" s="25">
        <v>1.4214726728638334</v>
      </c>
      <c r="AU733" s="25">
        <v>0</v>
      </c>
      <c r="AV733" s="25">
        <v>61.845241893880122</v>
      </c>
      <c r="AW733" s="25">
        <v>17.7238092982933</v>
      </c>
      <c r="AX733" s="25">
        <v>0</v>
      </c>
      <c r="AY733" s="25">
        <v>0</v>
      </c>
      <c r="AZ733" s="25">
        <v>0</v>
      </c>
      <c r="BA733" s="25">
        <v>0</v>
      </c>
      <c r="BB733" s="25">
        <v>20.190912995253008</v>
      </c>
      <c r="BC733" s="25">
        <v>153.26802248272222</v>
      </c>
      <c r="BD733" s="25">
        <v>575.24074564772309</v>
      </c>
      <c r="BE733" s="25">
        <v>30.956579680681948</v>
      </c>
      <c r="BF733" s="25">
        <v>25.945224776947768</v>
      </c>
      <c r="BG733" s="25">
        <v>0</v>
      </c>
      <c r="BH733" s="25">
        <v>0</v>
      </c>
      <c r="BI733" s="25">
        <v>1536.1895372000297</v>
      </c>
      <c r="BJ733" s="25">
        <v>0</v>
      </c>
      <c r="BK733" s="25">
        <v>0</v>
      </c>
      <c r="BL733" s="25">
        <v>0</v>
      </c>
      <c r="BM733" s="25">
        <v>510.07184076457622</v>
      </c>
      <c r="BN733" s="25">
        <v>5231.2947091745473</v>
      </c>
      <c r="BO733" s="25">
        <v>15707.098921535511</v>
      </c>
    </row>
    <row r="734" spans="1:67">
      <c r="A734">
        <v>2006</v>
      </c>
      <c r="B734" s="57" t="s">
        <v>178</v>
      </c>
      <c r="C734" s="61" t="s">
        <v>242</v>
      </c>
      <c r="D734" s="57" t="s">
        <v>231</v>
      </c>
      <c r="E734" s="25">
        <v>34.043694691426644</v>
      </c>
      <c r="F734" s="25">
        <v>0.8118386129917462</v>
      </c>
      <c r="G734" s="25">
        <v>1.4562549153900779</v>
      </c>
      <c r="H734" s="25">
        <v>2.5925941157956922</v>
      </c>
      <c r="I734" s="25">
        <v>34.329791011632302</v>
      </c>
      <c r="J734" s="25">
        <v>9.0456688251855368</v>
      </c>
      <c r="K734" s="25">
        <v>0.14393247922629696</v>
      </c>
      <c r="L734" s="25">
        <v>0.2334026526694008</v>
      </c>
      <c r="M734" s="25">
        <v>1.8735716012778805E-2</v>
      </c>
      <c r="N734" s="25">
        <v>1.1674558502629973</v>
      </c>
      <c r="O734" s="25">
        <v>49.649524144400537</v>
      </c>
      <c r="P734" s="25">
        <v>908.0990651755917</v>
      </c>
      <c r="Q734" s="25">
        <v>18.997644774567132</v>
      </c>
      <c r="R734" s="25">
        <v>4.0172301693325005</v>
      </c>
      <c r="S734" s="25">
        <v>8.5852864105538451</v>
      </c>
      <c r="T734" s="25">
        <v>1.4494648989871188</v>
      </c>
      <c r="U734" s="25">
        <v>10.722065978830512</v>
      </c>
      <c r="V734" s="25">
        <v>1.9678977232129218</v>
      </c>
      <c r="W734" s="25">
        <v>3.563504761961874</v>
      </c>
      <c r="X734" s="25">
        <v>1.3929953428659929</v>
      </c>
      <c r="Y734" s="25">
        <v>5.3960232537363997E-2</v>
      </c>
      <c r="Z734" s="25">
        <v>2.1192083263214032</v>
      </c>
      <c r="AA734" s="25">
        <v>0</v>
      </c>
      <c r="AB734" s="25">
        <v>6.5354301962311567E-2</v>
      </c>
      <c r="AC734" s="25">
        <v>1.7172113282706403E-2</v>
      </c>
      <c r="AD734" s="25">
        <v>0</v>
      </c>
      <c r="AE734" s="25">
        <v>6.1402195390179424</v>
      </c>
      <c r="AF734" s="25">
        <v>133.02008818695117</v>
      </c>
      <c r="AG734" s="25">
        <v>55.554275976562145</v>
      </c>
      <c r="AH734" s="25">
        <v>32.955524226763934</v>
      </c>
      <c r="AI734" s="25">
        <v>23.24284167847005</v>
      </c>
      <c r="AJ734" s="25">
        <v>9.5685667077204801</v>
      </c>
      <c r="AK734" s="25">
        <v>1.1370582262228874</v>
      </c>
      <c r="AL734" s="25">
        <v>0.45332059768319993</v>
      </c>
      <c r="AM734" s="25">
        <v>0.10202780439722579</v>
      </c>
      <c r="AN734" s="25">
        <v>30.776904970234519</v>
      </c>
      <c r="AO734" s="25">
        <v>0.31283136952579138</v>
      </c>
      <c r="AP734" s="25">
        <v>4.7189925677833937</v>
      </c>
      <c r="AQ734" s="25">
        <v>2.8517659899625096</v>
      </c>
      <c r="AR734" s="25">
        <v>0.29376568019706512</v>
      </c>
      <c r="AS734" s="25">
        <v>3.7824922956468754</v>
      </c>
      <c r="AT734" s="25">
        <v>0.36352948527411982</v>
      </c>
      <c r="AU734" s="25">
        <v>0</v>
      </c>
      <c r="AV734" s="25">
        <v>21.18170301002187</v>
      </c>
      <c r="AW734" s="25">
        <v>4.0157308321132685</v>
      </c>
      <c r="AX734" s="25">
        <v>0</v>
      </c>
      <c r="AY734" s="25">
        <v>0</v>
      </c>
      <c r="AZ734" s="25">
        <v>0</v>
      </c>
      <c r="BA734" s="25">
        <v>0</v>
      </c>
      <c r="BB734" s="25">
        <v>4.624800398837233</v>
      </c>
      <c r="BC734" s="25">
        <v>81.324589537050571</v>
      </c>
      <c r="BD734" s="25">
        <v>92.679032072697936</v>
      </c>
      <c r="BE734" s="25">
        <v>513.08668225628435</v>
      </c>
      <c r="BF734" s="25">
        <v>119.86348378834857</v>
      </c>
      <c r="BG734" s="25">
        <v>0</v>
      </c>
      <c r="BH734" s="25">
        <v>0</v>
      </c>
      <c r="BI734" s="25">
        <v>3372.3770099066473</v>
      </c>
      <c r="BJ734" s="25">
        <v>0</v>
      </c>
      <c r="BK734" s="25">
        <v>0</v>
      </c>
      <c r="BL734" s="25">
        <v>0</v>
      </c>
      <c r="BM734" s="25">
        <v>72.523345141193545</v>
      </c>
      <c r="BN734" s="25">
        <v>457.50332971614858</v>
      </c>
      <c r="BO734" s="25">
        <v>6138.9976551867521</v>
      </c>
    </row>
    <row r="735" spans="1:67">
      <c r="A735">
        <v>2006</v>
      </c>
      <c r="B735" s="57" t="s">
        <v>179</v>
      </c>
      <c r="C735" s="61" t="s">
        <v>243</v>
      </c>
      <c r="D735" s="57" t="s">
        <v>231</v>
      </c>
      <c r="E735" s="25">
        <v>28.388723999745277</v>
      </c>
      <c r="F735" s="25">
        <v>0.50077153558785237</v>
      </c>
      <c r="G735" s="25">
        <v>8.3015326170214845</v>
      </c>
      <c r="H735" s="25">
        <v>3.402103392001611</v>
      </c>
      <c r="I735" s="25">
        <v>102.74737257108873</v>
      </c>
      <c r="J735" s="25">
        <v>134.76373457550869</v>
      </c>
      <c r="K735" s="25">
        <v>16.847072996485959</v>
      </c>
      <c r="L735" s="25">
        <v>20.629865247855783</v>
      </c>
      <c r="M735" s="25">
        <v>2.3161461037840607</v>
      </c>
      <c r="N735" s="25">
        <v>2.6639667967947545</v>
      </c>
      <c r="O735" s="25">
        <v>30.063716434999339</v>
      </c>
      <c r="P735" s="25">
        <v>24.144828280946243</v>
      </c>
      <c r="Q735" s="25">
        <v>860.4400092556001</v>
      </c>
      <c r="R735" s="25">
        <v>5.1296605709838863</v>
      </c>
      <c r="S735" s="25">
        <v>5.8618367388280319</v>
      </c>
      <c r="T735" s="25">
        <v>36.992322240610243</v>
      </c>
      <c r="U735" s="25">
        <v>279.34255088598934</v>
      </c>
      <c r="V735" s="25">
        <v>218.88272801251989</v>
      </c>
      <c r="W735" s="25">
        <v>25.471290060679515</v>
      </c>
      <c r="X735" s="25">
        <v>213.22822257925441</v>
      </c>
      <c r="Y735" s="25">
        <v>36.205705516970632</v>
      </c>
      <c r="Z735" s="25">
        <v>126.05778892994307</v>
      </c>
      <c r="AA735" s="25">
        <v>0</v>
      </c>
      <c r="AB735" s="25">
        <v>0.43942275054576413</v>
      </c>
      <c r="AC735" s="25">
        <v>7.6037634623853448E-2</v>
      </c>
      <c r="AD735" s="25">
        <v>0</v>
      </c>
      <c r="AE735" s="25">
        <v>1025.972273554979</v>
      </c>
      <c r="AF735" s="25">
        <v>78.466750766196242</v>
      </c>
      <c r="AG735" s="25">
        <v>372.16780605846986</v>
      </c>
      <c r="AH735" s="25">
        <v>213.51660921038641</v>
      </c>
      <c r="AI735" s="25">
        <v>362.6324035818302</v>
      </c>
      <c r="AJ735" s="25">
        <v>78.911164715187098</v>
      </c>
      <c r="AK735" s="25">
        <v>23.94267051755952</v>
      </c>
      <c r="AL735" s="25">
        <v>4.5110684819997902</v>
      </c>
      <c r="AM735" s="25">
        <v>0.581390761501275</v>
      </c>
      <c r="AN735" s="25">
        <v>15.826657147324889</v>
      </c>
      <c r="AO735" s="25">
        <v>3.1735479761848575</v>
      </c>
      <c r="AP735" s="25">
        <v>16.75251596490763</v>
      </c>
      <c r="AQ735" s="25">
        <v>18.528016810222969</v>
      </c>
      <c r="AR735" s="25">
        <v>2.0703258644498828</v>
      </c>
      <c r="AS735" s="25">
        <v>58.410654208887479</v>
      </c>
      <c r="AT735" s="25">
        <v>2.7467138105207711</v>
      </c>
      <c r="AU735" s="25">
        <v>0</v>
      </c>
      <c r="AV735" s="25">
        <v>53.504002304442672</v>
      </c>
      <c r="AW735" s="25">
        <v>11.061709461665842</v>
      </c>
      <c r="AX735" s="25">
        <v>0</v>
      </c>
      <c r="AY735" s="25">
        <v>0</v>
      </c>
      <c r="AZ735" s="25">
        <v>0</v>
      </c>
      <c r="BA735" s="25">
        <v>0</v>
      </c>
      <c r="BB735" s="25">
        <v>11.659405012542791</v>
      </c>
      <c r="BC735" s="25">
        <v>53.302427252393386</v>
      </c>
      <c r="BD735" s="25">
        <v>71.664987795662711</v>
      </c>
      <c r="BE735" s="25">
        <v>12.504542392885689</v>
      </c>
      <c r="BF735" s="25">
        <v>192.64692630303213</v>
      </c>
      <c r="BG735" s="25">
        <v>0</v>
      </c>
      <c r="BH735" s="25">
        <v>0</v>
      </c>
      <c r="BI735" s="25">
        <v>3587.1663719036483</v>
      </c>
      <c r="BJ735" s="25">
        <v>0</v>
      </c>
      <c r="BK735" s="25">
        <v>0</v>
      </c>
      <c r="BL735" s="25">
        <v>54.560770520573712</v>
      </c>
      <c r="BM735" s="25">
        <v>251.41945437993485</v>
      </c>
      <c r="BN735" s="25">
        <v>5764.9155664930422</v>
      </c>
      <c r="BO735" s="25">
        <v>14525.514142978787</v>
      </c>
    </row>
    <row r="736" spans="1:67">
      <c r="A736">
        <v>2006</v>
      </c>
      <c r="B736" s="57" t="s">
        <v>180</v>
      </c>
      <c r="C736" s="61" t="s">
        <v>244</v>
      </c>
      <c r="D736" s="57" t="s">
        <v>231</v>
      </c>
      <c r="E736" s="25">
        <v>0.57696757777141661</v>
      </c>
      <c r="F736" s="25">
        <v>1.3383814887994987E-2</v>
      </c>
      <c r="G736" s="25">
        <v>8.6655359580273573E-3</v>
      </c>
      <c r="H736" s="25">
        <v>0</v>
      </c>
      <c r="I736" s="25">
        <v>17.446905649328894</v>
      </c>
      <c r="J736" s="25">
        <v>1.8308742205776822</v>
      </c>
      <c r="K736" s="25">
        <v>15.264975580819639</v>
      </c>
      <c r="L736" s="25">
        <v>0.19824723354476398</v>
      </c>
      <c r="M736" s="25">
        <v>2.3915614189232156E-2</v>
      </c>
      <c r="N736" s="25">
        <v>0.12567584164662926</v>
      </c>
      <c r="O736" s="25">
        <v>14.938194739075362</v>
      </c>
      <c r="P736" s="25">
        <v>22.940599201635305</v>
      </c>
      <c r="Q736" s="25">
        <v>13.255291547185879</v>
      </c>
      <c r="R736" s="25">
        <v>270.90559161137236</v>
      </c>
      <c r="S736" s="25">
        <v>35.11853524259422</v>
      </c>
      <c r="T736" s="25">
        <v>34.131895421759666</v>
      </c>
      <c r="U736" s="25">
        <v>57.421106645202961</v>
      </c>
      <c r="V736" s="25">
        <v>60.330647099690147</v>
      </c>
      <c r="W736" s="25">
        <v>5.6302213051935919</v>
      </c>
      <c r="X736" s="25">
        <v>35.144699512063617</v>
      </c>
      <c r="Y736" s="25">
        <v>0.44440992126311069</v>
      </c>
      <c r="Z736" s="25">
        <v>28.089493637275091</v>
      </c>
      <c r="AA736" s="25">
        <v>0</v>
      </c>
      <c r="AB736" s="25">
        <v>1.0092343558127118E-2</v>
      </c>
      <c r="AC736" s="25">
        <v>0.62594313793668566</v>
      </c>
      <c r="AD736" s="25">
        <v>0</v>
      </c>
      <c r="AE736" s="25">
        <v>5301.7003000062823</v>
      </c>
      <c r="AF736" s="25">
        <v>2.6193483138205313</v>
      </c>
      <c r="AG736" s="25">
        <v>16.682167178737938</v>
      </c>
      <c r="AH736" s="25">
        <v>10.143651531587844</v>
      </c>
      <c r="AI736" s="25">
        <v>20.095917644636177</v>
      </c>
      <c r="AJ736" s="25">
        <v>2.5967946548658438</v>
      </c>
      <c r="AK736" s="25">
        <v>3.7846545059358631E-2</v>
      </c>
      <c r="AL736" s="25">
        <v>0.12810495973710412</v>
      </c>
      <c r="AM736" s="25">
        <v>3.0743806204748458E-3</v>
      </c>
      <c r="AN736" s="25">
        <v>4.8301987510527322</v>
      </c>
      <c r="AO736" s="25">
        <v>1.2383722004325142E-2</v>
      </c>
      <c r="AP736" s="25">
        <v>0.43594603046140656</v>
      </c>
      <c r="AQ736" s="25">
        <v>0.1248886736727145</v>
      </c>
      <c r="AR736" s="25">
        <v>1.1190804501469585E-2</v>
      </c>
      <c r="AS736" s="25">
        <v>9.145960186958299E-2</v>
      </c>
      <c r="AT736" s="25">
        <v>0.33250235310896376</v>
      </c>
      <c r="AU736" s="25">
        <v>0</v>
      </c>
      <c r="AV736" s="25">
        <v>49.277135421539938</v>
      </c>
      <c r="AW736" s="25">
        <v>4.4413326606049779</v>
      </c>
      <c r="AX736" s="25">
        <v>0</v>
      </c>
      <c r="AY736" s="25">
        <v>0</v>
      </c>
      <c r="AZ736" s="25">
        <v>0</v>
      </c>
      <c r="BA736" s="25">
        <v>0</v>
      </c>
      <c r="BB736" s="25">
        <v>7.0302503886620364</v>
      </c>
      <c r="BC736" s="25">
        <v>36.98174992167985</v>
      </c>
      <c r="BD736" s="25">
        <v>67.319887882376975</v>
      </c>
      <c r="BE736" s="25">
        <v>13.350569970295028</v>
      </c>
      <c r="BF736" s="25">
        <v>19.715410601819052</v>
      </c>
      <c r="BG736" s="25">
        <v>0</v>
      </c>
      <c r="BH736" s="25">
        <v>0</v>
      </c>
      <c r="BI736" s="25">
        <v>866.91183768577014</v>
      </c>
      <c r="BJ736" s="25">
        <v>0</v>
      </c>
      <c r="BK736" s="25">
        <v>0</v>
      </c>
      <c r="BL736" s="25">
        <v>14.728783621916428</v>
      </c>
      <c r="BM736" s="25">
        <v>89.78389532476622</v>
      </c>
      <c r="BN736" s="25">
        <v>1068.8004996625705</v>
      </c>
      <c r="BO736" s="25">
        <v>8212.6634607285523</v>
      </c>
    </row>
    <row r="737" spans="1:67">
      <c r="A737">
        <v>2006</v>
      </c>
      <c r="B737" s="57" t="s">
        <v>181</v>
      </c>
      <c r="C737" s="61" t="s">
        <v>245</v>
      </c>
      <c r="D737" s="57" t="s">
        <v>231</v>
      </c>
      <c r="E737" s="25">
        <v>0</v>
      </c>
      <c r="F737" s="25">
        <v>0</v>
      </c>
      <c r="G737" s="25">
        <v>0</v>
      </c>
      <c r="H737" s="25">
        <v>6.8407176595498376</v>
      </c>
      <c r="I737" s="25">
        <v>13.495052337928584</v>
      </c>
      <c r="J737" s="25">
        <v>30.331584487776201</v>
      </c>
      <c r="K737" s="25">
        <v>8.7138074140464106</v>
      </c>
      <c r="L737" s="25">
        <v>48.939557689275347</v>
      </c>
      <c r="M737" s="25">
        <v>1.9267410862268275</v>
      </c>
      <c r="N737" s="25">
        <v>19.488942935009</v>
      </c>
      <c r="O737" s="25">
        <v>17.419718645717278</v>
      </c>
      <c r="P737" s="25">
        <v>1.4311579043714513</v>
      </c>
      <c r="Q737" s="25">
        <v>13.268239939509067</v>
      </c>
      <c r="R737" s="25">
        <v>149.68390361535049</v>
      </c>
      <c r="S737" s="25">
        <v>2180.1848280460708</v>
      </c>
      <c r="T737" s="25">
        <v>2135.1236182267753</v>
      </c>
      <c r="U737" s="25">
        <v>185.58146522014781</v>
      </c>
      <c r="V737" s="25">
        <v>214.00966255739007</v>
      </c>
      <c r="W737" s="25">
        <v>299.44352951756184</v>
      </c>
      <c r="X737" s="25">
        <v>602.56685358196705</v>
      </c>
      <c r="Y737" s="25">
        <v>55.259636804138296</v>
      </c>
      <c r="Z737" s="25">
        <v>344.51972407967577</v>
      </c>
      <c r="AA737" s="25">
        <v>0</v>
      </c>
      <c r="AB737" s="25">
        <v>0.26428250320207719</v>
      </c>
      <c r="AC737" s="25">
        <v>9.1488058556148444E-2</v>
      </c>
      <c r="AD737" s="25">
        <v>0</v>
      </c>
      <c r="AE737" s="25">
        <v>5123.8206155607722</v>
      </c>
      <c r="AF737" s="25">
        <v>0.12753986155329922</v>
      </c>
      <c r="AG737" s="25">
        <v>0.46805551305081611</v>
      </c>
      <c r="AH737" s="25">
        <v>0.25132964654623169</v>
      </c>
      <c r="AI737" s="25">
        <v>0</v>
      </c>
      <c r="AJ737" s="25">
        <v>0</v>
      </c>
      <c r="AK737" s="25">
        <v>0</v>
      </c>
      <c r="AL737" s="25">
        <v>0.13904665474446706</v>
      </c>
      <c r="AM737" s="25">
        <v>8.056480915386202E-5</v>
      </c>
      <c r="AN737" s="25">
        <v>0</v>
      </c>
      <c r="AO737" s="25">
        <v>1.3058662367577993E-3</v>
      </c>
      <c r="AP737" s="25">
        <v>0</v>
      </c>
      <c r="AQ737" s="25">
        <v>4.278520541532474E-2</v>
      </c>
      <c r="AR737" s="25">
        <v>0</v>
      </c>
      <c r="AS737" s="25">
        <v>4.48664314187931</v>
      </c>
      <c r="AT737" s="25">
        <v>0</v>
      </c>
      <c r="AU737" s="25">
        <v>0</v>
      </c>
      <c r="AV737" s="25">
        <v>35.280750650126095</v>
      </c>
      <c r="AW737" s="25">
        <v>7.050802160345258E-3</v>
      </c>
      <c r="AX737" s="25">
        <v>0</v>
      </c>
      <c r="AY737" s="25">
        <v>0</v>
      </c>
      <c r="AZ737" s="25">
        <v>0</v>
      </c>
      <c r="BA737" s="25">
        <v>0</v>
      </c>
      <c r="BB737" s="25">
        <v>0.84463947933808148</v>
      </c>
      <c r="BC737" s="25">
        <v>2.2728633325546763</v>
      </c>
      <c r="BD737" s="25">
        <v>44.776032951481831</v>
      </c>
      <c r="BE737" s="25">
        <v>4.7713471239719668E-2</v>
      </c>
      <c r="BF737" s="25">
        <v>4.6081409175908163</v>
      </c>
      <c r="BG737" s="25">
        <v>0</v>
      </c>
      <c r="BH737" s="25">
        <v>0</v>
      </c>
      <c r="BI737" s="25">
        <v>71.378663000477772</v>
      </c>
      <c r="BJ737" s="25">
        <v>0</v>
      </c>
      <c r="BK737" s="25">
        <v>0</v>
      </c>
      <c r="BL737" s="25">
        <v>0</v>
      </c>
      <c r="BM737" s="25">
        <v>277.18397534956677</v>
      </c>
      <c r="BN737" s="25">
        <v>5792.8336809325801</v>
      </c>
      <c r="BO737" s="25">
        <v>17687.155425212353</v>
      </c>
    </row>
    <row r="738" spans="1:67">
      <c r="A738">
        <v>2006</v>
      </c>
      <c r="B738" s="57" t="s">
        <v>182</v>
      </c>
      <c r="C738" s="61" t="s">
        <v>246</v>
      </c>
      <c r="D738" s="57" t="s">
        <v>231</v>
      </c>
      <c r="E738" s="25">
        <v>71.506469729373123</v>
      </c>
      <c r="F738" s="25">
        <v>13.764438690373275</v>
      </c>
      <c r="G738" s="25">
        <v>1.0327203646405763</v>
      </c>
      <c r="H738" s="25">
        <v>9.9027618778061051</v>
      </c>
      <c r="I738" s="25">
        <v>39.213551188304983</v>
      </c>
      <c r="J738" s="25">
        <v>43.47016798521588</v>
      </c>
      <c r="K738" s="25">
        <v>27.348702486381804</v>
      </c>
      <c r="L738" s="25">
        <v>10.758905834613039</v>
      </c>
      <c r="M738" s="25">
        <v>1.1997775608825032</v>
      </c>
      <c r="N738" s="25">
        <v>41.134745517269181</v>
      </c>
      <c r="O738" s="25">
        <v>8.7948583752492127</v>
      </c>
      <c r="P738" s="25">
        <v>1.3434917545984202</v>
      </c>
      <c r="Q738" s="25">
        <v>67.691116267575381</v>
      </c>
      <c r="R738" s="25">
        <v>76.464425568617187</v>
      </c>
      <c r="S738" s="25">
        <v>134.41181598328137</v>
      </c>
      <c r="T738" s="25">
        <v>536.7126976678702</v>
      </c>
      <c r="U738" s="25">
        <v>158.08675733667121</v>
      </c>
      <c r="V738" s="25">
        <v>180.7528720953064</v>
      </c>
      <c r="W738" s="25">
        <v>228.60282399613843</v>
      </c>
      <c r="X738" s="25">
        <v>201.5092649777784</v>
      </c>
      <c r="Y738" s="25">
        <v>27.208282550447802</v>
      </c>
      <c r="Z738" s="25">
        <v>147.89371077621882</v>
      </c>
      <c r="AA738" s="25">
        <v>0</v>
      </c>
      <c r="AB738" s="25">
        <v>6.1024500595618782</v>
      </c>
      <c r="AC738" s="25">
        <v>1.3729754539538324</v>
      </c>
      <c r="AD738" s="25">
        <v>0</v>
      </c>
      <c r="AE738" s="25">
        <v>6083.7485008167268</v>
      </c>
      <c r="AF738" s="25">
        <v>70.202761295327548</v>
      </c>
      <c r="AG738" s="25">
        <v>116.71803714612146</v>
      </c>
      <c r="AH738" s="25">
        <v>63.230343625692001</v>
      </c>
      <c r="AI738" s="25">
        <v>17.105710360955513</v>
      </c>
      <c r="AJ738" s="25">
        <v>5.44017570902452</v>
      </c>
      <c r="AK738" s="25">
        <v>1.5012809029744156</v>
      </c>
      <c r="AL738" s="25">
        <v>1.4130788202952056</v>
      </c>
      <c r="AM738" s="25">
        <v>0.91126001806224077</v>
      </c>
      <c r="AN738" s="25">
        <v>20.944550980264186</v>
      </c>
      <c r="AO738" s="25">
        <v>4.2728816626663999</v>
      </c>
      <c r="AP738" s="25">
        <v>1.9742492081119751</v>
      </c>
      <c r="AQ738" s="25">
        <v>34.824479317896106</v>
      </c>
      <c r="AR738" s="25">
        <v>5.9680327537365034</v>
      </c>
      <c r="AS738" s="25">
        <v>84.852802015215104</v>
      </c>
      <c r="AT738" s="25">
        <v>1.6220297668548453</v>
      </c>
      <c r="AU738" s="25">
        <v>0</v>
      </c>
      <c r="AV738" s="25">
        <v>55.619912823767152</v>
      </c>
      <c r="AW738" s="25">
        <v>23.505380200368851</v>
      </c>
      <c r="AX738" s="25">
        <v>0</v>
      </c>
      <c r="AY738" s="25">
        <v>0</v>
      </c>
      <c r="AZ738" s="25">
        <v>0</v>
      </c>
      <c r="BA738" s="25">
        <v>0</v>
      </c>
      <c r="BB738" s="25">
        <v>28.111419090122862</v>
      </c>
      <c r="BC738" s="25">
        <v>33.885650283299896</v>
      </c>
      <c r="BD738" s="25">
        <v>21.603735027986257</v>
      </c>
      <c r="BE738" s="25">
        <v>8.6801266961984602</v>
      </c>
      <c r="BF738" s="25">
        <v>39.649175955962029</v>
      </c>
      <c r="BG738" s="25">
        <v>0</v>
      </c>
      <c r="BH738" s="25">
        <v>0</v>
      </c>
      <c r="BI738" s="25">
        <v>789.25976070625131</v>
      </c>
      <c r="BJ738" s="25">
        <v>0</v>
      </c>
      <c r="BK738" s="25">
        <v>0</v>
      </c>
      <c r="BL738" s="25">
        <v>900.82051696471672</v>
      </c>
      <c r="BM738" s="25">
        <v>53.50575965980407</v>
      </c>
      <c r="BN738" s="25">
        <v>1742.2918158438083</v>
      </c>
      <c r="BO738" s="25">
        <v>12247.943211750353</v>
      </c>
    </row>
    <row r="739" spans="1:67">
      <c r="A739">
        <v>2006</v>
      </c>
      <c r="B739" s="57" t="s">
        <v>183</v>
      </c>
      <c r="C739" s="61" t="s">
        <v>247</v>
      </c>
      <c r="D739" s="57" t="s">
        <v>231</v>
      </c>
      <c r="E739" s="25">
        <v>0</v>
      </c>
      <c r="F739" s="25">
        <v>0</v>
      </c>
      <c r="G739" s="25">
        <v>0</v>
      </c>
      <c r="H739" s="25">
        <v>7.7067286872828635</v>
      </c>
      <c r="I739" s="25">
        <v>0.33334817463869199</v>
      </c>
      <c r="J739" s="25">
        <v>0.93409057772363469</v>
      </c>
      <c r="K739" s="25">
        <v>1.6842215588897476</v>
      </c>
      <c r="L739" s="25">
        <v>3.3182631184880358E-2</v>
      </c>
      <c r="M739" s="25">
        <v>4.9421900584712006E-2</v>
      </c>
      <c r="N739" s="25">
        <v>0.34781860825993288</v>
      </c>
      <c r="O739" s="25">
        <v>0.95171880358182714</v>
      </c>
      <c r="P739" s="25">
        <v>6.0964036622784432</v>
      </c>
      <c r="Q739" s="25">
        <v>2.491015026714388</v>
      </c>
      <c r="R739" s="25">
        <v>0.96870142677571314</v>
      </c>
      <c r="S739" s="25">
        <v>9.1698691404654245</v>
      </c>
      <c r="T739" s="25">
        <v>26.657495097269535</v>
      </c>
      <c r="U739" s="25">
        <v>811.70017483316121</v>
      </c>
      <c r="V739" s="25">
        <v>126.92599884515523</v>
      </c>
      <c r="W739" s="25">
        <v>32.06639813650451</v>
      </c>
      <c r="X739" s="25">
        <v>40.700694875790774</v>
      </c>
      <c r="Y739" s="25">
        <v>6.9422707454996004</v>
      </c>
      <c r="Z739" s="25">
        <v>10.573525793815376</v>
      </c>
      <c r="AA739" s="25">
        <v>0</v>
      </c>
      <c r="AB739" s="25">
        <v>8.4759161338092817</v>
      </c>
      <c r="AC739" s="25">
        <v>0.29926027575313635</v>
      </c>
      <c r="AD739" s="25">
        <v>0</v>
      </c>
      <c r="AE739" s="25">
        <v>92.565688462559919</v>
      </c>
      <c r="AF739" s="25">
        <v>52.155376668111643</v>
      </c>
      <c r="AG739" s="25">
        <v>2.250063731379186</v>
      </c>
      <c r="AH739" s="25">
        <v>1.3784189085657823</v>
      </c>
      <c r="AI739" s="25">
        <v>6.4674371207985661</v>
      </c>
      <c r="AJ739" s="25">
        <v>0.59435558176013581</v>
      </c>
      <c r="AK739" s="25">
        <v>2.5217343552597824</v>
      </c>
      <c r="AL739" s="25">
        <v>8.4073688345989908</v>
      </c>
      <c r="AM739" s="25">
        <v>0.13918630746362751</v>
      </c>
      <c r="AN739" s="25">
        <v>0.8551947124941971</v>
      </c>
      <c r="AO739" s="25">
        <v>1.697207638373385</v>
      </c>
      <c r="AP739" s="25">
        <v>37.572192328386421</v>
      </c>
      <c r="AQ739" s="25">
        <v>37.667925804510588</v>
      </c>
      <c r="AR739" s="25">
        <v>12.455752360137133</v>
      </c>
      <c r="AS739" s="25">
        <v>5.3688211575138469</v>
      </c>
      <c r="AT739" s="25">
        <v>5.8338292671649118E-2</v>
      </c>
      <c r="AU739" s="25">
        <v>0</v>
      </c>
      <c r="AV739" s="25">
        <v>6.8922062200206824</v>
      </c>
      <c r="AW739" s="25">
        <v>9.0304056883205206</v>
      </c>
      <c r="AX739" s="25">
        <v>0</v>
      </c>
      <c r="AY739" s="25">
        <v>0</v>
      </c>
      <c r="AZ739" s="25">
        <v>0</v>
      </c>
      <c r="BA739" s="25">
        <v>0</v>
      </c>
      <c r="BB739" s="25">
        <v>2.4061982694604334</v>
      </c>
      <c r="BC739" s="25">
        <v>8.2730510769900718</v>
      </c>
      <c r="BD739" s="25">
        <v>68.726963467139143</v>
      </c>
      <c r="BE739" s="25">
        <v>21.710350653234222</v>
      </c>
      <c r="BF739" s="25">
        <v>20.186195682484442</v>
      </c>
      <c r="BG739" s="25">
        <v>0</v>
      </c>
      <c r="BH739" s="25">
        <v>0</v>
      </c>
      <c r="BI739" s="25">
        <v>2910.3976304812049</v>
      </c>
      <c r="BJ739" s="25">
        <v>0</v>
      </c>
      <c r="BK739" s="25">
        <v>0</v>
      </c>
      <c r="BL739" s="25">
        <v>226.75338507030665</v>
      </c>
      <c r="BM739" s="25">
        <v>36.332052260929807</v>
      </c>
      <c r="BN739" s="25">
        <v>6502.2575837461436</v>
      </c>
      <c r="BO739" s="25">
        <v>11170.229339815951</v>
      </c>
    </row>
    <row r="740" spans="1:67">
      <c r="A740">
        <v>2006</v>
      </c>
      <c r="B740" s="57" t="s">
        <v>184</v>
      </c>
      <c r="C740" s="61" t="s">
        <v>248</v>
      </c>
      <c r="D740" s="57" t="s">
        <v>231</v>
      </c>
      <c r="E740" s="25">
        <v>0.16260440413321359</v>
      </c>
      <c r="F740" s="25">
        <v>0.27703340616174543</v>
      </c>
      <c r="G740" s="25">
        <v>1.411688401871505E-2</v>
      </c>
      <c r="H740" s="25">
        <v>21.923599026027276</v>
      </c>
      <c r="I740" s="25">
        <v>0.30694213407132931</v>
      </c>
      <c r="J740" s="25">
        <v>3.2167271156925437</v>
      </c>
      <c r="K740" s="25">
        <v>3.9259024762044907</v>
      </c>
      <c r="L740" s="25">
        <v>2.5739817664080329</v>
      </c>
      <c r="M740" s="25">
        <v>8.017623054383613E-2</v>
      </c>
      <c r="N740" s="25">
        <v>2.4938593850508299</v>
      </c>
      <c r="O740" s="25">
        <v>1.0463165678429405</v>
      </c>
      <c r="P740" s="25">
        <v>0.21779102393974506</v>
      </c>
      <c r="Q740" s="25">
        <v>4.9337137670959592</v>
      </c>
      <c r="R740" s="25">
        <v>8.6979851982437406</v>
      </c>
      <c r="S740" s="25">
        <v>10.500577418013572</v>
      </c>
      <c r="T740" s="25">
        <v>36.603596889802198</v>
      </c>
      <c r="U740" s="25">
        <v>653.5072637777065</v>
      </c>
      <c r="V740" s="25">
        <v>640.67579433514175</v>
      </c>
      <c r="W740" s="25">
        <v>100.4061289370989</v>
      </c>
      <c r="X740" s="25">
        <v>193.57982641681355</v>
      </c>
      <c r="Y740" s="25">
        <v>26.184766099211092</v>
      </c>
      <c r="Z740" s="25">
        <v>20.466829428528325</v>
      </c>
      <c r="AA740" s="25">
        <v>0</v>
      </c>
      <c r="AB740" s="25">
        <v>65.367209590541691</v>
      </c>
      <c r="AC740" s="25">
        <v>0.39818809404681904</v>
      </c>
      <c r="AD740" s="25">
        <v>0</v>
      </c>
      <c r="AE740" s="25">
        <v>234.348908604359</v>
      </c>
      <c r="AF740" s="25">
        <v>51.434572046431967</v>
      </c>
      <c r="AG740" s="25">
        <v>35.758639633120403</v>
      </c>
      <c r="AH740" s="25">
        <v>20.82253707953447</v>
      </c>
      <c r="AI740" s="25">
        <v>119.00149512546952</v>
      </c>
      <c r="AJ740" s="25">
        <v>6.7318800125372311</v>
      </c>
      <c r="AK740" s="25">
        <v>2.40029169583145</v>
      </c>
      <c r="AL740" s="25">
        <v>5.0194916588576328</v>
      </c>
      <c r="AM740" s="25">
        <v>0.14303806073968905</v>
      </c>
      <c r="AN740" s="25">
        <v>1.656721704536916</v>
      </c>
      <c r="AO740" s="25">
        <v>0.65049979444202688</v>
      </c>
      <c r="AP740" s="25">
        <v>3.2113393813375013</v>
      </c>
      <c r="AQ740" s="25">
        <v>6.0161823580666987</v>
      </c>
      <c r="AR740" s="25">
        <v>0.8850908584520889</v>
      </c>
      <c r="AS740" s="25">
        <v>1.2539413934833739</v>
      </c>
      <c r="AT740" s="25">
        <v>8.2021164922066403E-2</v>
      </c>
      <c r="AU740" s="25">
        <v>0</v>
      </c>
      <c r="AV740" s="25">
        <v>16.155696465953909</v>
      </c>
      <c r="AW740" s="25">
        <v>10.158412913692183</v>
      </c>
      <c r="AX740" s="25">
        <v>0</v>
      </c>
      <c r="AY740" s="25">
        <v>0</v>
      </c>
      <c r="AZ740" s="25">
        <v>0</v>
      </c>
      <c r="BA740" s="25">
        <v>0</v>
      </c>
      <c r="BB740" s="25">
        <v>12.174390992428703</v>
      </c>
      <c r="BC740" s="25">
        <v>40.508998535068677</v>
      </c>
      <c r="BD740" s="25">
        <v>51.204728278679553</v>
      </c>
      <c r="BE740" s="25">
        <v>7.4317373866231664</v>
      </c>
      <c r="BF740" s="25">
        <v>18.821623650713754</v>
      </c>
      <c r="BG740" s="25">
        <v>0</v>
      </c>
      <c r="BH740" s="25">
        <v>0</v>
      </c>
      <c r="BI740" s="25">
        <v>1513.1527727521459</v>
      </c>
      <c r="BJ740" s="25">
        <v>0</v>
      </c>
      <c r="BK740" s="25">
        <v>0</v>
      </c>
      <c r="BL740" s="25">
        <v>1043.0657328864768</v>
      </c>
      <c r="BM740" s="25">
        <v>105.50032487876308</v>
      </c>
      <c r="BN740" s="25">
        <v>3031.1162877630823</v>
      </c>
      <c r="BO740" s="25">
        <v>8136.2682874480834</v>
      </c>
    </row>
    <row r="741" spans="1:67">
      <c r="A741">
        <v>2006</v>
      </c>
      <c r="B741" s="57" t="s">
        <v>185</v>
      </c>
      <c r="C741" s="61" t="s">
        <v>249</v>
      </c>
      <c r="D741" s="57" t="s">
        <v>231</v>
      </c>
      <c r="E741" s="25">
        <v>21.950858580609388</v>
      </c>
      <c r="F741" s="25">
        <v>19.603966765686955</v>
      </c>
      <c r="G741" s="25">
        <v>2.9040807142037401</v>
      </c>
      <c r="H741" s="25">
        <v>187.73185398236384</v>
      </c>
      <c r="I741" s="25">
        <v>15.93458744283252</v>
      </c>
      <c r="J741" s="25">
        <v>53.620169626318287</v>
      </c>
      <c r="K741" s="25">
        <v>20.165364630741458</v>
      </c>
      <c r="L741" s="25">
        <v>24.817119907161526</v>
      </c>
      <c r="M741" s="25">
        <v>0.21402379915308228</v>
      </c>
      <c r="N741" s="25">
        <v>18.611563025540306</v>
      </c>
      <c r="O741" s="25">
        <v>17.639697904420036</v>
      </c>
      <c r="P741" s="25">
        <v>0.96310260793480462</v>
      </c>
      <c r="Q741" s="25">
        <v>25.340590416448737</v>
      </c>
      <c r="R741" s="25">
        <v>17.143287767736776</v>
      </c>
      <c r="S741" s="25">
        <v>29.885252213057569</v>
      </c>
      <c r="T741" s="25">
        <v>10.584341543721294</v>
      </c>
      <c r="U741" s="25">
        <v>77.291205371740986</v>
      </c>
      <c r="V741" s="25">
        <v>84.36042462528404</v>
      </c>
      <c r="W741" s="25">
        <v>1115.2252282320344</v>
      </c>
      <c r="X741" s="25">
        <v>20.90452567336828</v>
      </c>
      <c r="Y741" s="25">
        <v>4.3979864709862042</v>
      </c>
      <c r="Z741" s="25">
        <v>17.808696015613013</v>
      </c>
      <c r="AA741" s="25">
        <v>0</v>
      </c>
      <c r="AB741" s="25">
        <v>18.15575865805387</v>
      </c>
      <c r="AC741" s="25">
        <v>2.8963508822793149</v>
      </c>
      <c r="AD741" s="25">
        <v>0</v>
      </c>
      <c r="AE741" s="25">
        <v>206.67985444874162</v>
      </c>
      <c r="AF741" s="25">
        <v>11.229454039437643</v>
      </c>
      <c r="AG741" s="25">
        <v>0.82723409357125333</v>
      </c>
      <c r="AH741" s="25">
        <v>0.47102630310327065</v>
      </c>
      <c r="AI741" s="25">
        <v>10.144239357541474</v>
      </c>
      <c r="AJ741" s="25">
        <v>0.38262483164633199</v>
      </c>
      <c r="AK741" s="25">
        <v>1.3930720416804387</v>
      </c>
      <c r="AL741" s="25">
        <v>0.97426410108811645</v>
      </c>
      <c r="AM741" s="25">
        <v>6.9681516580529235E-2</v>
      </c>
      <c r="AN741" s="25">
        <v>0.92794073903139762</v>
      </c>
      <c r="AO741" s="25">
        <v>0.74977766713777771</v>
      </c>
      <c r="AP741" s="25">
        <v>1.6331265399163686</v>
      </c>
      <c r="AQ741" s="25">
        <v>3.6582924670946113</v>
      </c>
      <c r="AR741" s="25">
        <v>0.75120832278652994</v>
      </c>
      <c r="AS741" s="25">
        <v>0.7538540800845025</v>
      </c>
      <c r="AT741" s="25">
        <v>0.70865483431799758</v>
      </c>
      <c r="AU741" s="25">
        <v>0</v>
      </c>
      <c r="AV741" s="25">
        <v>238.93350812979273</v>
      </c>
      <c r="AW741" s="25">
        <v>15.505790536678601</v>
      </c>
      <c r="AX741" s="25">
        <v>0</v>
      </c>
      <c r="AY741" s="25">
        <v>0</v>
      </c>
      <c r="AZ741" s="25">
        <v>0</v>
      </c>
      <c r="BA741" s="25">
        <v>0</v>
      </c>
      <c r="BB741" s="25">
        <v>10.913914676017052</v>
      </c>
      <c r="BC741" s="25">
        <v>0.31209727885312816</v>
      </c>
      <c r="BD741" s="25">
        <v>5.907978242301092</v>
      </c>
      <c r="BE741" s="25">
        <v>0.97156887372960177</v>
      </c>
      <c r="BF741" s="25">
        <v>6.65956867415575</v>
      </c>
      <c r="BG741" s="25">
        <v>0</v>
      </c>
      <c r="BH741" s="25">
        <v>0</v>
      </c>
      <c r="BI741" s="25">
        <v>191.05427697432768</v>
      </c>
      <c r="BJ741" s="25">
        <v>0</v>
      </c>
      <c r="BK741" s="25">
        <v>0</v>
      </c>
      <c r="BL741" s="25">
        <v>2942.7676769136488</v>
      </c>
      <c r="BM741" s="25">
        <v>102.62912790328052</v>
      </c>
      <c r="BN741" s="25">
        <v>2274.5091252510706</v>
      </c>
      <c r="BO741" s="25">
        <v>7839.6689756949063</v>
      </c>
    </row>
    <row r="742" spans="1:67">
      <c r="A742">
        <v>2006</v>
      </c>
      <c r="B742" s="57" t="s">
        <v>186</v>
      </c>
      <c r="C742" s="61" t="s">
        <v>250</v>
      </c>
      <c r="D742" s="57" t="s">
        <v>231</v>
      </c>
      <c r="E742" s="25">
        <v>18.976457308294719</v>
      </c>
      <c r="F742" s="25">
        <v>4.9304993342210972</v>
      </c>
      <c r="G742" s="25">
        <v>4.7024621551005277</v>
      </c>
      <c r="H742" s="25">
        <v>46.219677319693673</v>
      </c>
      <c r="I742" s="25">
        <v>31.175436467154022</v>
      </c>
      <c r="J742" s="25">
        <v>15.132740603415201</v>
      </c>
      <c r="K742" s="25">
        <v>5.3164908330411151</v>
      </c>
      <c r="L742" s="25">
        <v>13.115513701033029</v>
      </c>
      <c r="M742" s="25">
        <v>0.26949313139707681</v>
      </c>
      <c r="N742" s="25">
        <v>40.199638356679003</v>
      </c>
      <c r="O742" s="25">
        <v>12.575919037153366</v>
      </c>
      <c r="P742" s="25">
        <v>8.0609067578546636</v>
      </c>
      <c r="Q742" s="25">
        <v>14.700588716942814</v>
      </c>
      <c r="R742" s="25">
        <v>10.479377901077907</v>
      </c>
      <c r="S742" s="25">
        <v>31.896425679635797</v>
      </c>
      <c r="T742" s="25">
        <v>9.8299021474731809</v>
      </c>
      <c r="U742" s="25">
        <v>11.250200356550669</v>
      </c>
      <c r="V742" s="25">
        <v>12.222637724804098</v>
      </c>
      <c r="W742" s="25">
        <v>6.3403705455792467</v>
      </c>
      <c r="X742" s="25">
        <v>3016.0904640433891</v>
      </c>
      <c r="Y742" s="25">
        <v>4.8969217858069235E-4</v>
      </c>
      <c r="Z742" s="25">
        <v>12.434325834491831</v>
      </c>
      <c r="AA742" s="25">
        <v>0</v>
      </c>
      <c r="AB742" s="25">
        <v>8.3210224455453776</v>
      </c>
      <c r="AC742" s="25">
        <v>0.66761433482704402</v>
      </c>
      <c r="AD742" s="25">
        <v>0</v>
      </c>
      <c r="AE742" s="25">
        <v>112.19815048939206</v>
      </c>
      <c r="AF742" s="25">
        <v>92.278049122443932</v>
      </c>
      <c r="AG742" s="25">
        <v>71.093228437132467</v>
      </c>
      <c r="AH742" s="25">
        <v>38.174608516992564</v>
      </c>
      <c r="AI742" s="25">
        <v>251.14037026923617</v>
      </c>
      <c r="AJ742" s="25">
        <v>6.1119622008015178</v>
      </c>
      <c r="AK742" s="25">
        <v>3.9245073375874999</v>
      </c>
      <c r="AL742" s="25">
        <v>1.8477246373513885</v>
      </c>
      <c r="AM742" s="25">
        <v>2.5080270921782053</v>
      </c>
      <c r="AN742" s="25">
        <v>49.09358440302325</v>
      </c>
      <c r="AO742" s="25">
        <v>1.5523590211145335</v>
      </c>
      <c r="AP742" s="25">
        <v>0.66990656965635142</v>
      </c>
      <c r="AQ742" s="25">
        <v>2.6006728815207754</v>
      </c>
      <c r="AR742" s="25">
        <v>1.5010689342328978</v>
      </c>
      <c r="AS742" s="25">
        <v>41.009949005097958</v>
      </c>
      <c r="AT742" s="25">
        <v>1.1465524855628673</v>
      </c>
      <c r="AU742" s="25">
        <v>0</v>
      </c>
      <c r="AV742" s="25">
        <v>16.717462261118037</v>
      </c>
      <c r="AW742" s="25">
        <v>5.0062939474304304</v>
      </c>
      <c r="AX742" s="25">
        <v>0</v>
      </c>
      <c r="AY742" s="25">
        <v>0</v>
      </c>
      <c r="AZ742" s="25">
        <v>0</v>
      </c>
      <c r="BA742" s="25">
        <v>0</v>
      </c>
      <c r="BB742" s="25">
        <v>20.672858619498154</v>
      </c>
      <c r="BC742" s="25">
        <v>0</v>
      </c>
      <c r="BD742" s="25">
        <v>11.886079575216694</v>
      </c>
      <c r="BE742" s="25">
        <v>4.5214341816683667</v>
      </c>
      <c r="BF742" s="25">
        <v>134.9897184596754</v>
      </c>
      <c r="BG742" s="25">
        <v>0</v>
      </c>
      <c r="BH742" s="25">
        <v>0</v>
      </c>
      <c r="BI742" s="25">
        <v>7210.6296440413116</v>
      </c>
      <c r="BJ742" s="25">
        <v>0</v>
      </c>
      <c r="BK742" s="25">
        <v>0</v>
      </c>
      <c r="BL742" s="25">
        <v>4279.8505893840793</v>
      </c>
      <c r="BM742" s="25">
        <v>27.63126724477776</v>
      </c>
      <c r="BN742" s="25">
        <v>1610.698376501693</v>
      </c>
      <c r="BO742" s="25">
        <v>17334.363100047336</v>
      </c>
    </row>
    <row r="743" spans="1:67">
      <c r="A743">
        <v>2006</v>
      </c>
      <c r="B743" s="57" t="s">
        <v>187</v>
      </c>
      <c r="C743" s="61" t="s">
        <v>251</v>
      </c>
      <c r="D743" s="57" t="s">
        <v>231</v>
      </c>
      <c r="E743" s="25">
        <v>5.2395034109067786E-4</v>
      </c>
      <c r="F743" s="25">
        <v>0</v>
      </c>
      <c r="G743" s="25">
        <v>0.20391592713053722</v>
      </c>
      <c r="H743" s="25">
        <v>1.7036885318580098E-2</v>
      </c>
      <c r="I743" s="25">
        <v>0</v>
      </c>
      <c r="J743" s="25">
        <v>7.4873402775653955E-3</v>
      </c>
      <c r="K743" s="25">
        <v>5.9341580630995134E-5</v>
      </c>
      <c r="L743" s="25">
        <v>0</v>
      </c>
      <c r="M743" s="25">
        <v>0</v>
      </c>
      <c r="N743" s="25">
        <v>5.9988025345637415E-3</v>
      </c>
      <c r="O743" s="25">
        <v>6.4850280459973488E-6</v>
      </c>
      <c r="P743" s="25">
        <v>0</v>
      </c>
      <c r="Q743" s="25">
        <v>1.7908826710441647E-6</v>
      </c>
      <c r="R743" s="25">
        <v>0</v>
      </c>
      <c r="S743" s="25">
        <v>1.5913099155423285E-2</v>
      </c>
      <c r="T743" s="25">
        <v>0.13182906813584641</v>
      </c>
      <c r="U743" s="25">
        <v>1.019031443617849E-2</v>
      </c>
      <c r="V743" s="25">
        <v>2.8901495924706705E-3</v>
      </c>
      <c r="W743" s="25">
        <v>3.8418777107069181E-4</v>
      </c>
      <c r="X743" s="25">
        <v>9.9130659966479109E-4</v>
      </c>
      <c r="Y743" s="25">
        <v>2.2748659439997909</v>
      </c>
      <c r="Z743" s="25">
        <v>7.0180342958889473E-5</v>
      </c>
      <c r="AA743" s="25">
        <v>0</v>
      </c>
      <c r="AB743" s="25">
        <v>0</v>
      </c>
      <c r="AC743" s="25">
        <v>0</v>
      </c>
      <c r="AD743" s="25">
        <v>0</v>
      </c>
      <c r="AE743" s="25">
        <v>1.7475974664905272E-3</v>
      </c>
      <c r="AF743" s="25">
        <v>0</v>
      </c>
      <c r="AG743" s="25">
        <v>4.4174692352411706E-6</v>
      </c>
      <c r="AH743" s="25">
        <v>2.3720284251870033E-6</v>
      </c>
      <c r="AI743" s="25">
        <v>2.7790701306190129</v>
      </c>
      <c r="AJ743" s="25">
        <v>3.864502538198312</v>
      </c>
      <c r="AK743" s="25">
        <v>0.81391091012834882</v>
      </c>
      <c r="AL743" s="25">
        <v>6.811446049767491E-3</v>
      </c>
      <c r="AM743" s="25">
        <v>7.7366263627464576E-5</v>
      </c>
      <c r="AN743" s="25">
        <v>0.41289666925783897</v>
      </c>
      <c r="AO743" s="25">
        <v>0</v>
      </c>
      <c r="AP743" s="25">
        <v>0</v>
      </c>
      <c r="AQ743" s="25">
        <v>0</v>
      </c>
      <c r="AR743" s="25">
        <v>0</v>
      </c>
      <c r="AS743" s="25">
        <v>0</v>
      </c>
      <c r="AT743" s="25">
        <v>0</v>
      </c>
      <c r="AU743" s="25">
        <v>0</v>
      </c>
      <c r="AV743" s="25">
        <v>2.663863440485133E-6</v>
      </c>
      <c r="AW743" s="25">
        <v>0.14836169335918548</v>
      </c>
      <c r="AX743" s="25">
        <v>0</v>
      </c>
      <c r="AY743" s="25">
        <v>0</v>
      </c>
      <c r="AZ743" s="25">
        <v>0</v>
      </c>
      <c r="BA743" s="25">
        <v>0</v>
      </c>
      <c r="BB743" s="25">
        <v>0.16567501489686032</v>
      </c>
      <c r="BC743" s="25">
        <v>0.39431173706575701</v>
      </c>
      <c r="BD743" s="25">
        <v>0</v>
      </c>
      <c r="BE743" s="25">
        <v>2.7695810234515888E-6</v>
      </c>
      <c r="BF743" s="25">
        <v>3.9087447844340387E-2</v>
      </c>
      <c r="BG743" s="25">
        <v>0</v>
      </c>
      <c r="BH743" s="25">
        <v>0</v>
      </c>
      <c r="BI743" s="25">
        <v>0.66956227891051545</v>
      </c>
      <c r="BJ743" s="25">
        <v>0</v>
      </c>
      <c r="BK743" s="25">
        <v>0</v>
      </c>
      <c r="BL743" s="25">
        <v>21.250115901788913</v>
      </c>
      <c r="BM743" s="25">
        <v>0.11105255234303978</v>
      </c>
      <c r="BN743" s="25">
        <v>1319.1560137209783</v>
      </c>
      <c r="BO743" s="25">
        <v>1352.4853740012395</v>
      </c>
    </row>
    <row r="744" spans="1:67">
      <c r="A744">
        <v>2006</v>
      </c>
      <c r="B744" s="57" t="s">
        <v>188</v>
      </c>
      <c r="C744" s="61" t="s">
        <v>252</v>
      </c>
      <c r="D744" s="57" t="s">
        <v>231</v>
      </c>
      <c r="E744" s="25">
        <v>5.9085708332792013</v>
      </c>
      <c r="F744" s="25">
        <v>5.9101369129648482</v>
      </c>
      <c r="G744" s="25">
        <v>1.1837003545578335</v>
      </c>
      <c r="H744" s="25">
        <v>25.851640304919918</v>
      </c>
      <c r="I744" s="25">
        <v>43.766345768329842</v>
      </c>
      <c r="J744" s="25">
        <v>23.550946432576119</v>
      </c>
      <c r="K744" s="25">
        <v>5.7138208967415851</v>
      </c>
      <c r="L744" s="25">
        <v>6.1178156231362282</v>
      </c>
      <c r="M744" s="25">
        <v>0.41072762571968308</v>
      </c>
      <c r="N744" s="25">
        <v>13.254900057476791</v>
      </c>
      <c r="O744" s="25">
        <v>5.6562141130223029</v>
      </c>
      <c r="P744" s="25">
        <v>17.96651552382643</v>
      </c>
      <c r="Q744" s="25">
        <v>18.156424431094834</v>
      </c>
      <c r="R744" s="25">
        <v>9.7261873700420214</v>
      </c>
      <c r="S744" s="25">
        <v>7.5557910610011838</v>
      </c>
      <c r="T744" s="25">
        <v>9.7753228696624248</v>
      </c>
      <c r="U744" s="25">
        <v>7.7757170925640287</v>
      </c>
      <c r="V744" s="25">
        <v>7.7687707748199042</v>
      </c>
      <c r="W744" s="25">
        <v>6.4331005073721412</v>
      </c>
      <c r="X744" s="25">
        <v>1.6870866819995147</v>
      </c>
      <c r="Y744" s="25">
        <v>0.20118674651340823</v>
      </c>
      <c r="Z744" s="25">
        <v>192.1385712989719</v>
      </c>
      <c r="AA744" s="25">
        <v>0</v>
      </c>
      <c r="AB744" s="25">
        <v>5.6994204054598869</v>
      </c>
      <c r="AC744" s="25">
        <v>0.34902148823521867</v>
      </c>
      <c r="AD744" s="25">
        <v>0</v>
      </c>
      <c r="AE744" s="25">
        <v>64.110969665438304</v>
      </c>
      <c r="AF744" s="25">
        <v>14.865874908588088</v>
      </c>
      <c r="AG744" s="25">
        <v>77.667228330129689</v>
      </c>
      <c r="AH744" s="25">
        <v>44.187501405069455</v>
      </c>
      <c r="AI744" s="25">
        <v>15.903817767567327</v>
      </c>
      <c r="AJ744" s="25">
        <v>39.181936544998962</v>
      </c>
      <c r="AK744" s="25">
        <v>9.8757793499887914</v>
      </c>
      <c r="AL744" s="25">
        <v>0.52154464012480595</v>
      </c>
      <c r="AM744" s="25">
        <v>0.16903981505950275</v>
      </c>
      <c r="AN744" s="25">
        <v>14.104470489864523</v>
      </c>
      <c r="AO744" s="25">
        <v>4.5872315704757671</v>
      </c>
      <c r="AP744" s="25">
        <v>7.5145399233380346</v>
      </c>
      <c r="AQ744" s="25">
        <v>17.271736997429464</v>
      </c>
      <c r="AR744" s="25">
        <v>3.3992081221299522</v>
      </c>
      <c r="AS744" s="25">
        <v>34.936263897179749</v>
      </c>
      <c r="AT744" s="25">
        <v>4.1284269273389906</v>
      </c>
      <c r="AU744" s="25">
        <v>0</v>
      </c>
      <c r="AV744" s="25">
        <v>36.511029004191435</v>
      </c>
      <c r="AW744" s="25">
        <v>13.013153794144145</v>
      </c>
      <c r="AX744" s="25">
        <v>0</v>
      </c>
      <c r="AY744" s="25">
        <v>0</v>
      </c>
      <c r="AZ744" s="25">
        <v>0</v>
      </c>
      <c r="BA744" s="25">
        <v>0</v>
      </c>
      <c r="BB744" s="25">
        <v>20.583570259974305</v>
      </c>
      <c r="BC744" s="25">
        <v>214.72230363151186</v>
      </c>
      <c r="BD744" s="25">
        <v>198.28074102974298</v>
      </c>
      <c r="BE744" s="25">
        <v>96.762658351187596</v>
      </c>
      <c r="BF744" s="25">
        <v>40.059586306112102</v>
      </c>
      <c r="BG744" s="25">
        <v>0</v>
      </c>
      <c r="BH744" s="25">
        <v>0</v>
      </c>
      <c r="BI744" s="25">
        <v>1851.5239394031933</v>
      </c>
      <c r="BJ744" s="25">
        <v>0</v>
      </c>
      <c r="BK744" s="25">
        <v>0</v>
      </c>
      <c r="BL744" s="25">
        <v>903.85022280629903</v>
      </c>
      <c r="BM744" s="25">
        <v>68.14789536219628</v>
      </c>
      <c r="BN744" s="25">
        <v>2912.5592794383329</v>
      </c>
      <c r="BO744" s="25">
        <v>7130.9978849158952</v>
      </c>
    </row>
    <row r="745" spans="1:67">
      <c r="A745">
        <v>2006</v>
      </c>
      <c r="B745" s="57" t="s">
        <v>189</v>
      </c>
      <c r="C745" s="61" t="s">
        <v>253</v>
      </c>
      <c r="D745" s="57" t="s">
        <v>231</v>
      </c>
      <c r="E745" s="25">
        <v>0</v>
      </c>
      <c r="F745" s="25">
        <v>0</v>
      </c>
      <c r="G745" s="25">
        <v>0</v>
      </c>
      <c r="H745" s="25">
        <v>0</v>
      </c>
      <c r="I745" s="25">
        <v>0</v>
      </c>
      <c r="J745" s="25">
        <v>0</v>
      </c>
      <c r="K745" s="25">
        <v>0</v>
      </c>
      <c r="L745" s="25">
        <v>0</v>
      </c>
      <c r="M745" s="25">
        <v>0</v>
      </c>
      <c r="N745" s="25">
        <v>0</v>
      </c>
      <c r="O745" s="25">
        <v>0</v>
      </c>
      <c r="P745" s="25">
        <v>0</v>
      </c>
      <c r="Q745" s="25">
        <v>0</v>
      </c>
      <c r="R745" s="25">
        <v>0</v>
      </c>
      <c r="S745" s="25">
        <v>0</v>
      </c>
      <c r="T745" s="25">
        <v>0</v>
      </c>
      <c r="U745" s="25">
        <v>0</v>
      </c>
      <c r="V745" s="25">
        <v>0</v>
      </c>
      <c r="W745" s="25">
        <v>0</v>
      </c>
      <c r="X745" s="25">
        <v>0</v>
      </c>
      <c r="Y745" s="25">
        <v>0</v>
      </c>
      <c r="Z745" s="25">
        <v>0</v>
      </c>
      <c r="AA745" s="25">
        <v>0</v>
      </c>
      <c r="AB745" s="25">
        <v>0</v>
      </c>
      <c r="AC745" s="25">
        <v>0</v>
      </c>
      <c r="AD745" s="25">
        <v>0</v>
      </c>
      <c r="AE745" s="25">
        <v>0</v>
      </c>
      <c r="AF745" s="25">
        <v>0</v>
      </c>
      <c r="AG745" s="25">
        <v>0</v>
      </c>
      <c r="AH745" s="25">
        <v>0</v>
      </c>
      <c r="AI745" s="25">
        <v>0</v>
      </c>
      <c r="AJ745" s="25">
        <v>0</v>
      </c>
      <c r="AK745" s="25">
        <v>0</v>
      </c>
      <c r="AL745" s="25">
        <v>0</v>
      </c>
      <c r="AM745" s="25">
        <v>0</v>
      </c>
      <c r="AN745" s="25">
        <v>0</v>
      </c>
      <c r="AO745" s="25">
        <v>0</v>
      </c>
      <c r="AP745" s="25">
        <v>0</v>
      </c>
      <c r="AQ745" s="25">
        <v>0</v>
      </c>
      <c r="AR745" s="25">
        <v>0</v>
      </c>
      <c r="AS745" s="25">
        <v>0</v>
      </c>
      <c r="AT745" s="25">
        <v>0</v>
      </c>
      <c r="AU745" s="25">
        <v>0</v>
      </c>
      <c r="AV745" s="25">
        <v>0</v>
      </c>
      <c r="AW745" s="25">
        <v>0</v>
      </c>
      <c r="AX745" s="25">
        <v>0</v>
      </c>
      <c r="AY745" s="25">
        <v>0</v>
      </c>
      <c r="AZ745" s="25">
        <v>0</v>
      </c>
      <c r="BA745" s="25">
        <v>0</v>
      </c>
      <c r="BB745" s="25">
        <v>0</v>
      </c>
      <c r="BC745" s="25">
        <v>0</v>
      </c>
      <c r="BD745" s="25">
        <v>0</v>
      </c>
      <c r="BE745" s="25">
        <v>0</v>
      </c>
      <c r="BF745" s="25">
        <v>0</v>
      </c>
      <c r="BG745" s="25">
        <v>0</v>
      </c>
      <c r="BH745" s="25">
        <v>0</v>
      </c>
      <c r="BI745" s="25">
        <v>0</v>
      </c>
      <c r="BJ745" s="25">
        <v>0</v>
      </c>
      <c r="BK745" s="25">
        <v>0</v>
      </c>
      <c r="BL745" s="25">
        <v>0</v>
      </c>
      <c r="BM745" s="25">
        <v>0</v>
      </c>
      <c r="BN745" s="25">
        <v>0</v>
      </c>
      <c r="BO745" s="25">
        <v>0</v>
      </c>
    </row>
    <row r="746" spans="1:67">
      <c r="A746">
        <v>2006</v>
      </c>
      <c r="B746" s="57" t="s">
        <v>190</v>
      </c>
      <c r="C746" s="61" t="s">
        <v>254</v>
      </c>
      <c r="D746" s="57" t="s">
        <v>231</v>
      </c>
      <c r="E746" s="25">
        <v>20.373811965575939</v>
      </c>
      <c r="F746" s="25">
        <v>6.0452569652567867</v>
      </c>
      <c r="G746" s="25">
        <v>9.5986909132306</v>
      </c>
      <c r="H746" s="25">
        <v>64.252334132566503</v>
      </c>
      <c r="I746" s="25">
        <v>228.36245569633371</v>
      </c>
      <c r="J746" s="25">
        <v>748.53803707969803</v>
      </c>
      <c r="K746" s="25">
        <v>96.83657248369164</v>
      </c>
      <c r="L746" s="25">
        <v>231.7389666613883</v>
      </c>
      <c r="M746" s="25">
        <v>10.154434079591892</v>
      </c>
      <c r="N746" s="25">
        <v>56.931512835719005</v>
      </c>
      <c r="O746" s="25">
        <v>178.46788508722031</v>
      </c>
      <c r="P746" s="25">
        <v>56.288727724453821</v>
      </c>
      <c r="Q746" s="25">
        <v>209.22593363550001</v>
      </c>
      <c r="R746" s="25">
        <v>381.77135086330912</v>
      </c>
      <c r="S746" s="25">
        <v>530.00597288191705</v>
      </c>
      <c r="T746" s="25">
        <v>280.79816063130863</v>
      </c>
      <c r="U746" s="25">
        <v>202.78213725861642</v>
      </c>
      <c r="V746" s="25">
        <v>151.02981767579121</v>
      </c>
      <c r="W746" s="25">
        <v>63.425242030045744</v>
      </c>
      <c r="X746" s="25">
        <v>146.1170798647434</v>
      </c>
      <c r="Y746" s="25">
        <v>14.394271090279096</v>
      </c>
      <c r="Z746" s="25">
        <v>150.67997961695133</v>
      </c>
      <c r="AA746" s="25">
        <v>0</v>
      </c>
      <c r="AB746" s="25">
        <v>5584.7217771748001</v>
      </c>
      <c r="AC746" s="25">
        <v>63.958348630021099</v>
      </c>
      <c r="AD746" s="25">
        <v>0</v>
      </c>
      <c r="AE746" s="25">
        <v>74.813690253432853</v>
      </c>
      <c r="AF746" s="25">
        <v>176.77232773149444</v>
      </c>
      <c r="AG746" s="25">
        <v>762.80607443352937</v>
      </c>
      <c r="AH746" s="25">
        <v>456.04704145429093</v>
      </c>
      <c r="AI746" s="25">
        <v>143.22952357663749</v>
      </c>
      <c r="AJ746" s="25">
        <v>25.36430400488322</v>
      </c>
      <c r="AK746" s="25">
        <v>61.302812800560503</v>
      </c>
      <c r="AL746" s="25">
        <v>76.662173898600884</v>
      </c>
      <c r="AM746" s="25">
        <v>2.4755053415117483</v>
      </c>
      <c r="AN746" s="25">
        <v>221.10126538517517</v>
      </c>
      <c r="AO746" s="25">
        <v>15.337847805344509</v>
      </c>
      <c r="AP746" s="25">
        <v>30.236838984308047</v>
      </c>
      <c r="AQ746" s="25">
        <v>90.588150280365497</v>
      </c>
      <c r="AR746" s="25">
        <v>14.377031713913766</v>
      </c>
      <c r="AS746" s="25">
        <v>96.528957873197214</v>
      </c>
      <c r="AT746" s="25">
        <v>9.8728275600532296</v>
      </c>
      <c r="AU746" s="25">
        <v>0</v>
      </c>
      <c r="AV746" s="25">
        <v>264.85175080578608</v>
      </c>
      <c r="AW746" s="25">
        <v>57.125441273099639</v>
      </c>
      <c r="AX746" s="25">
        <v>0</v>
      </c>
      <c r="AY746" s="25">
        <v>0</v>
      </c>
      <c r="AZ746" s="25">
        <v>0</v>
      </c>
      <c r="BA746" s="25">
        <v>0</v>
      </c>
      <c r="BB746" s="25">
        <v>71.966908193546118</v>
      </c>
      <c r="BC746" s="25">
        <v>167.33664258881217</v>
      </c>
      <c r="BD746" s="25">
        <v>91.778677634832619</v>
      </c>
      <c r="BE746" s="25">
        <v>65.250438971572009</v>
      </c>
      <c r="BF746" s="25">
        <v>147.43107933904071</v>
      </c>
      <c r="BG746" s="25">
        <v>0</v>
      </c>
      <c r="BH746" s="25">
        <v>0</v>
      </c>
      <c r="BI746" s="25">
        <v>4640.8043189018135</v>
      </c>
      <c r="BJ746" s="25">
        <v>0</v>
      </c>
      <c r="BK746" s="25">
        <v>0</v>
      </c>
      <c r="BL746" s="25">
        <v>0</v>
      </c>
      <c r="BM746" s="25">
        <v>0</v>
      </c>
      <c r="BN746" s="25">
        <v>1.9435839418275559E-3</v>
      </c>
      <c r="BO746" s="25">
        <v>17250.56233136775</v>
      </c>
    </row>
    <row r="747" spans="1:67">
      <c r="A747">
        <v>2006</v>
      </c>
      <c r="B747" s="57" t="s">
        <v>191</v>
      </c>
      <c r="C747" s="61" t="s">
        <v>255</v>
      </c>
      <c r="D747" s="57" t="s">
        <v>231</v>
      </c>
      <c r="E747" s="25">
        <v>2.2301880870172539</v>
      </c>
      <c r="F747" s="25">
        <v>1.1880826650556347E-2</v>
      </c>
      <c r="G747" s="25">
        <v>0.91826075022500708</v>
      </c>
      <c r="H747" s="25">
        <v>8.4955243831797205</v>
      </c>
      <c r="I747" s="25">
        <v>17.398280967489043</v>
      </c>
      <c r="J747" s="25">
        <v>10.619004227782645</v>
      </c>
      <c r="K747" s="25">
        <v>1.7988153138317999</v>
      </c>
      <c r="L747" s="25">
        <v>7.1375738698648421</v>
      </c>
      <c r="M747" s="25">
        <v>0.27023725681984434</v>
      </c>
      <c r="N747" s="25">
        <v>0.64644712964153894</v>
      </c>
      <c r="O747" s="25">
        <v>5.4286352926828227</v>
      </c>
      <c r="P747" s="25">
        <v>6.7584079352733504</v>
      </c>
      <c r="Q747" s="25">
        <v>4.79006052808686</v>
      </c>
      <c r="R747" s="25">
        <v>10.925715650908257</v>
      </c>
      <c r="S747" s="25">
        <v>132.31216992253277</v>
      </c>
      <c r="T747" s="25">
        <v>6.6375540127475556</v>
      </c>
      <c r="U747" s="25">
        <v>2.2600428776607782</v>
      </c>
      <c r="V747" s="25">
        <v>3.3541339004309463</v>
      </c>
      <c r="W747" s="25">
        <v>1.0191203994003892</v>
      </c>
      <c r="X747" s="25">
        <v>4.0756716667018171</v>
      </c>
      <c r="Y747" s="25">
        <v>0.5134758620236568</v>
      </c>
      <c r="Z747" s="25">
        <v>2.7286367453916935</v>
      </c>
      <c r="AA747" s="25">
        <v>0</v>
      </c>
      <c r="AB747" s="25">
        <v>4.2843728834929138</v>
      </c>
      <c r="AC747" s="25">
        <v>118.27731050708597</v>
      </c>
      <c r="AD747" s="25">
        <v>0</v>
      </c>
      <c r="AE747" s="25">
        <v>11.85603799575374</v>
      </c>
      <c r="AF747" s="25">
        <v>23.635410594302058</v>
      </c>
      <c r="AG747" s="25">
        <v>54.724176348440288</v>
      </c>
      <c r="AH747" s="25">
        <v>32.359710740828341</v>
      </c>
      <c r="AI747" s="25">
        <v>11.174070655027339</v>
      </c>
      <c r="AJ747" s="25">
        <v>13.039518293976109</v>
      </c>
      <c r="AK747" s="25">
        <v>6.1377738362163834</v>
      </c>
      <c r="AL747" s="25">
        <v>2.9930234100042332</v>
      </c>
      <c r="AM747" s="25">
        <v>4.6361324273391971E-2</v>
      </c>
      <c r="AN747" s="25">
        <v>9.5067068292329218</v>
      </c>
      <c r="AO747" s="25">
        <v>0.21901346329140448</v>
      </c>
      <c r="AP747" s="25">
        <v>2.4446746205597245</v>
      </c>
      <c r="AQ747" s="25">
        <v>1.8795490094109499</v>
      </c>
      <c r="AR747" s="25">
        <v>0.22778027419296437</v>
      </c>
      <c r="AS747" s="25">
        <v>2.0145132104810326</v>
      </c>
      <c r="AT747" s="25">
        <v>0.40501252641167529</v>
      </c>
      <c r="AU747" s="25">
        <v>0</v>
      </c>
      <c r="AV747" s="25">
        <v>9.4544076797761356</v>
      </c>
      <c r="AW747" s="25">
        <v>0.85208286486038587</v>
      </c>
      <c r="AX747" s="25">
        <v>0</v>
      </c>
      <c r="AY747" s="25">
        <v>0</v>
      </c>
      <c r="AZ747" s="25">
        <v>0</v>
      </c>
      <c r="BA747" s="25">
        <v>0</v>
      </c>
      <c r="BB747" s="25">
        <v>2.8293914761104877</v>
      </c>
      <c r="BC747" s="25">
        <v>11.751567365529842</v>
      </c>
      <c r="BD747" s="25">
        <v>16.954603554168397</v>
      </c>
      <c r="BE747" s="25">
        <v>17.066457422882475</v>
      </c>
      <c r="BF747" s="25">
        <v>11.854195356604325</v>
      </c>
      <c r="BG747" s="25">
        <v>0</v>
      </c>
      <c r="BH747" s="25">
        <v>0</v>
      </c>
      <c r="BI747" s="25">
        <v>411.33199366763256</v>
      </c>
      <c r="BJ747" s="25">
        <v>0</v>
      </c>
      <c r="BK747" s="25">
        <v>1.8657797414275668</v>
      </c>
      <c r="BL747" s="25">
        <v>0</v>
      </c>
      <c r="BM747" s="25">
        <v>1.5402141070449713</v>
      </c>
      <c r="BN747" s="25">
        <v>1.1711425180243833E-2</v>
      </c>
      <c r="BO747" s="25">
        <v>1011.0672587905404</v>
      </c>
    </row>
    <row r="748" spans="1:67">
      <c r="A748">
        <v>2006</v>
      </c>
      <c r="B748" s="57" t="s">
        <v>192</v>
      </c>
      <c r="C748" s="61" t="s">
        <v>256</v>
      </c>
      <c r="D748" s="57" t="s">
        <v>231</v>
      </c>
      <c r="E748" s="25">
        <v>0</v>
      </c>
      <c r="F748" s="25">
        <v>0</v>
      </c>
      <c r="G748" s="25">
        <v>0</v>
      </c>
      <c r="H748" s="25">
        <v>0</v>
      </c>
      <c r="I748" s="25">
        <v>0</v>
      </c>
      <c r="J748" s="25">
        <v>0</v>
      </c>
      <c r="K748" s="25">
        <v>0</v>
      </c>
      <c r="L748" s="25">
        <v>0</v>
      </c>
      <c r="M748" s="25">
        <v>0</v>
      </c>
      <c r="N748" s="25">
        <v>0</v>
      </c>
      <c r="O748" s="25">
        <v>0</v>
      </c>
      <c r="P748" s="25">
        <v>0</v>
      </c>
      <c r="Q748" s="25">
        <v>0</v>
      </c>
      <c r="R748" s="25">
        <v>0</v>
      </c>
      <c r="S748" s="25">
        <v>0</v>
      </c>
      <c r="T748" s="25">
        <v>0</v>
      </c>
      <c r="U748" s="25">
        <v>0</v>
      </c>
      <c r="V748" s="25">
        <v>0</v>
      </c>
      <c r="W748" s="25">
        <v>0</v>
      </c>
      <c r="X748" s="25">
        <v>0</v>
      </c>
      <c r="Y748" s="25">
        <v>0</v>
      </c>
      <c r="Z748" s="25">
        <v>0</v>
      </c>
      <c r="AA748" s="25">
        <v>0</v>
      </c>
      <c r="AB748" s="25">
        <v>0</v>
      </c>
      <c r="AC748" s="25">
        <v>0</v>
      </c>
      <c r="AD748" s="25">
        <v>0</v>
      </c>
      <c r="AE748" s="25">
        <v>0</v>
      </c>
      <c r="AF748" s="25">
        <v>0</v>
      </c>
      <c r="AG748" s="25">
        <v>0</v>
      </c>
      <c r="AH748" s="25">
        <v>0</v>
      </c>
      <c r="AI748" s="25">
        <v>0</v>
      </c>
      <c r="AJ748" s="25">
        <v>0</v>
      </c>
      <c r="AK748" s="25">
        <v>0</v>
      </c>
      <c r="AL748" s="25">
        <v>0</v>
      </c>
      <c r="AM748" s="25">
        <v>0</v>
      </c>
      <c r="AN748" s="25">
        <v>0</v>
      </c>
      <c r="AO748" s="25">
        <v>0</v>
      </c>
      <c r="AP748" s="25">
        <v>0</v>
      </c>
      <c r="AQ748" s="25">
        <v>0</v>
      </c>
      <c r="AR748" s="25">
        <v>0</v>
      </c>
      <c r="AS748" s="25">
        <v>0</v>
      </c>
      <c r="AT748" s="25">
        <v>0</v>
      </c>
      <c r="AU748" s="25">
        <v>0</v>
      </c>
      <c r="AV748" s="25">
        <v>0</v>
      </c>
      <c r="AW748" s="25">
        <v>0</v>
      </c>
      <c r="AX748" s="25">
        <v>0</v>
      </c>
      <c r="AY748" s="25">
        <v>0</v>
      </c>
      <c r="AZ748" s="25">
        <v>0</v>
      </c>
      <c r="BA748" s="25">
        <v>0</v>
      </c>
      <c r="BB748" s="25">
        <v>0</v>
      </c>
      <c r="BC748" s="25">
        <v>0</v>
      </c>
      <c r="BD748" s="25">
        <v>0</v>
      </c>
      <c r="BE748" s="25">
        <v>0</v>
      </c>
      <c r="BF748" s="25">
        <v>0</v>
      </c>
      <c r="BG748" s="25">
        <v>0</v>
      </c>
      <c r="BH748" s="25">
        <v>0</v>
      </c>
      <c r="BI748" s="25">
        <v>0</v>
      </c>
      <c r="BJ748" s="25">
        <v>0</v>
      </c>
      <c r="BK748" s="25">
        <v>0</v>
      </c>
      <c r="BL748" s="25">
        <v>0</v>
      </c>
      <c r="BM748" s="25">
        <v>0</v>
      </c>
      <c r="BN748" s="25">
        <v>0</v>
      </c>
      <c r="BO748" s="25">
        <v>0</v>
      </c>
    </row>
    <row r="749" spans="1:67">
      <c r="A749">
        <v>2006</v>
      </c>
      <c r="B749" s="57" t="s">
        <v>193</v>
      </c>
      <c r="C749" s="61" t="s">
        <v>257</v>
      </c>
      <c r="D749" s="57" t="s">
        <v>231</v>
      </c>
      <c r="E749" s="25">
        <v>329.64670991986736</v>
      </c>
      <c r="F749" s="25">
        <v>54.141160679307767</v>
      </c>
      <c r="G749" s="25">
        <v>7.883846485757803</v>
      </c>
      <c r="H749" s="25">
        <v>355.27897769848551</v>
      </c>
      <c r="I749" s="25">
        <v>18.212257822272413</v>
      </c>
      <c r="J749" s="25">
        <v>21.671527342436558</v>
      </c>
      <c r="K749" s="25">
        <v>1.4641608013421556</v>
      </c>
      <c r="L749" s="25">
        <v>0.83635269030851778</v>
      </c>
      <c r="M749" s="25">
        <v>0.4837063214008086</v>
      </c>
      <c r="N749" s="25">
        <v>21.717216699644904</v>
      </c>
      <c r="O749" s="25">
        <v>8.2122650888197697</v>
      </c>
      <c r="P749" s="25">
        <v>3.4894545405417547</v>
      </c>
      <c r="Q749" s="25">
        <v>2.0977775788962565</v>
      </c>
      <c r="R749" s="25">
        <v>43.92913003128524</v>
      </c>
      <c r="S749" s="25">
        <v>35.299591161565679</v>
      </c>
      <c r="T749" s="25">
        <v>11.255900869322749</v>
      </c>
      <c r="U749" s="25">
        <v>10.562790601927976</v>
      </c>
      <c r="V749" s="25">
        <v>1.5253743409806424</v>
      </c>
      <c r="W749" s="25">
        <v>3.9836261434161377</v>
      </c>
      <c r="X749" s="25">
        <v>1.3666204622700058</v>
      </c>
      <c r="Y749" s="25">
        <v>3.0809379087316446</v>
      </c>
      <c r="Z749" s="25">
        <v>1.0969642971980189</v>
      </c>
      <c r="AA749" s="25">
        <v>0</v>
      </c>
      <c r="AB749" s="25">
        <v>37.027245437295591</v>
      </c>
      <c r="AC749" s="25">
        <v>2.5944115199898179</v>
      </c>
      <c r="AD749" s="25">
        <v>0</v>
      </c>
      <c r="AE749" s="25">
        <v>75.33120824832389</v>
      </c>
      <c r="AF749" s="25">
        <v>39.683492474000211</v>
      </c>
      <c r="AG749" s="25">
        <v>375.96354748997175</v>
      </c>
      <c r="AH749" s="25">
        <v>218.58189093513681</v>
      </c>
      <c r="AI749" s="25">
        <v>52.636398015143669</v>
      </c>
      <c r="AJ749" s="25">
        <v>24.711172574214537</v>
      </c>
      <c r="AK749" s="25">
        <v>73.577629632804872</v>
      </c>
      <c r="AL749" s="25">
        <v>56.755367584787862</v>
      </c>
      <c r="AM749" s="25">
        <v>2.5479289290716736</v>
      </c>
      <c r="AN749" s="25">
        <v>55.68090182262506</v>
      </c>
      <c r="AO749" s="25">
        <v>4.818668361664324</v>
      </c>
      <c r="AP749" s="25">
        <v>19.309327250079029</v>
      </c>
      <c r="AQ749" s="25">
        <v>65.093090885378146</v>
      </c>
      <c r="AR749" s="25">
        <v>2.5481056340175119</v>
      </c>
      <c r="AS749" s="25">
        <v>54.895004061578909</v>
      </c>
      <c r="AT749" s="25">
        <v>151.55069060983871</v>
      </c>
      <c r="AU749" s="25">
        <v>0</v>
      </c>
      <c r="AV749" s="25">
        <v>455.62943128096049</v>
      </c>
      <c r="AW749" s="25">
        <v>111.8823972389219</v>
      </c>
      <c r="AX749" s="25">
        <v>0</v>
      </c>
      <c r="AY749" s="25">
        <v>0</v>
      </c>
      <c r="AZ749" s="25">
        <v>0</v>
      </c>
      <c r="BA749" s="25">
        <v>0</v>
      </c>
      <c r="BB749" s="25">
        <v>101.06941847757385</v>
      </c>
      <c r="BC749" s="25">
        <v>219.73660578539497</v>
      </c>
      <c r="BD749" s="25">
        <v>102.54453415054006</v>
      </c>
      <c r="BE749" s="25">
        <v>8.0995952958743054</v>
      </c>
      <c r="BF749" s="25">
        <v>9.8824199458803896</v>
      </c>
      <c r="BG749" s="25">
        <v>0</v>
      </c>
      <c r="BH749" s="25">
        <v>0</v>
      </c>
      <c r="BI749" s="25">
        <v>0</v>
      </c>
      <c r="BJ749" s="25">
        <v>0</v>
      </c>
      <c r="BK749" s="25">
        <v>0</v>
      </c>
      <c r="BL749" s="25">
        <v>69498.789925792007</v>
      </c>
      <c r="BM749" s="25">
        <v>543.4883667826432</v>
      </c>
      <c r="BN749" s="25">
        <v>-5.316016759024933E-4</v>
      </c>
      <c r="BO749" s="25">
        <v>73301.664594099813</v>
      </c>
    </row>
    <row r="750" spans="1:67">
      <c r="A750">
        <v>2006</v>
      </c>
      <c r="B750" s="57" t="s">
        <v>194</v>
      </c>
      <c r="C750" s="61" t="s">
        <v>258</v>
      </c>
      <c r="D750" s="57" t="s">
        <v>231</v>
      </c>
      <c r="E750" s="25">
        <v>132.25520179439908</v>
      </c>
      <c r="F750" s="25">
        <v>23.941199772223033</v>
      </c>
      <c r="G750" s="25">
        <v>18.493023046381015</v>
      </c>
      <c r="H750" s="25">
        <v>140.92533742647447</v>
      </c>
      <c r="I750" s="25">
        <v>322.42048005608075</v>
      </c>
      <c r="J750" s="25">
        <v>192.79748505477338</v>
      </c>
      <c r="K750" s="25">
        <v>65.191268581022541</v>
      </c>
      <c r="L750" s="25">
        <v>59.782970040501148</v>
      </c>
      <c r="M750" s="25">
        <v>4.5787932065767105</v>
      </c>
      <c r="N750" s="25">
        <v>36.08457690253784</v>
      </c>
      <c r="O750" s="25">
        <v>110.46518859094705</v>
      </c>
      <c r="P750" s="25">
        <v>28.173966629025426</v>
      </c>
      <c r="Q750" s="25">
        <v>97.950266492363212</v>
      </c>
      <c r="R750" s="25">
        <v>49.852710369630728</v>
      </c>
      <c r="S750" s="25">
        <v>99.943834898224324</v>
      </c>
      <c r="T750" s="25">
        <v>79.496715229688618</v>
      </c>
      <c r="U750" s="25">
        <v>77.317203175723918</v>
      </c>
      <c r="V750" s="25">
        <v>37.06262891915307</v>
      </c>
      <c r="W750" s="25">
        <v>43.791957399197329</v>
      </c>
      <c r="X750" s="25">
        <v>108.32228515898645</v>
      </c>
      <c r="Y750" s="25">
        <v>7.499124970856422</v>
      </c>
      <c r="Z750" s="25">
        <v>34.87586065673073</v>
      </c>
      <c r="AA750" s="25">
        <v>0</v>
      </c>
      <c r="AB750" s="25">
        <v>28.394949961086244</v>
      </c>
      <c r="AC750" s="25">
        <v>1.3574098207333805</v>
      </c>
      <c r="AD750" s="25">
        <v>0</v>
      </c>
      <c r="AE750" s="25">
        <v>544.63529928294497</v>
      </c>
      <c r="AF750" s="25">
        <v>165.83045285699126</v>
      </c>
      <c r="AG750" s="25">
        <v>598.75915890834472</v>
      </c>
      <c r="AH750" s="25">
        <v>355.91891874327479</v>
      </c>
      <c r="AI750" s="25">
        <v>480.36582343219698</v>
      </c>
      <c r="AJ750" s="25">
        <v>279.02254144039392</v>
      </c>
      <c r="AK750" s="25">
        <v>9.9751539684594377</v>
      </c>
      <c r="AL750" s="25">
        <v>12.572821635881333</v>
      </c>
      <c r="AM750" s="25">
        <v>11.637399184292379</v>
      </c>
      <c r="AN750" s="25">
        <v>162.76754356575023</v>
      </c>
      <c r="AO750" s="25">
        <v>6.5921852831495205</v>
      </c>
      <c r="AP750" s="25">
        <v>11.094257597341663</v>
      </c>
      <c r="AQ750" s="25">
        <v>29.135028833413699</v>
      </c>
      <c r="AR750" s="25">
        <v>3.2363701136534719</v>
      </c>
      <c r="AS750" s="25">
        <v>96.01902130645739</v>
      </c>
      <c r="AT750" s="25">
        <v>9.4450402319454749</v>
      </c>
      <c r="AU750" s="25">
        <v>0</v>
      </c>
      <c r="AV750" s="25">
        <v>288.77204931368283</v>
      </c>
      <c r="AW750" s="25">
        <v>249.20019008313659</v>
      </c>
      <c r="AX750" s="25">
        <v>0</v>
      </c>
      <c r="AY750" s="25">
        <v>0</v>
      </c>
      <c r="AZ750" s="25">
        <v>0</v>
      </c>
      <c r="BA750" s="25">
        <v>0</v>
      </c>
      <c r="BB750" s="25">
        <v>320.07394903102409</v>
      </c>
      <c r="BC750" s="25">
        <v>239.37779968907373</v>
      </c>
      <c r="BD750" s="25">
        <v>118.01184049178639</v>
      </c>
      <c r="BE750" s="25">
        <v>34.571184106022834</v>
      </c>
      <c r="BF750" s="25">
        <v>17.176336556248685</v>
      </c>
      <c r="BG750" s="25">
        <v>0</v>
      </c>
      <c r="BH750" s="25">
        <v>0</v>
      </c>
      <c r="BI750" s="25">
        <v>17704.932319287258</v>
      </c>
      <c r="BJ750" s="25">
        <v>0</v>
      </c>
      <c r="BK750" s="25">
        <v>0.96180727147462053</v>
      </c>
      <c r="BL750" s="25">
        <v>248.19358191877706</v>
      </c>
      <c r="BM750" s="25">
        <v>33.205983374226555</v>
      </c>
      <c r="BN750" s="25">
        <v>-7.3220545527874492E-4</v>
      </c>
      <c r="BO750" s="25">
        <v>23832.457763455066</v>
      </c>
    </row>
    <row r="751" spans="1:67">
      <c r="A751">
        <v>2006</v>
      </c>
      <c r="B751" s="57" t="s">
        <v>195</v>
      </c>
      <c r="C751" s="61" t="s">
        <v>259</v>
      </c>
      <c r="D751" s="57" t="s">
        <v>231</v>
      </c>
      <c r="E751" s="25">
        <v>930.71918740793899</v>
      </c>
      <c r="F751" s="25">
        <v>136.07848892694923</v>
      </c>
      <c r="G751" s="25">
        <v>172.51292478225096</v>
      </c>
      <c r="H751" s="25">
        <v>403.09889046555207</v>
      </c>
      <c r="I751" s="25">
        <v>3709.710878022172</v>
      </c>
      <c r="J751" s="25">
        <v>1221.7370080497553</v>
      </c>
      <c r="K751" s="25">
        <v>389.73236608182293</v>
      </c>
      <c r="L751" s="25">
        <v>507.88859957036976</v>
      </c>
      <c r="M751" s="25">
        <v>39.963541195759952</v>
      </c>
      <c r="N751" s="25">
        <v>573.44141821589335</v>
      </c>
      <c r="O751" s="25">
        <v>580.56086869710464</v>
      </c>
      <c r="P751" s="25">
        <v>387.31233304071196</v>
      </c>
      <c r="Q751" s="25">
        <v>809.70406381768851</v>
      </c>
      <c r="R751" s="25">
        <v>263.19894177570427</v>
      </c>
      <c r="S751" s="25">
        <v>584.30690390159066</v>
      </c>
      <c r="T751" s="25">
        <v>440.62834068809383</v>
      </c>
      <c r="U751" s="25">
        <v>904.25123868715559</v>
      </c>
      <c r="V751" s="25">
        <v>535.90009833402485</v>
      </c>
      <c r="W751" s="25">
        <v>730.85581711920224</v>
      </c>
      <c r="X751" s="25">
        <v>832.25381779957968</v>
      </c>
      <c r="Y751" s="25">
        <v>108.71466186015296</v>
      </c>
      <c r="Z751" s="25">
        <v>459.12105192921211</v>
      </c>
      <c r="AA751" s="25">
        <v>0</v>
      </c>
      <c r="AB751" s="25">
        <v>350.85904998097919</v>
      </c>
      <c r="AC751" s="25">
        <v>89.571933289423455</v>
      </c>
      <c r="AD751" s="25">
        <v>0</v>
      </c>
      <c r="AE751" s="25">
        <v>2844.3724213393257</v>
      </c>
      <c r="AF751" s="25">
        <v>1258.6366737814458</v>
      </c>
      <c r="AG751" s="25">
        <v>421.08430738039777</v>
      </c>
      <c r="AH751" s="25">
        <v>276.50928304213301</v>
      </c>
      <c r="AI751" s="25">
        <v>646.41500358237238</v>
      </c>
      <c r="AJ751" s="25">
        <v>289.54601940457678</v>
      </c>
      <c r="AK751" s="25">
        <v>94.911216551004784</v>
      </c>
      <c r="AL751" s="25">
        <v>65.557736063951552</v>
      </c>
      <c r="AM751" s="25">
        <v>44.649696895655843</v>
      </c>
      <c r="AN751" s="25">
        <v>1292.877958172438</v>
      </c>
      <c r="AO751" s="25">
        <v>83.315949747672406</v>
      </c>
      <c r="AP751" s="25">
        <v>180.4662021789056</v>
      </c>
      <c r="AQ751" s="25">
        <v>126.53868838446859</v>
      </c>
      <c r="AR751" s="25">
        <v>70.835240179395527</v>
      </c>
      <c r="AS751" s="25">
        <v>217.51360219461813</v>
      </c>
      <c r="AT751" s="25">
        <v>50.953048429820392</v>
      </c>
      <c r="AU751" s="25">
        <v>0</v>
      </c>
      <c r="AV751" s="25">
        <v>415.44908143618187</v>
      </c>
      <c r="AW751" s="25">
        <v>99.456504855762716</v>
      </c>
      <c r="AX751" s="25">
        <v>0</v>
      </c>
      <c r="AY751" s="25">
        <v>0</v>
      </c>
      <c r="AZ751" s="25">
        <v>0</v>
      </c>
      <c r="BA751" s="25">
        <v>0</v>
      </c>
      <c r="BB751" s="25">
        <v>110.20945247817566</v>
      </c>
      <c r="BC751" s="25">
        <v>487.74424923969207</v>
      </c>
      <c r="BD751" s="25">
        <v>882.08427496146317</v>
      </c>
      <c r="BE751" s="25">
        <v>313.17093882794222</v>
      </c>
      <c r="BF751" s="25">
        <v>229.31278836260967</v>
      </c>
      <c r="BG751" s="25">
        <v>0</v>
      </c>
      <c r="BH751" s="25">
        <v>0</v>
      </c>
      <c r="BI751" s="25">
        <v>12581.710157842434</v>
      </c>
      <c r="BJ751" s="25">
        <v>0</v>
      </c>
      <c r="BK751" s="25">
        <v>64.985053470391065</v>
      </c>
      <c r="BL751" s="25">
        <v>4443.5071111103834</v>
      </c>
      <c r="BM751" s="25">
        <v>568.90304888943479</v>
      </c>
      <c r="BN751" s="25">
        <v>-1.0974106400677278E-3</v>
      </c>
      <c r="BO751" s="25">
        <v>43322.837035031014</v>
      </c>
    </row>
    <row r="752" spans="1:67">
      <c r="A752">
        <v>2006</v>
      </c>
      <c r="B752" s="57" t="s">
        <v>196</v>
      </c>
      <c r="C752" s="61" t="s">
        <v>260</v>
      </c>
      <c r="D752" s="57" t="s">
        <v>231</v>
      </c>
      <c r="E752" s="25">
        <v>546.99636064063191</v>
      </c>
      <c r="F752" s="25">
        <v>72.388938800251765</v>
      </c>
      <c r="G752" s="25">
        <v>97.2998597533837</v>
      </c>
      <c r="H752" s="25">
        <v>232.87514006334558</v>
      </c>
      <c r="I752" s="25">
        <v>2204.4842714519414</v>
      </c>
      <c r="J752" s="25">
        <v>720.75454377483118</v>
      </c>
      <c r="K752" s="25">
        <v>225.94092854345632</v>
      </c>
      <c r="L752" s="25">
        <v>295.08076281724004</v>
      </c>
      <c r="M752" s="25">
        <v>22.080872380947554</v>
      </c>
      <c r="N752" s="25">
        <v>331.84055144769678</v>
      </c>
      <c r="O752" s="25">
        <v>338.44497493469953</v>
      </c>
      <c r="P752" s="25">
        <v>219.11792202765446</v>
      </c>
      <c r="Q752" s="25">
        <v>475.68953244025613</v>
      </c>
      <c r="R752" s="25">
        <v>149.13234916376589</v>
      </c>
      <c r="S752" s="25">
        <v>337.52379089135326</v>
      </c>
      <c r="T752" s="25">
        <v>255.32102625518013</v>
      </c>
      <c r="U752" s="25">
        <v>532.81805357404471</v>
      </c>
      <c r="V752" s="25">
        <v>311.96618682695868</v>
      </c>
      <c r="W752" s="25">
        <v>426.25687290168617</v>
      </c>
      <c r="X752" s="25">
        <v>488.59927131918101</v>
      </c>
      <c r="Y752" s="25">
        <v>59.766649098128511</v>
      </c>
      <c r="Z752" s="25">
        <v>264.45069146497576</v>
      </c>
      <c r="AA752" s="25">
        <v>0</v>
      </c>
      <c r="AB752" s="25">
        <v>200.82523406269854</v>
      </c>
      <c r="AC752" s="25">
        <v>47.129882116160772</v>
      </c>
      <c r="AD752" s="25">
        <v>0</v>
      </c>
      <c r="AE752" s="25">
        <v>1690.0228345562334</v>
      </c>
      <c r="AF752" s="25">
        <v>740.91033859169909</v>
      </c>
      <c r="AG752" s="25">
        <v>243.06107503827184</v>
      </c>
      <c r="AH752" s="25">
        <v>157.55704095862438</v>
      </c>
      <c r="AI752" s="25">
        <v>376.52151347368743</v>
      </c>
      <c r="AJ752" s="25">
        <v>162.90146707188276</v>
      </c>
      <c r="AK752" s="25">
        <v>52.246295027704399</v>
      </c>
      <c r="AL752" s="25">
        <v>35.174760986564614</v>
      </c>
      <c r="AM752" s="25">
        <v>23.16424763364552</v>
      </c>
      <c r="AN752" s="25">
        <v>755.71647023088565</v>
      </c>
      <c r="AO752" s="25">
        <v>45.520875758683111</v>
      </c>
      <c r="AP752" s="25">
        <v>98.982574004374257</v>
      </c>
      <c r="AQ752" s="25">
        <v>69.279280224900731</v>
      </c>
      <c r="AR752" s="25">
        <v>37.516528430493238</v>
      </c>
      <c r="AS752" s="25">
        <v>117.67822998522946</v>
      </c>
      <c r="AT752" s="25">
        <v>26.861853977283687</v>
      </c>
      <c r="AU752" s="25">
        <v>0</v>
      </c>
      <c r="AV752" s="25">
        <v>231.03704555909565</v>
      </c>
      <c r="AW752" s="25">
        <v>55.01999056685073</v>
      </c>
      <c r="AX752" s="25">
        <v>0</v>
      </c>
      <c r="AY752" s="25">
        <v>0</v>
      </c>
      <c r="AZ752" s="25">
        <v>0</v>
      </c>
      <c r="BA752" s="25">
        <v>0</v>
      </c>
      <c r="BB752" s="25">
        <v>60.947831835863433</v>
      </c>
      <c r="BC752" s="25">
        <v>279.79253928884054</v>
      </c>
      <c r="BD752" s="25">
        <v>510.78551947310063</v>
      </c>
      <c r="BE752" s="25">
        <v>176.90852963978116</v>
      </c>
      <c r="BF752" s="25">
        <v>127.46465364822811</v>
      </c>
      <c r="BG752" s="25">
        <v>0</v>
      </c>
      <c r="BH752" s="25">
        <v>0</v>
      </c>
      <c r="BI752" s="25">
        <v>7493.1531601853503</v>
      </c>
      <c r="BJ752" s="25">
        <v>0</v>
      </c>
      <c r="BK752" s="25">
        <v>34.872093556238802</v>
      </c>
      <c r="BL752" s="25">
        <v>2633.5615938644528</v>
      </c>
      <c r="BM752" s="25">
        <v>339.12761384558348</v>
      </c>
      <c r="BN752" s="25">
        <v>8.2079681741815751E-4</v>
      </c>
      <c r="BO752" s="25">
        <v>25432.571444960828</v>
      </c>
    </row>
    <row r="753" spans="1:67">
      <c r="A753">
        <v>2006</v>
      </c>
      <c r="B753" s="57" t="s">
        <v>197</v>
      </c>
      <c r="C753" s="61" t="s">
        <v>261</v>
      </c>
      <c r="D753" s="57" t="s">
        <v>231</v>
      </c>
      <c r="E753" s="25">
        <v>419.95764607738005</v>
      </c>
      <c r="F753" s="25">
        <v>36.403761774549707</v>
      </c>
      <c r="G753" s="25">
        <v>41.760149775067205</v>
      </c>
      <c r="H753" s="25">
        <v>390.30792599880198</v>
      </c>
      <c r="I753" s="25">
        <v>1449.1388950810297</v>
      </c>
      <c r="J753" s="25">
        <v>669.950286800247</v>
      </c>
      <c r="K753" s="25">
        <v>277.00378852578302</v>
      </c>
      <c r="L753" s="25">
        <v>364.02418003914852</v>
      </c>
      <c r="M753" s="25">
        <v>12.387280908107671</v>
      </c>
      <c r="N753" s="25">
        <v>166.57026844773708</v>
      </c>
      <c r="O753" s="25">
        <v>260.69656553263218</v>
      </c>
      <c r="P753" s="25">
        <v>121.49290932792701</v>
      </c>
      <c r="Q753" s="25">
        <v>365.62729218546377</v>
      </c>
      <c r="R753" s="25">
        <v>182.67291005508639</v>
      </c>
      <c r="S753" s="25">
        <v>262.56227459079997</v>
      </c>
      <c r="T753" s="25">
        <v>228.92430216767082</v>
      </c>
      <c r="U753" s="25">
        <v>532.66638881793153</v>
      </c>
      <c r="V753" s="25">
        <v>216.91162126543398</v>
      </c>
      <c r="W753" s="25">
        <v>250.61908618242722</v>
      </c>
      <c r="X753" s="25">
        <v>316.08471087623678</v>
      </c>
      <c r="Y753" s="25">
        <v>23.908655317659793</v>
      </c>
      <c r="Z753" s="25">
        <v>252.84672726283515</v>
      </c>
      <c r="AA753" s="25">
        <v>0</v>
      </c>
      <c r="AB753" s="25">
        <v>110.30543079219198</v>
      </c>
      <c r="AC753" s="25">
        <v>8.5813207139141401</v>
      </c>
      <c r="AD753" s="25">
        <v>0</v>
      </c>
      <c r="AE753" s="25">
        <v>1161.104269140493</v>
      </c>
      <c r="AF753" s="25">
        <v>448.892971327216</v>
      </c>
      <c r="AG753" s="25">
        <v>1113.2683599343459</v>
      </c>
      <c r="AH753" s="25">
        <v>663.16421778520748</v>
      </c>
      <c r="AI753" s="25">
        <v>422.87610409864863</v>
      </c>
      <c r="AJ753" s="25">
        <v>60.680531730750765</v>
      </c>
      <c r="AK753" s="25">
        <v>37.321815740657335</v>
      </c>
      <c r="AL753" s="25">
        <v>25.292267954811599</v>
      </c>
      <c r="AM753" s="25">
        <v>2.2339882740024604</v>
      </c>
      <c r="AN753" s="25">
        <v>380.58474707074896</v>
      </c>
      <c r="AO753" s="25">
        <v>14.083493237337681</v>
      </c>
      <c r="AP753" s="25">
        <v>33.192833597322334</v>
      </c>
      <c r="AQ753" s="25">
        <v>47.311983326814094</v>
      </c>
      <c r="AR753" s="25">
        <v>7.3396960120068186</v>
      </c>
      <c r="AS753" s="25">
        <v>98.756360840281147</v>
      </c>
      <c r="AT753" s="25">
        <v>13.112098581962021</v>
      </c>
      <c r="AU753" s="25">
        <v>0</v>
      </c>
      <c r="AV753" s="25">
        <v>206.34673652201974</v>
      </c>
      <c r="AW753" s="25">
        <v>103.27965391923642</v>
      </c>
      <c r="AX753" s="25">
        <v>0</v>
      </c>
      <c r="AY753" s="25">
        <v>0</v>
      </c>
      <c r="AZ753" s="25">
        <v>0</v>
      </c>
      <c r="BA753" s="25">
        <v>0</v>
      </c>
      <c r="BB753" s="25">
        <v>122.89768472219571</v>
      </c>
      <c r="BC753" s="25">
        <v>366.30782631144604</v>
      </c>
      <c r="BD753" s="25">
        <v>349.12998170733312</v>
      </c>
      <c r="BE753" s="25">
        <v>77.788583852704733</v>
      </c>
      <c r="BF753" s="25">
        <v>63.919984359550405</v>
      </c>
      <c r="BG753" s="25">
        <v>0</v>
      </c>
      <c r="BH753" s="25">
        <v>0</v>
      </c>
      <c r="BI753" s="25">
        <v>9426.8865225135305</v>
      </c>
      <c r="BJ753" s="25">
        <v>0</v>
      </c>
      <c r="BK753" s="25">
        <v>5.4580147384622233</v>
      </c>
      <c r="BL753" s="25">
        <v>1479.9490115368276</v>
      </c>
      <c r="BM753" s="25">
        <v>198.00335646018974</v>
      </c>
      <c r="BN753" s="25">
        <v>1123.1560514386183</v>
      </c>
      <c r="BO753" s="25">
        <v>25013.743525250786</v>
      </c>
    </row>
    <row r="754" spans="1:67">
      <c r="A754">
        <v>2006</v>
      </c>
      <c r="B754" s="57" t="s">
        <v>198</v>
      </c>
      <c r="C754" s="61" t="s">
        <v>262</v>
      </c>
      <c r="D754" s="57" t="s">
        <v>231</v>
      </c>
      <c r="E754" s="25">
        <v>34.923392705579722</v>
      </c>
      <c r="F754" s="25">
        <v>12.799988832907877</v>
      </c>
      <c r="G754" s="25">
        <v>3.7956482676387795</v>
      </c>
      <c r="H754" s="25">
        <v>146.61125597933679</v>
      </c>
      <c r="I754" s="25">
        <v>146.38413168939633</v>
      </c>
      <c r="J754" s="25">
        <v>57.410825798874825</v>
      </c>
      <c r="K754" s="25">
        <v>23.429506669950488</v>
      </c>
      <c r="L754" s="25">
        <v>15.805409289205441</v>
      </c>
      <c r="M754" s="25">
        <v>1.2651113108931484</v>
      </c>
      <c r="N754" s="25">
        <v>70.031957309744882</v>
      </c>
      <c r="O754" s="25">
        <v>30.307223768417529</v>
      </c>
      <c r="P754" s="25">
        <v>13.005392232398497</v>
      </c>
      <c r="Q754" s="25">
        <v>32.643919077863032</v>
      </c>
      <c r="R754" s="25">
        <v>17.52710975093667</v>
      </c>
      <c r="S754" s="25">
        <v>30.824161601332346</v>
      </c>
      <c r="T754" s="25">
        <v>24.380324674081319</v>
      </c>
      <c r="U754" s="25">
        <v>39.144201926174325</v>
      </c>
      <c r="V754" s="25">
        <v>28.340555768337932</v>
      </c>
      <c r="W754" s="25">
        <v>25.27312770274672</v>
      </c>
      <c r="X754" s="25">
        <v>29.312314705119764</v>
      </c>
      <c r="Y754" s="25">
        <v>4.4932866981653738</v>
      </c>
      <c r="Z754" s="25">
        <v>18.694943518322688</v>
      </c>
      <c r="AA754" s="25">
        <v>0</v>
      </c>
      <c r="AB754" s="25">
        <v>11.713234268814736</v>
      </c>
      <c r="AC754" s="25">
        <v>2.6215008065927865</v>
      </c>
      <c r="AD754" s="25">
        <v>0</v>
      </c>
      <c r="AE754" s="25">
        <v>133.41812646156961</v>
      </c>
      <c r="AF754" s="25">
        <v>36.023919432054186</v>
      </c>
      <c r="AG754" s="25">
        <v>282.9111148896551</v>
      </c>
      <c r="AH754" s="25">
        <v>172.62888828399829</v>
      </c>
      <c r="AI754" s="25">
        <v>138.48989824794674</v>
      </c>
      <c r="AJ754" s="25">
        <v>283.86715103663704</v>
      </c>
      <c r="AK754" s="25">
        <v>20.881142187395142</v>
      </c>
      <c r="AL754" s="25">
        <v>49.933965331127922</v>
      </c>
      <c r="AM754" s="25">
        <v>18.450343590754596</v>
      </c>
      <c r="AN754" s="25">
        <v>47.755478224265644</v>
      </c>
      <c r="AO754" s="25">
        <v>4.1805151088353592</v>
      </c>
      <c r="AP754" s="25">
        <v>12.69545167332298</v>
      </c>
      <c r="AQ754" s="25">
        <v>31.893095740531006</v>
      </c>
      <c r="AR754" s="25">
        <v>3.4217187377201901</v>
      </c>
      <c r="AS754" s="25">
        <v>25.109244289401218</v>
      </c>
      <c r="AT754" s="25">
        <v>15.584757999124502</v>
      </c>
      <c r="AU754" s="25">
        <v>0</v>
      </c>
      <c r="AV754" s="25">
        <v>401.25632787374883</v>
      </c>
      <c r="AW754" s="25">
        <v>130.63153095206513</v>
      </c>
      <c r="AX754" s="25">
        <v>0</v>
      </c>
      <c r="AY754" s="25">
        <v>0</v>
      </c>
      <c r="AZ754" s="25">
        <v>0</v>
      </c>
      <c r="BA754" s="25">
        <v>0</v>
      </c>
      <c r="BB754" s="25">
        <v>153.73061191347128</v>
      </c>
      <c r="BC754" s="25">
        <v>62.521532602118882</v>
      </c>
      <c r="BD754" s="25">
        <v>29.942346295421984</v>
      </c>
      <c r="BE754" s="25">
        <v>8.9379709376220422</v>
      </c>
      <c r="BF754" s="25">
        <v>8.6135913901951753</v>
      </c>
      <c r="BG754" s="25">
        <v>0</v>
      </c>
      <c r="BH754" s="25">
        <v>0</v>
      </c>
      <c r="BI754" s="25">
        <v>4826.771093235956</v>
      </c>
      <c r="BJ754" s="25">
        <v>0</v>
      </c>
      <c r="BK754" s="25">
        <v>0.54845663004545131</v>
      </c>
      <c r="BL754" s="25">
        <v>152.31555780680335</v>
      </c>
      <c r="BM754" s="25">
        <v>20.378399155478363</v>
      </c>
      <c r="BN754" s="25">
        <v>698.2456407728472</v>
      </c>
      <c r="BO754" s="25">
        <v>8591.8763951529509</v>
      </c>
    </row>
    <row r="755" spans="1:67">
      <c r="A755">
        <v>2006</v>
      </c>
      <c r="B755" s="57" t="s">
        <v>199</v>
      </c>
      <c r="C755" s="61" t="s">
        <v>263</v>
      </c>
      <c r="D755" s="57" t="s">
        <v>231</v>
      </c>
      <c r="E755" s="25">
        <v>22.651424046927403</v>
      </c>
      <c r="F755" s="25">
        <v>1.8975762030548065</v>
      </c>
      <c r="G755" s="25">
        <v>2.8023717904633902</v>
      </c>
      <c r="H755" s="25">
        <v>30.802761252861657</v>
      </c>
      <c r="I755" s="25">
        <v>109.77979160723061</v>
      </c>
      <c r="J755" s="25">
        <v>47.630125192019356</v>
      </c>
      <c r="K755" s="25">
        <v>24.441116844267317</v>
      </c>
      <c r="L755" s="25">
        <v>13.6833346399777</v>
      </c>
      <c r="M755" s="25">
        <v>0.55919262560440208</v>
      </c>
      <c r="N755" s="25">
        <v>14.631055868641052</v>
      </c>
      <c r="O755" s="25">
        <v>16.707933657217776</v>
      </c>
      <c r="P755" s="25">
        <v>8.3072609628832499</v>
      </c>
      <c r="Q755" s="25">
        <v>27.489552469020474</v>
      </c>
      <c r="R755" s="25">
        <v>11.213636908520282</v>
      </c>
      <c r="S755" s="25">
        <v>23.025587562942381</v>
      </c>
      <c r="T755" s="25">
        <v>17.145927751436634</v>
      </c>
      <c r="U755" s="25">
        <v>35.111890445371429</v>
      </c>
      <c r="V755" s="25">
        <v>19.882337415935599</v>
      </c>
      <c r="W755" s="25">
        <v>17.242066303191546</v>
      </c>
      <c r="X755" s="25">
        <v>20.259288182327698</v>
      </c>
      <c r="Y755" s="25">
        <v>2.1584392265122521</v>
      </c>
      <c r="Z755" s="25">
        <v>11.389548393552962</v>
      </c>
      <c r="AA755" s="25">
        <v>0</v>
      </c>
      <c r="AB755" s="25">
        <v>6.7202712011088019</v>
      </c>
      <c r="AC755" s="25">
        <v>0.41108184099679523</v>
      </c>
      <c r="AD755" s="25">
        <v>0</v>
      </c>
      <c r="AE755" s="25">
        <v>75.154443304697566</v>
      </c>
      <c r="AF755" s="25">
        <v>30.632883563458869</v>
      </c>
      <c r="AG755" s="25">
        <v>40.861886539779007</v>
      </c>
      <c r="AH755" s="25">
        <v>23.274834153269897</v>
      </c>
      <c r="AI755" s="25">
        <v>276.36586538886047</v>
      </c>
      <c r="AJ755" s="25">
        <v>171.31678631753564</v>
      </c>
      <c r="AK755" s="25">
        <v>42.12528811504859</v>
      </c>
      <c r="AL755" s="25">
        <v>8.6223273230125308</v>
      </c>
      <c r="AM755" s="25">
        <v>0.39588990603909663</v>
      </c>
      <c r="AN755" s="25">
        <v>32.124221507827663</v>
      </c>
      <c r="AO755" s="25">
        <v>1.4624191326691365</v>
      </c>
      <c r="AP755" s="25">
        <v>3.3085985065140613</v>
      </c>
      <c r="AQ755" s="25">
        <v>3.4888457512019473</v>
      </c>
      <c r="AR755" s="25">
        <v>0.85379605102296618</v>
      </c>
      <c r="AS755" s="25">
        <v>13.241729315293565</v>
      </c>
      <c r="AT755" s="25">
        <v>0.92549618183549032</v>
      </c>
      <c r="AU755" s="25">
        <v>0</v>
      </c>
      <c r="AV755" s="25">
        <v>16.264806528773292</v>
      </c>
      <c r="AW755" s="25">
        <v>11.640973991459063</v>
      </c>
      <c r="AX755" s="25">
        <v>0</v>
      </c>
      <c r="AY755" s="25">
        <v>0</v>
      </c>
      <c r="AZ755" s="25">
        <v>0</v>
      </c>
      <c r="BA755" s="25">
        <v>0</v>
      </c>
      <c r="BB755" s="25">
        <v>11.167985463515121</v>
      </c>
      <c r="BC755" s="25">
        <v>99.608094288022372</v>
      </c>
      <c r="BD755" s="25">
        <v>25.891200556209061</v>
      </c>
      <c r="BE755" s="25">
        <v>5.8958765180400681</v>
      </c>
      <c r="BF755" s="25">
        <v>4.1603758080829296</v>
      </c>
      <c r="BG755" s="25">
        <v>0</v>
      </c>
      <c r="BH755" s="25">
        <v>0</v>
      </c>
      <c r="BI755" s="25">
        <v>1291.3218354733926</v>
      </c>
      <c r="BJ755" s="25">
        <v>0</v>
      </c>
      <c r="BK755" s="25">
        <v>0.49005795503735661</v>
      </c>
      <c r="BL755" s="25">
        <v>186.20161037163209</v>
      </c>
      <c r="BM755" s="25">
        <v>24.912036525900394</v>
      </c>
      <c r="BN755" s="25">
        <v>656.03947140630112</v>
      </c>
      <c r="BO755" s="25">
        <v>3543.6932083365014</v>
      </c>
    </row>
    <row r="756" spans="1:67">
      <c r="A756">
        <v>2006</v>
      </c>
      <c r="B756" s="57" t="s">
        <v>200</v>
      </c>
      <c r="C756" s="61" t="s">
        <v>264</v>
      </c>
      <c r="D756" s="57" t="s">
        <v>231</v>
      </c>
      <c r="E756" s="25">
        <v>7.3785346418793392</v>
      </c>
      <c r="F756" s="25">
        <v>0.84303272525123762</v>
      </c>
      <c r="G756" s="25">
        <v>0.64182856216692863</v>
      </c>
      <c r="H756" s="25">
        <v>24.615153528373092</v>
      </c>
      <c r="I756" s="25">
        <v>47.329800836774908</v>
      </c>
      <c r="J756" s="25">
        <v>32.976087545104967</v>
      </c>
      <c r="K756" s="25">
        <v>4.6474818201184904</v>
      </c>
      <c r="L756" s="25">
        <v>12.545774579211843</v>
      </c>
      <c r="M756" s="25">
        <v>1.2583954555019106</v>
      </c>
      <c r="N756" s="25">
        <v>4.0649458055101917</v>
      </c>
      <c r="O756" s="25">
        <v>29.639641010240336</v>
      </c>
      <c r="P756" s="25">
        <v>18.888695843886822</v>
      </c>
      <c r="Q756" s="25">
        <v>18.797999542342282</v>
      </c>
      <c r="R756" s="25">
        <v>17.885868898207782</v>
      </c>
      <c r="S756" s="25">
        <v>17.637123572175213</v>
      </c>
      <c r="T756" s="25">
        <v>19.274279663807768</v>
      </c>
      <c r="U756" s="25">
        <v>19.063890783583943</v>
      </c>
      <c r="V756" s="25">
        <v>21.524867177203774</v>
      </c>
      <c r="W756" s="25">
        <v>9.7766567595776568</v>
      </c>
      <c r="X756" s="25">
        <v>13.998357345485768</v>
      </c>
      <c r="Y756" s="25">
        <v>1.6126494856132871</v>
      </c>
      <c r="Z756" s="25">
        <v>5.0838550423228481</v>
      </c>
      <c r="AA756" s="25">
        <v>0</v>
      </c>
      <c r="AB756" s="25">
        <v>4.4408005787822109</v>
      </c>
      <c r="AC756" s="25">
        <v>0.44802682052165821</v>
      </c>
      <c r="AD756" s="25">
        <v>0</v>
      </c>
      <c r="AE756" s="25">
        <v>88.348512432263107</v>
      </c>
      <c r="AF756" s="25">
        <v>18.157364702405609</v>
      </c>
      <c r="AG756" s="25">
        <v>230.05500986596314</v>
      </c>
      <c r="AH756" s="25">
        <v>140.43614334786218</v>
      </c>
      <c r="AI756" s="25">
        <v>123.89699116800504</v>
      </c>
      <c r="AJ756" s="25">
        <v>94.568273589813174</v>
      </c>
      <c r="AK756" s="25">
        <v>74.827910921023076</v>
      </c>
      <c r="AL756" s="25">
        <v>116.47426831504315</v>
      </c>
      <c r="AM756" s="25">
        <v>1.5397561622842284</v>
      </c>
      <c r="AN756" s="25">
        <v>25.496144711453798</v>
      </c>
      <c r="AO756" s="25">
        <v>5.515141067501891</v>
      </c>
      <c r="AP756" s="25">
        <v>11.892914722128177</v>
      </c>
      <c r="AQ756" s="25">
        <v>47.997227033872896</v>
      </c>
      <c r="AR756" s="25">
        <v>4.9875725219366327</v>
      </c>
      <c r="AS756" s="25">
        <v>22.452268995382067</v>
      </c>
      <c r="AT756" s="25">
        <v>8.7578532680360635</v>
      </c>
      <c r="AU756" s="25">
        <v>0</v>
      </c>
      <c r="AV756" s="25">
        <v>110.83419813103831</v>
      </c>
      <c r="AW756" s="25">
        <v>10.732204939629506</v>
      </c>
      <c r="AX756" s="25">
        <v>0</v>
      </c>
      <c r="AY756" s="25">
        <v>0</v>
      </c>
      <c r="AZ756" s="25">
        <v>0</v>
      </c>
      <c r="BA756" s="25">
        <v>0</v>
      </c>
      <c r="BB756" s="25">
        <v>11.458530660102268</v>
      </c>
      <c r="BC756" s="25">
        <v>29.359340950800146</v>
      </c>
      <c r="BD756" s="25">
        <v>32.88612317589083</v>
      </c>
      <c r="BE756" s="25">
        <v>3.1555979287826972</v>
      </c>
      <c r="BF756" s="25">
        <v>33.065691236790812</v>
      </c>
      <c r="BG756" s="25">
        <v>0</v>
      </c>
      <c r="BH756" s="25">
        <v>0</v>
      </c>
      <c r="BI756" s="25">
        <v>1840.8412292112125</v>
      </c>
      <c r="BJ756" s="25">
        <v>0</v>
      </c>
      <c r="BK756" s="25">
        <v>0.10034143089288994</v>
      </c>
      <c r="BL756" s="25">
        <v>28.864878293057131</v>
      </c>
      <c r="BM756" s="25">
        <v>3.8618511457399376</v>
      </c>
      <c r="BN756" s="25">
        <v>781.20893387720491</v>
      </c>
      <c r="BO756" s="25">
        <v>4236.1460218297598</v>
      </c>
    </row>
    <row r="757" spans="1:67">
      <c r="A757">
        <v>2006</v>
      </c>
      <c r="B757" s="57" t="s">
        <v>201</v>
      </c>
      <c r="C757" s="61" t="s">
        <v>265</v>
      </c>
      <c r="D757" s="57" t="s">
        <v>231</v>
      </c>
      <c r="E757" s="25">
        <v>10.63370073930356</v>
      </c>
      <c r="F757" s="25">
        <v>0.51760194176721319</v>
      </c>
      <c r="G757" s="25">
        <v>0.4147921152129706</v>
      </c>
      <c r="H757" s="25">
        <v>3.1957760828659256</v>
      </c>
      <c r="I757" s="25">
        <v>17.243822510175256</v>
      </c>
      <c r="J757" s="25">
        <v>9.9826787205942118</v>
      </c>
      <c r="K757" s="25">
        <v>2.9114018631557825</v>
      </c>
      <c r="L757" s="25">
        <v>4.9769607412337482</v>
      </c>
      <c r="M757" s="25">
        <v>0.17201286948596858</v>
      </c>
      <c r="N757" s="25">
        <v>2.4781648661475537</v>
      </c>
      <c r="O757" s="25">
        <v>4.373207269425202</v>
      </c>
      <c r="P757" s="25">
        <v>3.2756859601158266</v>
      </c>
      <c r="Q757" s="25">
        <v>6.9559868123257766</v>
      </c>
      <c r="R757" s="25">
        <v>4.2062780422231922</v>
      </c>
      <c r="S757" s="25">
        <v>7.2434456191894139</v>
      </c>
      <c r="T757" s="25">
        <v>5.9047472446701494</v>
      </c>
      <c r="U757" s="25">
        <v>5.136770986909247</v>
      </c>
      <c r="V757" s="25">
        <v>3.627015456521745</v>
      </c>
      <c r="W757" s="25">
        <v>1.8842358819574176</v>
      </c>
      <c r="X757" s="25">
        <v>5.8675127333349746</v>
      </c>
      <c r="Y757" s="25">
        <v>0.50721619952778141</v>
      </c>
      <c r="Z757" s="25">
        <v>5.5889239042398984</v>
      </c>
      <c r="AA757" s="25">
        <v>0</v>
      </c>
      <c r="AB757" s="25">
        <v>2.0543806657072299</v>
      </c>
      <c r="AC757" s="25">
        <v>8.5129575742248165E-2</v>
      </c>
      <c r="AD757" s="25">
        <v>0</v>
      </c>
      <c r="AE757" s="25">
        <v>21.996279606209654</v>
      </c>
      <c r="AF757" s="25">
        <v>11.458953878955041</v>
      </c>
      <c r="AG757" s="25">
        <v>54.660672075610314</v>
      </c>
      <c r="AH757" s="25">
        <v>31.363967631921881</v>
      </c>
      <c r="AI757" s="25">
        <v>3.7438007804843223</v>
      </c>
      <c r="AJ757" s="25">
        <v>1.2552843911776672</v>
      </c>
      <c r="AK757" s="25">
        <v>0.24780961431086793</v>
      </c>
      <c r="AL757" s="25">
        <v>1.7741989335515402</v>
      </c>
      <c r="AM757" s="25">
        <v>29.819640369648745</v>
      </c>
      <c r="AN757" s="25">
        <v>1.6924839554585005</v>
      </c>
      <c r="AO757" s="25">
        <v>0.14191489031352764</v>
      </c>
      <c r="AP757" s="25">
        <v>0.69178132235837342</v>
      </c>
      <c r="AQ757" s="25">
        <v>0.34924321675367359</v>
      </c>
      <c r="AR757" s="25">
        <v>0.1505315574820682</v>
      </c>
      <c r="AS757" s="25">
        <v>15.103981744030834</v>
      </c>
      <c r="AT757" s="25">
        <v>1.7640491264900535</v>
      </c>
      <c r="AU757" s="25">
        <v>0</v>
      </c>
      <c r="AV757" s="25">
        <v>9.363191020830202</v>
      </c>
      <c r="AW757" s="25">
        <v>3.198517409527371</v>
      </c>
      <c r="AX757" s="25">
        <v>0</v>
      </c>
      <c r="AY757" s="25">
        <v>0</v>
      </c>
      <c r="AZ757" s="25">
        <v>0</v>
      </c>
      <c r="BA757" s="25">
        <v>0</v>
      </c>
      <c r="BB757" s="25">
        <v>5.1767952345615784</v>
      </c>
      <c r="BC757" s="25">
        <v>7.2351024294072879</v>
      </c>
      <c r="BD757" s="25">
        <v>1.2851058603015375</v>
      </c>
      <c r="BE757" s="25">
        <v>0.55954866720485708</v>
      </c>
      <c r="BF757" s="25">
        <v>0.6860278046434799</v>
      </c>
      <c r="BG757" s="25">
        <v>0</v>
      </c>
      <c r="BH757" s="25">
        <v>0</v>
      </c>
      <c r="BI757" s="25">
        <v>187.24911501231594</v>
      </c>
      <c r="BJ757" s="25">
        <v>0</v>
      </c>
      <c r="BK757" s="25">
        <v>0</v>
      </c>
      <c r="BL757" s="25">
        <v>0</v>
      </c>
      <c r="BM757" s="25">
        <v>0</v>
      </c>
      <c r="BN757" s="25">
        <v>19.236110811811546</v>
      </c>
      <c r="BO757" s="25">
        <v>519.44155614719261</v>
      </c>
    </row>
    <row r="758" spans="1:67">
      <c r="A758">
        <v>2006</v>
      </c>
      <c r="B758" s="57" t="s">
        <v>202</v>
      </c>
      <c r="C758" s="61" t="s">
        <v>266</v>
      </c>
      <c r="D758" s="57" t="s">
        <v>231</v>
      </c>
      <c r="E758" s="25">
        <v>15.21479597845754</v>
      </c>
      <c r="F758" s="25">
        <v>3.9374266430819977</v>
      </c>
      <c r="G758" s="25">
        <v>0.55274910028555457</v>
      </c>
      <c r="H758" s="25">
        <v>130.45801062502335</v>
      </c>
      <c r="I758" s="25">
        <v>104.80725930733311</v>
      </c>
      <c r="J758" s="25">
        <v>124.03018716520747</v>
      </c>
      <c r="K758" s="25">
        <v>27.647895522959303</v>
      </c>
      <c r="L758" s="25">
        <v>72.729018403458127</v>
      </c>
      <c r="M758" s="25">
        <v>1.7987211003719592</v>
      </c>
      <c r="N758" s="25">
        <v>35.621943238868255</v>
      </c>
      <c r="O758" s="25">
        <v>52.411164138685145</v>
      </c>
      <c r="P758" s="25">
        <v>39.211746405558152</v>
      </c>
      <c r="Q758" s="25">
        <v>34.896170044659826</v>
      </c>
      <c r="R758" s="25">
        <v>98.154316351475089</v>
      </c>
      <c r="S758" s="25">
        <v>204.55745347871434</v>
      </c>
      <c r="T758" s="25">
        <v>26.052275941368404</v>
      </c>
      <c r="U758" s="25">
        <v>37.263833459975622</v>
      </c>
      <c r="V758" s="25">
        <v>27.227560335680025</v>
      </c>
      <c r="W758" s="25">
        <v>24.728864873334128</v>
      </c>
      <c r="X758" s="25">
        <v>51.742499688734625</v>
      </c>
      <c r="Y758" s="25">
        <v>11.955573444285461</v>
      </c>
      <c r="Z758" s="25">
        <v>43.100832790927221</v>
      </c>
      <c r="AA758" s="25">
        <v>0</v>
      </c>
      <c r="AB758" s="25">
        <v>15.805601024245087</v>
      </c>
      <c r="AC758" s="25">
        <v>2.5519041083709104</v>
      </c>
      <c r="AD758" s="25">
        <v>0</v>
      </c>
      <c r="AE758" s="25">
        <v>630.79101763989581</v>
      </c>
      <c r="AF758" s="25">
        <v>76.391851279962296</v>
      </c>
      <c r="AG758" s="25">
        <v>573.94584087886642</v>
      </c>
      <c r="AH758" s="25">
        <v>324.91517129697934</v>
      </c>
      <c r="AI758" s="25">
        <v>76.44431156929889</v>
      </c>
      <c r="AJ758" s="25">
        <v>57.07842411911119</v>
      </c>
      <c r="AK758" s="25">
        <v>113.77754680570655</v>
      </c>
      <c r="AL758" s="25">
        <v>13.241755610413222</v>
      </c>
      <c r="AM758" s="25">
        <v>0.93759516585561975</v>
      </c>
      <c r="AN758" s="25">
        <v>44.038385186556042</v>
      </c>
      <c r="AO758" s="25">
        <v>7.0186200216798067</v>
      </c>
      <c r="AP758" s="25">
        <v>10.735348282148435</v>
      </c>
      <c r="AQ758" s="25">
        <v>61.709191726886317</v>
      </c>
      <c r="AR758" s="25">
        <v>8.3294583091877712</v>
      </c>
      <c r="AS758" s="25">
        <v>91.688586266760424</v>
      </c>
      <c r="AT758" s="25">
        <v>6.1948246978585617</v>
      </c>
      <c r="AU758" s="25">
        <v>0</v>
      </c>
      <c r="AV758" s="25">
        <v>133.28090354961549</v>
      </c>
      <c r="AW758" s="25">
        <v>120.29531151410256</v>
      </c>
      <c r="AX758" s="25">
        <v>0</v>
      </c>
      <c r="AY758" s="25">
        <v>0</v>
      </c>
      <c r="AZ758" s="25">
        <v>0</v>
      </c>
      <c r="BA758" s="25">
        <v>0</v>
      </c>
      <c r="BB758" s="25">
        <v>112.079168164767</v>
      </c>
      <c r="BC758" s="25">
        <v>2639.5961840813693</v>
      </c>
      <c r="BD758" s="25">
        <v>126.52204590952049</v>
      </c>
      <c r="BE758" s="25">
        <v>11.842236479816872</v>
      </c>
      <c r="BF758" s="25">
        <v>36.721901137983444</v>
      </c>
      <c r="BG758" s="25">
        <v>0</v>
      </c>
      <c r="BH758" s="25">
        <v>0</v>
      </c>
      <c r="BI758" s="25">
        <v>16674.778104325283</v>
      </c>
      <c r="BJ758" s="25">
        <v>0</v>
      </c>
      <c r="BK758" s="25">
        <v>0</v>
      </c>
      <c r="BL758" s="25">
        <v>0</v>
      </c>
      <c r="BM758" s="25">
        <v>0</v>
      </c>
      <c r="BN758" s="25">
        <v>1875.1127402014622</v>
      </c>
      <c r="BO758" s="25">
        <v>25013.92432739216</v>
      </c>
    </row>
    <row r="759" spans="1:67">
      <c r="A759">
        <v>2006</v>
      </c>
      <c r="B759" s="57" t="s">
        <v>203</v>
      </c>
      <c r="C759" s="61" t="s">
        <v>267</v>
      </c>
      <c r="D759" s="57" t="s">
        <v>231</v>
      </c>
      <c r="E759" s="25">
        <v>22.549542219147121</v>
      </c>
      <c r="F759" s="25">
        <v>1.0047191020502566</v>
      </c>
      <c r="G759" s="25">
        <v>0.91611036134020951</v>
      </c>
      <c r="H759" s="25">
        <v>5.5908693762788548</v>
      </c>
      <c r="I759" s="25">
        <v>53.51107195958987</v>
      </c>
      <c r="J759" s="25">
        <v>30.643383360777293</v>
      </c>
      <c r="K759" s="25">
        <v>10.000687094411548</v>
      </c>
      <c r="L759" s="25">
        <v>16.268251174987945</v>
      </c>
      <c r="M759" s="25">
        <v>0.27910532620652156</v>
      </c>
      <c r="N759" s="25">
        <v>11.262227185834805</v>
      </c>
      <c r="O759" s="25">
        <v>25.996359509238925</v>
      </c>
      <c r="P759" s="25">
        <v>14.712441798396343</v>
      </c>
      <c r="Q759" s="25">
        <v>16.200824938589541</v>
      </c>
      <c r="R759" s="25">
        <v>7.5556644589032986</v>
      </c>
      <c r="S759" s="25">
        <v>5.4290097723595414</v>
      </c>
      <c r="T759" s="25">
        <v>10.095740650948111</v>
      </c>
      <c r="U759" s="25">
        <v>11.19717681861014</v>
      </c>
      <c r="V759" s="25">
        <v>5.3184050462151662</v>
      </c>
      <c r="W759" s="25">
        <v>2.4648239965315657</v>
      </c>
      <c r="X759" s="25">
        <v>14.868724238307063</v>
      </c>
      <c r="Y759" s="25">
        <v>0.4456371604395436</v>
      </c>
      <c r="Z759" s="25">
        <v>26.958524796563015</v>
      </c>
      <c r="AA759" s="25">
        <v>0</v>
      </c>
      <c r="AB759" s="25">
        <v>4.9178696886891418</v>
      </c>
      <c r="AC759" s="25">
        <v>0.13692839950503286</v>
      </c>
      <c r="AD759" s="25">
        <v>0</v>
      </c>
      <c r="AE759" s="25">
        <v>40.977755336258774</v>
      </c>
      <c r="AF759" s="25">
        <v>20.620150482623433</v>
      </c>
      <c r="AG759" s="25">
        <v>95.831664143688258</v>
      </c>
      <c r="AH759" s="25">
        <v>55.996240347651415</v>
      </c>
      <c r="AI759" s="25">
        <v>8.3604751336754237</v>
      </c>
      <c r="AJ759" s="25">
        <v>4.1022117884619966</v>
      </c>
      <c r="AK759" s="25">
        <v>1.1855795736280954</v>
      </c>
      <c r="AL759" s="25">
        <v>4.9744705820366528</v>
      </c>
      <c r="AM759" s="25">
        <v>0.55520355516512987</v>
      </c>
      <c r="AN759" s="25">
        <v>25.546132781444602</v>
      </c>
      <c r="AO759" s="25">
        <v>86.528721982964228</v>
      </c>
      <c r="AP759" s="25">
        <v>10.121236264527617</v>
      </c>
      <c r="AQ759" s="25">
        <v>23.041684177099352</v>
      </c>
      <c r="AR759" s="25">
        <v>7.8326498348004661</v>
      </c>
      <c r="AS759" s="25">
        <v>61.12247972541158</v>
      </c>
      <c r="AT759" s="25">
        <v>5.2428594863320965</v>
      </c>
      <c r="AU759" s="25">
        <v>0</v>
      </c>
      <c r="AV759" s="25">
        <v>38.208883896954084</v>
      </c>
      <c r="AW759" s="25">
        <v>10.978996165428054</v>
      </c>
      <c r="AX759" s="25">
        <v>0</v>
      </c>
      <c r="AY759" s="25">
        <v>0</v>
      </c>
      <c r="AZ759" s="25">
        <v>0</v>
      </c>
      <c r="BA759" s="25">
        <v>0</v>
      </c>
      <c r="BB759" s="25">
        <v>16.675994190862621</v>
      </c>
      <c r="BC759" s="25">
        <v>32.109078774417199</v>
      </c>
      <c r="BD759" s="25">
        <v>344.47616100081456</v>
      </c>
      <c r="BE759" s="25">
        <v>8.262674875441375</v>
      </c>
      <c r="BF759" s="25">
        <v>0.83480776965296044</v>
      </c>
      <c r="BG759" s="25">
        <v>0</v>
      </c>
      <c r="BH759" s="25">
        <v>0</v>
      </c>
      <c r="BI759" s="25">
        <v>258.74780844715957</v>
      </c>
      <c r="BJ759" s="25">
        <v>0</v>
      </c>
      <c r="BK759" s="25">
        <v>0</v>
      </c>
      <c r="BL759" s="25">
        <v>7.0445632957182909</v>
      </c>
      <c r="BM759" s="25">
        <v>0.11473434182486238</v>
      </c>
      <c r="BN759" s="25">
        <v>68.798942554375799</v>
      </c>
      <c r="BO759" s="25">
        <v>1536.61625894234</v>
      </c>
    </row>
    <row r="760" spans="1:67">
      <c r="A760">
        <v>2006</v>
      </c>
      <c r="B760" s="57" t="s">
        <v>204</v>
      </c>
      <c r="C760" s="61" t="s">
        <v>268</v>
      </c>
      <c r="D760" s="57" t="s">
        <v>231</v>
      </c>
      <c r="E760" s="25">
        <v>0</v>
      </c>
      <c r="F760" s="25">
        <v>0</v>
      </c>
      <c r="G760" s="25">
        <v>0</v>
      </c>
      <c r="H760" s="25">
        <v>1.9360149614863611</v>
      </c>
      <c r="I760" s="25">
        <v>272.67364640391014</v>
      </c>
      <c r="J760" s="25">
        <v>66.711612481952557</v>
      </c>
      <c r="K760" s="25">
        <v>3.7465451776251224</v>
      </c>
      <c r="L760" s="25">
        <v>14.475256106006107</v>
      </c>
      <c r="M760" s="25">
        <v>7.5655378554832318</v>
      </c>
      <c r="N760" s="25">
        <v>17.482192002326588</v>
      </c>
      <c r="O760" s="25">
        <v>72.109843918398795</v>
      </c>
      <c r="P760" s="25">
        <v>158.35928470033073</v>
      </c>
      <c r="Q760" s="25">
        <v>25.840915375948683</v>
      </c>
      <c r="R760" s="25">
        <v>3.4907864631035617</v>
      </c>
      <c r="S760" s="25">
        <v>2.9572288969746938</v>
      </c>
      <c r="T760" s="25">
        <v>5.7010135341122048</v>
      </c>
      <c r="U760" s="25">
        <v>39.394903956551225</v>
      </c>
      <c r="V760" s="25">
        <v>13.922275897418137</v>
      </c>
      <c r="W760" s="25">
        <v>0.38945421954007681</v>
      </c>
      <c r="X760" s="25">
        <v>48.337902265822741</v>
      </c>
      <c r="Y760" s="25">
        <v>1.7093452507399407</v>
      </c>
      <c r="Z760" s="25">
        <v>65.775674527364259</v>
      </c>
      <c r="AA760" s="25">
        <v>0</v>
      </c>
      <c r="AB760" s="25">
        <v>3.5271069149643086</v>
      </c>
      <c r="AC760" s="25">
        <v>2.5601587334135634E-2</v>
      </c>
      <c r="AD760" s="25">
        <v>0</v>
      </c>
      <c r="AE760" s="25">
        <v>11.005383428738208</v>
      </c>
      <c r="AF760" s="25">
        <v>13.247112180088221</v>
      </c>
      <c r="AG760" s="25">
        <v>27.597620135977124</v>
      </c>
      <c r="AH760" s="25">
        <v>15.894193507682688</v>
      </c>
      <c r="AI760" s="25">
        <v>0.17242677777190638</v>
      </c>
      <c r="AJ760" s="25">
        <v>25.631398611905514</v>
      </c>
      <c r="AK760" s="25">
        <v>10.22914510516585</v>
      </c>
      <c r="AL760" s="25">
        <v>24.501157852806806</v>
      </c>
      <c r="AM760" s="25">
        <v>1.2918921999986541</v>
      </c>
      <c r="AN760" s="25">
        <v>37.420823844741605</v>
      </c>
      <c r="AO760" s="25">
        <v>5.6653985851480408</v>
      </c>
      <c r="AP760" s="25">
        <v>252.63667432122895</v>
      </c>
      <c r="AQ760" s="25">
        <v>59.479744708018359</v>
      </c>
      <c r="AR760" s="25">
        <v>18.427023324551143</v>
      </c>
      <c r="AS760" s="25">
        <v>112.98338876155606</v>
      </c>
      <c r="AT760" s="25">
        <v>14.770972086669319</v>
      </c>
      <c r="AU760" s="25">
        <v>0</v>
      </c>
      <c r="AV760" s="25">
        <v>174.68990639519777</v>
      </c>
      <c r="AW760" s="25">
        <v>28.194519327486265</v>
      </c>
      <c r="AX760" s="25">
        <v>0</v>
      </c>
      <c r="AY760" s="25">
        <v>0</v>
      </c>
      <c r="AZ760" s="25">
        <v>0</v>
      </c>
      <c r="BA760" s="25">
        <v>0</v>
      </c>
      <c r="BB760" s="25">
        <v>23.414063683295293</v>
      </c>
      <c r="BC760" s="25">
        <v>29.529897375338447</v>
      </c>
      <c r="BD760" s="25">
        <v>35.604254608378994</v>
      </c>
      <c r="BE760" s="25">
        <v>16.484143303203826</v>
      </c>
      <c r="BF760" s="25">
        <v>17.765990001390527</v>
      </c>
      <c r="BG760" s="25">
        <v>0</v>
      </c>
      <c r="BH760" s="25">
        <v>0</v>
      </c>
      <c r="BI760" s="25">
        <v>167.3134615247163</v>
      </c>
      <c r="BJ760" s="25">
        <v>0</v>
      </c>
      <c r="BK760" s="25">
        <v>1.0189999629369282</v>
      </c>
      <c r="BL760" s="25">
        <v>290.57286211279325</v>
      </c>
      <c r="BM760" s="25">
        <v>13.255705176866412</v>
      </c>
      <c r="BN760" s="25">
        <v>599.83441215376047</v>
      </c>
      <c r="BO760" s="25">
        <v>2854.7647135548073</v>
      </c>
    </row>
    <row r="761" spans="1:67">
      <c r="A761">
        <v>2006</v>
      </c>
      <c r="B761" s="57" t="s">
        <v>205</v>
      </c>
      <c r="C761" s="61" t="s">
        <v>269</v>
      </c>
      <c r="D761" s="57" t="s">
        <v>231</v>
      </c>
      <c r="E761" s="25">
        <v>239.55519070462563</v>
      </c>
      <c r="F761" s="25">
        <v>16.219360140637445</v>
      </c>
      <c r="G761" s="25">
        <v>9.6416660366094007</v>
      </c>
      <c r="H761" s="25">
        <v>101.21801894903913</v>
      </c>
      <c r="I761" s="25">
        <v>394.19306897862498</v>
      </c>
      <c r="J761" s="25">
        <v>213.16060799795886</v>
      </c>
      <c r="K761" s="25">
        <v>75.692049932753719</v>
      </c>
      <c r="L761" s="25">
        <v>122.89478109216063</v>
      </c>
      <c r="M761" s="25">
        <v>2.9530200228856289</v>
      </c>
      <c r="N761" s="25">
        <v>45.412459434453822</v>
      </c>
      <c r="O761" s="25">
        <v>103.41374771822511</v>
      </c>
      <c r="P761" s="25">
        <v>27.885629630538727</v>
      </c>
      <c r="Q761" s="25">
        <v>120.7839686803989</v>
      </c>
      <c r="R761" s="25">
        <v>60.265824433770284</v>
      </c>
      <c r="S761" s="25">
        <v>60.041080684697491</v>
      </c>
      <c r="T761" s="25">
        <v>94.403130068346229</v>
      </c>
      <c r="U761" s="25">
        <v>55.771992239835747</v>
      </c>
      <c r="V761" s="25">
        <v>40.659590672122413</v>
      </c>
      <c r="W761" s="25">
        <v>27.143720160506728</v>
      </c>
      <c r="X761" s="25">
        <v>90.579326955305092</v>
      </c>
      <c r="Y761" s="25">
        <v>4.8607009354507982</v>
      </c>
      <c r="Z761" s="25">
        <v>69.561540383150216</v>
      </c>
      <c r="AA761" s="25">
        <v>0</v>
      </c>
      <c r="AB761" s="25">
        <v>80.211323651801976</v>
      </c>
      <c r="AC761" s="25">
        <v>1.8807441363237218</v>
      </c>
      <c r="AD761" s="25">
        <v>0</v>
      </c>
      <c r="AE761" s="25">
        <v>326.09673468537238</v>
      </c>
      <c r="AF761" s="25">
        <v>153.51031319437075</v>
      </c>
      <c r="AG761" s="25">
        <v>865.97897193352026</v>
      </c>
      <c r="AH761" s="25">
        <v>512.73602623294016</v>
      </c>
      <c r="AI761" s="25">
        <v>103.73180709217495</v>
      </c>
      <c r="AJ761" s="25">
        <v>56.658707393541462</v>
      </c>
      <c r="AK761" s="25">
        <v>31.074685709037126</v>
      </c>
      <c r="AL761" s="25">
        <v>52.776024120449414</v>
      </c>
      <c r="AM761" s="25">
        <v>2.4921261946718096</v>
      </c>
      <c r="AN761" s="25">
        <v>40.194769549948106</v>
      </c>
      <c r="AO761" s="25">
        <v>10.609529855313609</v>
      </c>
      <c r="AP761" s="25">
        <v>57.718354812086297</v>
      </c>
      <c r="AQ761" s="25">
        <v>1901.4527922502466</v>
      </c>
      <c r="AR761" s="25">
        <v>26.662613579066591</v>
      </c>
      <c r="AS761" s="25">
        <v>434.06249022265996</v>
      </c>
      <c r="AT761" s="25">
        <v>53.625459142126083</v>
      </c>
      <c r="AU761" s="25">
        <v>0</v>
      </c>
      <c r="AV761" s="25">
        <v>249.16840865607153</v>
      </c>
      <c r="AW761" s="25">
        <v>75.462546160987472</v>
      </c>
      <c r="AX761" s="25">
        <v>0</v>
      </c>
      <c r="AY761" s="25">
        <v>0</v>
      </c>
      <c r="AZ761" s="25">
        <v>0</v>
      </c>
      <c r="BA761" s="25">
        <v>0</v>
      </c>
      <c r="BB761" s="25">
        <v>77.890195003175293</v>
      </c>
      <c r="BC761" s="25">
        <v>234.95385760685534</v>
      </c>
      <c r="BD761" s="25">
        <v>102.14970642947071</v>
      </c>
      <c r="BE761" s="25">
        <v>40.714311560625234</v>
      </c>
      <c r="BF761" s="25">
        <v>25.271086308072643</v>
      </c>
      <c r="BG761" s="25">
        <v>0</v>
      </c>
      <c r="BH761" s="25">
        <v>0</v>
      </c>
      <c r="BI761" s="25">
        <v>5392.0586845360622</v>
      </c>
      <c r="BJ761" s="25">
        <v>0</v>
      </c>
      <c r="BK761" s="25">
        <v>0</v>
      </c>
      <c r="BL761" s="25">
        <v>0</v>
      </c>
      <c r="BM761" s="25">
        <v>0</v>
      </c>
      <c r="BN761" s="25">
        <v>328.58723346598367</v>
      </c>
      <c r="BO761" s="25">
        <v>13214.039979335063</v>
      </c>
    </row>
    <row r="762" spans="1:67">
      <c r="A762">
        <v>2006</v>
      </c>
      <c r="B762" s="57" t="s">
        <v>206</v>
      </c>
      <c r="C762" s="61" t="s">
        <v>270</v>
      </c>
      <c r="D762" s="57" t="s">
        <v>231</v>
      </c>
      <c r="E762" s="25">
        <v>23.944888126943074</v>
      </c>
      <c r="F762" s="25">
        <v>1.0668902394465563</v>
      </c>
      <c r="G762" s="25">
        <v>0.97279846752713339</v>
      </c>
      <c r="H762" s="25">
        <v>7.5735424943319822</v>
      </c>
      <c r="I762" s="25">
        <v>66.26741367267114</v>
      </c>
      <c r="J762" s="25">
        <v>38.665259880613903</v>
      </c>
      <c r="K762" s="25">
        <v>11.235879840780724</v>
      </c>
      <c r="L762" s="25">
        <v>13.514781036752082</v>
      </c>
      <c r="M762" s="25">
        <v>0.77751090054676308</v>
      </c>
      <c r="N762" s="25">
        <v>40.029213190413856</v>
      </c>
      <c r="O762" s="25">
        <v>15.138894568378714</v>
      </c>
      <c r="P762" s="25">
        <v>11.140854573599864</v>
      </c>
      <c r="Q762" s="25">
        <v>18.155773663118843</v>
      </c>
      <c r="R762" s="25">
        <v>9.917905274446202</v>
      </c>
      <c r="S762" s="25">
        <v>8.0936672511109968</v>
      </c>
      <c r="T762" s="25">
        <v>9.7540105025422328</v>
      </c>
      <c r="U762" s="25">
        <v>12.002916364176398</v>
      </c>
      <c r="V762" s="25">
        <v>8.4768216391272233</v>
      </c>
      <c r="W762" s="25">
        <v>8.1737520071279572</v>
      </c>
      <c r="X762" s="25">
        <v>17.233483594462172</v>
      </c>
      <c r="Y762" s="25">
        <v>0.85953852086377802</v>
      </c>
      <c r="Z762" s="25">
        <v>18.860423988360992</v>
      </c>
      <c r="AA762" s="25">
        <v>0</v>
      </c>
      <c r="AB762" s="25">
        <v>7.7770278818599632</v>
      </c>
      <c r="AC762" s="25">
        <v>0.14896722135879889</v>
      </c>
      <c r="AD762" s="25">
        <v>0</v>
      </c>
      <c r="AE762" s="25">
        <v>60.897951749333224</v>
      </c>
      <c r="AF762" s="25">
        <v>21.76339129395615</v>
      </c>
      <c r="AG762" s="25">
        <v>83.322266944394627</v>
      </c>
      <c r="AH762" s="25">
        <v>49.559930186830734</v>
      </c>
      <c r="AI762" s="25">
        <v>19.085374478758272</v>
      </c>
      <c r="AJ762" s="25">
        <v>13.312657986972509</v>
      </c>
      <c r="AK762" s="25">
        <v>7.4433565674622031</v>
      </c>
      <c r="AL762" s="25">
        <v>6.7831384306792639</v>
      </c>
      <c r="AM762" s="25">
        <v>0.48084073506646874</v>
      </c>
      <c r="AN762" s="25">
        <v>10.769986647093805</v>
      </c>
      <c r="AO762" s="25">
        <v>4.9127510365274754</v>
      </c>
      <c r="AP762" s="25">
        <v>9.3686172139123904</v>
      </c>
      <c r="AQ762" s="25">
        <v>54.125561631637737</v>
      </c>
      <c r="AR762" s="25">
        <v>131.1831612691403</v>
      </c>
      <c r="AS762" s="25">
        <v>68.530320175221036</v>
      </c>
      <c r="AT762" s="25">
        <v>12.257410467049711</v>
      </c>
      <c r="AU762" s="25">
        <v>0</v>
      </c>
      <c r="AV762" s="25">
        <v>46.221383353117034</v>
      </c>
      <c r="AW762" s="25">
        <v>22.597580520166932</v>
      </c>
      <c r="AX762" s="25">
        <v>0</v>
      </c>
      <c r="AY762" s="25">
        <v>0</v>
      </c>
      <c r="AZ762" s="25">
        <v>0</v>
      </c>
      <c r="BA762" s="25">
        <v>0</v>
      </c>
      <c r="BB762" s="25">
        <v>14.772702721743949</v>
      </c>
      <c r="BC762" s="25">
        <v>24.996673283627846</v>
      </c>
      <c r="BD762" s="25">
        <v>18.504435937748266</v>
      </c>
      <c r="BE762" s="25">
        <v>9.3196840228128508</v>
      </c>
      <c r="BF762" s="25">
        <v>1.6612971380426944</v>
      </c>
      <c r="BG762" s="25">
        <v>0</v>
      </c>
      <c r="BH762" s="25">
        <v>0</v>
      </c>
      <c r="BI762" s="25">
        <v>233.28970437417672</v>
      </c>
      <c r="BJ762" s="25">
        <v>0</v>
      </c>
      <c r="BK762" s="25">
        <v>0</v>
      </c>
      <c r="BL762" s="25">
        <v>101.13532601198347</v>
      </c>
      <c r="BM762" s="25">
        <v>0</v>
      </c>
      <c r="BN762" s="25">
        <v>50.099770661305854</v>
      </c>
      <c r="BO762" s="25">
        <v>1426.1774897393304</v>
      </c>
    </row>
    <row r="763" spans="1:67">
      <c r="A763">
        <v>2006</v>
      </c>
      <c r="B763" s="57" t="s">
        <v>207</v>
      </c>
      <c r="C763" s="61" t="s">
        <v>271</v>
      </c>
      <c r="D763" s="57" t="s">
        <v>231</v>
      </c>
      <c r="E763" s="25">
        <v>495.11192859202856</v>
      </c>
      <c r="F763" s="25">
        <v>23.966333618648022</v>
      </c>
      <c r="G763" s="25">
        <v>29.457153216923878</v>
      </c>
      <c r="H763" s="25">
        <v>413.80661255203864</v>
      </c>
      <c r="I763" s="25">
        <v>346.10568871421896</v>
      </c>
      <c r="J763" s="25">
        <v>374.89748763565325</v>
      </c>
      <c r="K763" s="25">
        <v>37.680586938629354</v>
      </c>
      <c r="L763" s="25">
        <v>205.44323720583034</v>
      </c>
      <c r="M763" s="25">
        <v>4.805034200121848</v>
      </c>
      <c r="N763" s="25">
        <v>56.921093797406286</v>
      </c>
      <c r="O763" s="25">
        <v>189.63400161692167</v>
      </c>
      <c r="P763" s="25">
        <v>62.570815830223964</v>
      </c>
      <c r="Q763" s="25">
        <v>109.67035989110985</v>
      </c>
      <c r="R763" s="25">
        <v>55.798793185460404</v>
      </c>
      <c r="S763" s="25">
        <v>143.06981102342948</v>
      </c>
      <c r="T763" s="25">
        <v>51.909684794801144</v>
      </c>
      <c r="U763" s="25">
        <v>79.207603929979044</v>
      </c>
      <c r="V763" s="25">
        <v>47.870633886143743</v>
      </c>
      <c r="W763" s="25">
        <v>65.641064734136805</v>
      </c>
      <c r="X763" s="25">
        <v>173.46255482669648</v>
      </c>
      <c r="Y763" s="25">
        <v>15.912852263675774</v>
      </c>
      <c r="Z763" s="25">
        <v>90.030082895011688</v>
      </c>
      <c r="AA763" s="25">
        <v>0</v>
      </c>
      <c r="AB763" s="25">
        <v>118.43377796876183</v>
      </c>
      <c r="AC763" s="25">
        <v>5.3679790821295263</v>
      </c>
      <c r="AD763" s="25">
        <v>0</v>
      </c>
      <c r="AE763" s="25">
        <v>499.03054583382101</v>
      </c>
      <c r="AF763" s="25">
        <v>215.81661557664358</v>
      </c>
      <c r="AG763" s="25">
        <v>1493.3693212482808</v>
      </c>
      <c r="AH763" s="25">
        <v>845.01314321943471</v>
      </c>
      <c r="AI763" s="25">
        <v>777.58551387046145</v>
      </c>
      <c r="AJ763" s="25">
        <v>326.94047174550917</v>
      </c>
      <c r="AK763" s="25">
        <v>63.007603283216298</v>
      </c>
      <c r="AL763" s="25">
        <v>106.98404139134254</v>
      </c>
      <c r="AM763" s="25">
        <v>11.466594806320236</v>
      </c>
      <c r="AN763" s="25">
        <v>157.39070877988743</v>
      </c>
      <c r="AO763" s="25">
        <v>47.039701329218488</v>
      </c>
      <c r="AP763" s="25">
        <v>47.984782123396371</v>
      </c>
      <c r="AQ763" s="25">
        <v>417.29516142442708</v>
      </c>
      <c r="AR763" s="25">
        <v>53.094686238036168</v>
      </c>
      <c r="AS763" s="25">
        <v>1982.206331857627</v>
      </c>
      <c r="AT763" s="25">
        <v>88.250733572221762</v>
      </c>
      <c r="AU763" s="25">
        <v>0</v>
      </c>
      <c r="AV763" s="25">
        <v>1436.5509530426539</v>
      </c>
      <c r="AW763" s="25">
        <v>121.87101906767371</v>
      </c>
      <c r="AX763" s="25">
        <v>0</v>
      </c>
      <c r="AY763" s="25">
        <v>0</v>
      </c>
      <c r="AZ763" s="25">
        <v>0</v>
      </c>
      <c r="BA763" s="25">
        <v>0</v>
      </c>
      <c r="BB763" s="25">
        <v>85.570946156295562</v>
      </c>
      <c r="BC763" s="25">
        <v>852.62696247591805</v>
      </c>
      <c r="BD763" s="25">
        <v>225.54939171560753</v>
      </c>
      <c r="BE763" s="25">
        <v>30.235278759444903</v>
      </c>
      <c r="BF763" s="25">
        <v>38.086939574184477</v>
      </c>
      <c r="BG763" s="25">
        <v>0</v>
      </c>
      <c r="BH763" s="25">
        <v>0</v>
      </c>
      <c r="BI763" s="25">
        <v>4560.5872883375814</v>
      </c>
      <c r="BJ763" s="25">
        <v>0</v>
      </c>
      <c r="BK763" s="25">
        <v>131.78168606870045</v>
      </c>
      <c r="BL763" s="25">
        <v>0</v>
      </c>
      <c r="BM763" s="25">
        <v>0</v>
      </c>
      <c r="BN763" s="25">
        <v>81.743599678054792</v>
      </c>
      <c r="BO763" s="25">
        <v>17893.855193575968</v>
      </c>
    </row>
    <row r="764" spans="1:67">
      <c r="A764">
        <v>2006</v>
      </c>
      <c r="B764" s="57" t="s">
        <v>208</v>
      </c>
      <c r="C764" s="61" t="s">
        <v>272</v>
      </c>
      <c r="D764" s="57" t="s">
        <v>231</v>
      </c>
      <c r="E764" s="25">
        <v>10.267523514528419</v>
      </c>
      <c r="F764" s="25">
        <v>1.3403907363937524</v>
      </c>
      <c r="G764" s="25">
        <v>1.5340654159311855</v>
      </c>
      <c r="H764" s="25">
        <v>84.726800439588217</v>
      </c>
      <c r="I764" s="25">
        <v>9.5003157588061473</v>
      </c>
      <c r="J764" s="25">
        <v>13.210249104197318</v>
      </c>
      <c r="K764" s="25">
        <v>4.2229350044102505</v>
      </c>
      <c r="L764" s="25">
        <v>7.7003037758115855</v>
      </c>
      <c r="M764" s="25">
        <v>0.32941480508112853</v>
      </c>
      <c r="N764" s="25">
        <v>10.076841078164874</v>
      </c>
      <c r="O764" s="25">
        <v>10.125168578054575</v>
      </c>
      <c r="P764" s="25">
        <v>5.3540811338574175</v>
      </c>
      <c r="Q764" s="25">
        <v>12.856317283144492</v>
      </c>
      <c r="R764" s="25">
        <v>3.3531036748797733</v>
      </c>
      <c r="S764" s="25">
        <v>13.983218974377813</v>
      </c>
      <c r="T764" s="25">
        <v>9.4070655729124883</v>
      </c>
      <c r="U764" s="25">
        <v>4.1226878801999129</v>
      </c>
      <c r="V764" s="25">
        <v>1.2134919750829674</v>
      </c>
      <c r="W764" s="25">
        <v>6.2473263696152372</v>
      </c>
      <c r="X764" s="25">
        <v>8.5271677239145678</v>
      </c>
      <c r="Y764" s="25">
        <v>0.76547202870973408</v>
      </c>
      <c r="Z764" s="25">
        <v>1.6484825108768493</v>
      </c>
      <c r="AA764" s="25">
        <v>0</v>
      </c>
      <c r="AB764" s="25">
        <v>5.1533551952248988</v>
      </c>
      <c r="AC764" s="25">
        <v>0.39322710177884285</v>
      </c>
      <c r="AD764" s="25">
        <v>0</v>
      </c>
      <c r="AE764" s="25">
        <v>49.781659516426544</v>
      </c>
      <c r="AF764" s="25">
        <v>71.934087667909793</v>
      </c>
      <c r="AG764" s="25">
        <v>720.52406435714522</v>
      </c>
      <c r="AH764" s="25">
        <v>437.5217019391655</v>
      </c>
      <c r="AI764" s="25">
        <v>37.566148450559332</v>
      </c>
      <c r="AJ764" s="25">
        <v>22.047155636760184</v>
      </c>
      <c r="AK764" s="25">
        <v>9.3431285917653462</v>
      </c>
      <c r="AL764" s="25">
        <v>9.2424390702229626</v>
      </c>
      <c r="AM764" s="25">
        <v>1.6648292806491209</v>
      </c>
      <c r="AN764" s="25">
        <v>11.183447080994675</v>
      </c>
      <c r="AO764" s="25">
        <v>2.9647013592478002</v>
      </c>
      <c r="AP764" s="25">
        <v>8.2710887716229422</v>
      </c>
      <c r="AQ764" s="25">
        <v>19.870074186331035</v>
      </c>
      <c r="AR764" s="25">
        <v>2.9542717916035133</v>
      </c>
      <c r="AS764" s="25">
        <v>68.846407287535939</v>
      </c>
      <c r="AT764" s="25">
        <v>9.1596731377084417</v>
      </c>
      <c r="AU764" s="25">
        <v>0</v>
      </c>
      <c r="AV764" s="25">
        <v>147.57022581203518</v>
      </c>
      <c r="AW764" s="25">
        <v>5.5277456235077347</v>
      </c>
      <c r="AX764" s="25">
        <v>0</v>
      </c>
      <c r="AY764" s="25">
        <v>0</v>
      </c>
      <c r="AZ764" s="25">
        <v>0</v>
      </c>
      <c r="BA764" s="25">
        <v>0</v>
      </c>
      <c r="BB764" s="25">
        <v>11.465943655916469</v>
      </c>
      <c r="BC764" s="25">
        <v>30.607675626362763</v>
      </c>
      <c r="BD764" s="25">
        <v>19.94394001623014</v>
      </c>
      <c r="BE764" s="25">
        <v>17.010362445469127</v>
      </c>
      <c r="BF764" s="25">
        <v>118.847936752066</v>
      </c>
      <c r="BG764" s="25">
        <v>0</v>
      </c>
      <c r="BH764" s="25">
        <v>0</v>
      </c>
      <c r="BI764" s="25">
        <v>1987.9415807926575</v>
      </c>
      <c r="BJ764" s="25">
        <v>0</v>
      </c>
      <c r="BK764" s="25">
        <v>0</v>
      </c>
      <c r="BL764" s="25">
        <v>0</v>
      </c>
      <c r="BM764" s="25">
        <v>0</v>
      </c>
      <c r="BN764" s="25">
        <v>46.783422058873377</v>
      </c>
      <c r="BO764" s="25">
        <v>4094.6327165443154</v>
      </c>
    </row>
    <row r="765" spans="1:67">
      <c r="A765">
        <v>2006</v>
      </c>
      <c r="B765" s="57" t="s">
        <v>209</v>
      </c>
      <c r="C765" s="61" t="s">
        <v>273</v>
      </c>
      <c r="D765" s="57" t="s">
        <v>231</v>
      </c>
      <c r="E765" s="25">
        <v>0</v>
      </c>
      <c r="F765" s="25">
        <v>0</v>
      </c>
      <c r="G765" s="25">
        <v>0</v>
      </c>
      <c r="H765" s="25">
        <v>0</v>
      </c>
      <c r="I765" s="25">
        <v>0</v>
      </c>
      <c r="J765" s="25">
        <v>0</v>
      </c>
      <c r="K765" s="25">
        <v>0</v>
      </c>
      <c r="L765" s="25">
        <v>0</v>
      </c>
      <c r="M765" s="25">
        <v>0</v>
      </c>
      <c r="N765" s="25">
        <v>0</v>
      </c>
      <c r="O765" s="25">
        <v>0</v>
      </c>
      <c r="P765" s="25">
        <v>0</v>
      </c>
      <c r="Q765" s="25">
        <v>0</v>
      </c>
      <c r="R765" s="25">
        <v>0</v>
      </c>
      <c r="S765" s="25">
        <v>0</v>
      </c>
      <c r="T765" s="25">
        <v>0</v>
      </c>
      <c r="U765" s="25">
        <v>0</v>
      </c>
      <c r="V765" s="25">
        <v>0</v>
      </c>
      <c r="W765" s="25">
        <v>0</v>
      </c>
      <c r="X765" s="25">
        <v>0</v>
      </c>
      <c r="Y765" s="25">
        <v>0</v>
      </c>
      <c r="Z765" s="25">
        <v>0</v>
      </c>
      <c r="AA765" s="25">
        <v>0</v>
      </c>
      <c r="AB765" s="25">
        <v>0</v>
      </c>
      <c r="AC765" s="25">
        <v>0</v>
      </c>
      <c r="AD765" s="25">
        <v>0</v>
      </c>
      <c r="AE765" s="25">
        <v>0</v>
      </c>
      <c r="AF765" s="25">
        <v>0</v>
      </c>
      <c r="AG765" s="25">
        <v>0</v>
      </c>
      <c r="AH765" s="25">
        <v>0</v>
      </c>
      <c r="AI765" s="25">
        <v>0</v>
      </c>
      <c r="AJ765" s="25">
        <v>0</v>
      </c>
      <c r="AK765" s="25">
        <v>0</v>
      </c>
      <c r="AL765" s="25">
        <v>0</v>
      </c>
      <c r="AM765" s="25">
        <v>0</v>
      </c>
      <c r="AN765" s="25">
        <v>0</v>
      </c>
      <c r="AO765" s="25">
        <v>0</v>
      </c>
      <c r="AP765" s="25">
        <v>0</v>
      </c>
      <c r="AQ765" s="25">
        <v>0</v>
      </c>
      <c r="AR765" s="25">
        <v>0</v>
      </c>
      <c r="AS765" s="25">
        <v>0</v>
      </c>
      <c r="AT765" s="25">
        <v>0</v>
      </c>
      <c r="AU765" s="25">
        <v>0</v>
      </c>
      <c r="AV765" s="25">
        <v>0</v>
      </c>
      <c r="AW765" s="25">
        <v>0</v>
      </c>
      <c r="AX765" s="25">
        <v>0</v>
      </c>
      <c r="AY765" s="25">
        <v>0</v>
      </c>
      <c r="AZ765" s="25">
        <v>0</v>
      </c>
      <c r="BA765" s="25">
        <v>0</v>
      </c>
      <c r="BB765" s="25">
        <v>0</v>
      </c>
      <c r="BC765" s="25">
        <v>0</v>
      </c>
      <c r="BD765" s="25">
        <v>0</v>
      </c>
      <c r="BE765" s="25">
        <v>0</v>
      </c>
      <c r="BF765" s="25">
        <v>0</v>
      </c>
      <c r="BG765" s="25">
        <v>0</v>
      </c>
      <c r="BH765" s="25">
        <v>0</v>
      </c>
      <c r="BI765" s="25">
        <v>0</v>
      </c>
      <c r="BJ765" s="25">
        <v>0</v>
      </c>
      <c r="BK765" s="25">
        <v>0</v>
      </c>
      <c r="BL765" s="25">
        <v>0</v>
      </c>
      <c r="BM765" s="25">
        <v>0</v>
      </c>
      <c r="BN765" s="25">
        <v>0</v>
      </c>
      <c r="BO765" s="25">
        <v>0</v>
      </c>
    </row>
    <row r="766" spans="1:67">
      <c r="A766">
        <v>2006</v>
      </c>
      <c r="B766" s="57" t="s">
        <v>210</v>
      </c>
      <c r="C766" s="61" t="s">
        <v>274</v>
      </c>
      <c r="D766" s="57" t="s">
        <v>231</v>
      </c>
      <c r="E766" s="25">
        <v>193.08751119397155</v>
      </c>
      <c r="F766" s="25">
        <v>28.185843117211562</v>
      </c>
      <c r="G766" s="25">
        <v>2.2660676996436373</v>
      </c>
      <c r="H766" s="25">
        <v>330.13921100151407</v>
      </c>
      <c r="I766" s="25">
        <v>323.27930366307606</v>
      </c>
      <c r="J766" s="25">
        <v>260.83345959313004</v>
      </c>
      <c r="K766" s="25">
        <v>79.306149368595683</v>
      </c>
      <c r="L766" s="25">
        <v>67.632695693874595</v>
      </c>
      <c r="M766" s="25">
        <v>2.0144190542319413</v>
      </c>
      <c r="N766" s="25">
        <v>55.313827285398041</v>
      </c>
      <c r="O766" s="25">
        <v>124.8500698703625</v>
      </c>
      <c r="P766" s="25">
        <v>19.520149569895718</v>
      </c>
      <c r="Q766" s="25">
        <v>111.08713570053365</v>
      </c>
      <c r="R766" s="25">
        <v>81.190359716533166</v>
      </c>
      <c r="S766" s="25">
        <v>97.348248335238821</v>
      </c>
      <c r="T766" s="25">
        <v>297.42639708782752</v>
      </c>
      <c r="U766" s="25">
        <v>588.20462777537614</v>
      </c>
      <c r="V766" s="25">
        <v>347.00656125358728</v>
      </c>
      <c r="W766" s="25">
        <v>37.666886035715557</v>
      </c>
      <c r="X766" s="25">
        <v>297.55959249209485</v>
      </c>
      <c r="Y766" s="25">
        <v>7.9375740741314029</v>
      </c>
      <c r="Z766" s="25">
        <v>49.502153192053299</v>
      </c>
      <c r="AA766" s="25">
        <v>0</v>
      </c>
      <c r="AB766" s="25">
        <v>268.00003458688735</v>
      </c>
      <c r="AC766" s="25">
        <v>29.000226944064671</v>
      </c>
      <c r="AD766" s="25">
        <v>0</v>
      </c>
      <c r="AE766" s="25">
        <v>2178.9319813695606</v>
      </c>
      <c r="AF766" s="25">
        <v>308.00173516829977</v>
      </c>
      <c r="AG766" s="25">
        <v>1606.5819070774844</v>
      </c>
      <c r="AH766" s="25">
        <v>958.60022040912452</v>
      </c>
      <c r="AI766" s="25">
        <v>710.06509368696879</v>
      </c>
      <c r="AJ766" s="25">
        <v>324.88753474149092</v>
      </c>
      <c r="AK766" s="25">
        <v>166.7284741714013</v>
      </c>
      <c r="AL766" s="25">
        <v>235.42351495782356</v>
      </c>
      <c r="AM766" s="25">
        <v>9.0894450931392825</v>
      </c>
      <c r="AN766" s="25">
        <v>169.81466121519207</v>
      </c>
      <c r="AO766" s="25">
        <v>35.055479672399947</v>
      </c>
      <c r="AP766" s="25">
        <v>134.81219400916939</v>
      </c>
      <c r="AQ766" s="25">
        <v>352.89950095967998</v>
      </c>
      <c r="AR766" s="25">
        <v>37.582443796044622</v>
      </c>
      <c r="AS766" s="25">
        <v>545.67714586557997</v>
      </c>
      <c r="AT766" s="25">
        <v>100.93842761292423</v>
      </c>
      <c r="AU766" s="25">
        <v>0</v>
      </c>
      <c r="AV766" s="25">
        <v>749.38939003055611</v>
      </c>
      <c r="AW766" s="25">
        <v>100.42590155315439</v>
      </c>
      <c r="AX766" s="25">
        <v>0</v>
      </c>
      <c r="AY766" s="25">
        <v>0</v>
      </c>
      <c r="AZ766" s="25">
        <v>0</v>
      </c>
      <c r="BA766" s="25">
        <v>0</v>
      </c>
      <c r="BB766" s="25">
        <v>109.38440945358164</v>
      </c>
      <c r="BC766" s="25">
        <v>171.15656723503707</v>
      </c>
      <c r="BD766" s="25">
        <v>301.38419288719746</v>
      </c>
      <c r="BE766" s="25">
        <v>30.072030157358064</v>
      </c>
      <c r="BF766" s="25">
        <v>138.63252526026108</v>
      </c>
      <c r="BG766" s="25">
        <v>0</v>
      </c>
      <c r="BH766" s="25">
        <v>0</v>
      </c>
      <c r="BI766" s="25">
        <v>6673.8976173296933</v>
      </c>
      <c r="BJ766" s="25">
        <v>0</v>
      </c>
      <c r="BK766" s="25">
        <v>0</v>
      </c>
      <c r="BL766" s="25">
        <v>331.59628287464443</v>
      </c>
      <c r="BM766" s="25">
        <v>0</v>
      </c>
      <c r="BN766" s="25">
        <v>1066.8128974150848</v>
      </c>
      <c r="BO766" s="25">
        <v>21246.200078307807</v>
      </c>
    </row>
    <row r="767" spans="1:67">
      <c r="A767">
        <v>2006</v>
      </c>
      <c r="B767" s="57" t="s">
        <v>211</v>
      </c>
      <c r="C767" s="61" t="s">
        <v>275</v>
      </c>
      <c r="D767" s="57" t="s">
        <v>231</v>
      </c>
      <c r="E767" s="25">
        <v>6.4391827073317278E-3</v>
      </c>
      <c r="F767" s="25">
        <v>7.8536940485526624E-5</v>
      </c>
      <c r="G767" s="25">
        <v>2.7199314309758961E-3</v>
      </c>
      <c r="H767" s="25">
        <v>239.46903441867687</v>
      </c>
      <c r="I767" s="25">
        <v>1.171090609625737</v>
      </c>
      <c r="J767" s="25">
        <v>0.88679466520836892</v>
      </c>
      <c r="K767" s="25">
        <v>0.24284118956072942</v>
      </c>
      <c r="L767" s="25">
        <v>7.9132936901558253</v>
      </c>
      <c r="M767" s="25">
        <v>3.032738902911818E-2</v>
      </c>
      <c r="N767" s="25">
        <v>5.3126039788402561</v>
      </c>
      <c r="O767" s="25">
        <v>0.30861810197951045</v>
      </c>
      <c r="P767" s="25">
        <v>5.6916219507515006E-2</v>
      </c>
      <c r="Q767" s="25">
        <v>0.19612857930677127</v>
      </c>
      <c r="R767" s="25">
        <v>17.934683296661238</v>
      </c>
      <c r="S767" s="25">
        <v>30.818195435354689</v>
      </c>
      <c r="T767" s="25">
        <v>0.88911964641022434</v>
      </c>
      <c r="U767" s="25">
        <v>1.7018039025597829</v>
      </c>
      <c r="V767" s="25">
        <v>0.51081770924824843</v>
      </c>
      <c r="W767" s="25">
        <v>0.11925661802690581</v>
      </c>
      <c r="X767" s="25">
        <v>10.758209699173731</v>
      </c>
      <c r="Y767" s="25">
        <v>0.87976381235052425</v>
      </c>
      <c r="Z767" s="25">
        <v>1.2305238168225723</v>
      </c>
      <c r="AA767" s="25">
        <v>0</v>
      </c>
      <c r="AB767" s="25">
        <v>11.186754621110818</v>
      </c>
      <c r="AC767" s="25">
        <v>4.9705040493973937E-2</v>
      </c>
      <c r="AD767" s="25">
        <v>0</v>
      </c>
      <c r="AE767" s="25">
        <v>192.8844880524311</v>
      </c>
      <c r="AF767" s="25">
        <v>58.155029727604607</v>
      </c>
      <c r="AG767" s="25">
        <v>102.29642486110512</v>
      </c>
      <c r="AH767" s="25">
        <v>54.929647416616127</v>
      </c>
      <c r="AI767" s="25">
        <v>18.15440624029408</v>
      </c>
      <c r="AJ767" s="25">
        <v>11.102532271615871</v>
      </c>
      <c r="AK767" s="25">
        <v>2.3598365098757785</v>
      </c>
      <c r="AL767" s="25">
        <v>3.6910740841881293</v>
      </c>
      <c r="AM767" s="25">
        <v>1.9783062270363596</v>
      </c>
      <c r="AN767" s="25">
        <v>20.89724706539808</v>
      </c>
      <c r="AO767" s="25">
        <v>3.4644108092737702</v>
      </c>
      <c r="AP767" s="25">
        <v>6.8503611981528074</v>
      </c>
      <c r="AQ767" s="25">
        <v>58.113591300039644</v>
      </c>
      <c r="AR767" s="25">
        <v>10.0493904480205</v>
      </c>
      <c r="AS767" s="25">
        <v>90.62906725801092</v>
      </c>
      <c r="AT767" s="25">
        <v>16.98516572252618</v>
      </c>
      <c r="AU767" s="25">
        <v>0</v>
      </c>
      <c r="AV767" s="25">
        <v>94.760409730589856</v>
      </c>
      <c r="AW767" s="25">
        <v>27.237015288953828</v>
      </c>
      <c r="AX767" s="25">
        <v>0</v>
      </c>
      <c r="AY767" s="25">
        <v>0</v>
      </c>
      <c r="AZ767" s="25">
        <v>0</v>
      </c>
      <c r="BA767" s="25">
        <v>0</v>
      </c>
      <c r="BB767" s="25">
        <v>12.782911866196674</v>
      </c>
      <c r="BC767" s="25">
        <v>43.795535149813453</v>
      </c>
      <c r="BD767" s="25">
        <v>49.020257381987264</v>
      </c>
      <c r="BE767" s="25">
        <v>1.523669262366895</v>
      </c>
      <c r="BF767" s="25">
        <v>1.2159809156277634</v>
      </c>
      <c r="BG767" s="25">
        <v>0</v>
      </c>
      <c r="BH767" s="25">
        <v>0</v>
      </c>
      <c r="BI767" s="25">
        <v>79.119925149767454</v>
      </c>
      <c r="BJ767" s="25">
        <v>0</v>
      </c>
      <c r="BK767" s="25">
        <v>2123.2542660443341</v>
      </c>
      <c r="BL767" s="25">
        <v>941.72035427479159</v>
      </c>
      <c r="BM767" s="25">
        <v>0</v>
      </c>
      <c r="BN767" s="25">
        <v>325.9018917603135</v>
      </c>
      <c r="BO767" s="25">
        <v>4684.5489161081096</v>
      </c>
    </row>
    <row r="768" spans="1:67">
      <c r="A768">
        <v>2006</v>
      </c>
      <c r="B768" s="57" t="s">
        <v>212</v>
      </c>
      <c r="C768" s="61" t="s">
        <v>276</v>
      </c>
      <c r="D768" s="57" t="s">
        <v>231</v>
      </c>
      <c r="E768" s="25">
        <v>0</v>
      </c>
      <c r="F768" s="25">
        <v>0</v>
      </c>
      <c r="G768" s="25">
        <v>0</v>
      </c>
      <c r="H768" s="25">
        <v>0</v>
      </c>
      <c r="I768" s="25">
        <v>0</v>
      </c>
      <c r="J768" s="25">
        <v>0</v>
      </c>
      <c r="K768" s="25">
        <v>0</v>
      </c>
      <c r="L768" s="25">
        <v>0</v>
      </c>
      <c r="M768" s="25">
        <v>0</v>
      </c>
      <c r="N768" s="25">
        <v>0</v>
      </c>
      <c r="O768" s="25">
        <v>0</v>
      </c>
      <c r="P768" s="25">
        <v>0</v>
      </c>
      <c r="Q768" s="25">
        <v>0</v>
      </c>
      <c r="R768" s="25">
        <v>0</v>
      </c>
      <c r="S768" s="25">
        <v>0</v>
      </c>
      <c r="T768" s="25">
        <v>0</v>
      </c>
      <c r="U768" s="25">
        <v>0</v>
      </c>
      <c r="V768" s="25">
        <v>0</v>
      </c>
      <c r="W768" s="25">
        <v>0</v>
      </c>
      <c r="X768" s="25">
        <v>0</v>
      </c>
      <c r="Y768" s="25">
        <v>0</v>
      </c>
      <c r="Z768" s="25">
        <v>0</v>
      </c>
      <c r="AA768" s="25">
        <v>0</v>
      </c>
      <c r="AB768" s="25">
        <v>0</v>
      </c>
      <c r="AC768" s="25">
        <v>0</v>
      </c>
      <c r="AD768" s="25">
        <v>0</v>
      </c>
      <c r="AE768" s="25">
        <v>0</v>
      </c>
      <c r="AF768" s="25">
        <v>0</v>
      </c>
      <c r="AG768" s="25">
        <v>0</v>
      </c>
      <c r="AH768" s="25">
        <v>0</v>
      </c>
      <c r="AI768" s="25">
        <v>0</v>
      </c>
      <c r="AJ768" s="25">
        <v>0</v>
      </c>
      <c r="AK768" s="25">
        <v>0</v>
      </c>
      <c r="AL768" s="25">
        <v>0</v>
      </c>
      <c r="AM768" s="25">
        <v>0</v>
      </c>
      <c r="AN768" s="25">
        <v>0</v>
      </c>
      <c r="AO768" s="25">
        <v>0</v>
      </c>
      <c r="AP768" s="25">
        <v>0</v>
      </c>
      <c r="AQ768" s="25">
        <v>0</v>
      </c>
      <c r="AR768" s="25">
        <v>0</v>
      </c>
      <c r="AS768" s="25">
        <v>0</v>
      </c>
      <c r="AT768" s="25">
        <v>0</v>
      </c>
      <c r="AU768" s="25">
        <v>0</v>
      </c>
      <c r="AV768" s="25">
        <v>0</v>
      </c>
      <c r="AW768" s="25">
        <v>0</v>
      </c>
      <c r="AX768" s="25">
        <v>0</v>
      </c>
      <c r="AY768" s="25">
        <v>0</v>
      </c>
      <c r="AZ768" s="25">
        <v>0</v>
      </c>
      <c r="BA768" s="25">
        <v>0</v>
      </c>
      <c r="BB768" s="25">
        <v>0</v>
      </c>
      <c r="BC768" s="25">
        <v>0</v>
      </c>
      <c r="BD768" s="25">
        <v>0</v>
      </c>
      <c r="BE768" s="25">
        <v>0</v>
      </c>
      <c r="BF768" s="25">
        <v>0</v>
      </c>
      <c r="BG768" s="25">
        <v>0</v>
      </c>
      <c r="BH768" s="25">
        <v>0</v>
      </c>
      <c r="BI768" s="25">
        <v>0</v>
      </c>
      <c r="BJ768" s="25">
        <v>0</v>
      </c>
      <c r="BK768" s="25">
        <v>0</v>
      </c>
      <c r="BL768" s="25">
        <v>0</v>
      </c>
      <c r="BM768" s="25">
        <v>0</v>
      </c>
      <c r="BN768" s="25">
        <v>0</v>
      </c>
      <c r="BO768" s="25">
        <v>0</v>
      </c>
    </row>
    <row r="769" spans="1:67">
      <c r="A769">
        <v>2006</v>
      </c>
      <c r="B769" s="57" t="s">
        <v>213</v>
      </c>
      <c r="C769" s="61" t="s">
        <v>277</v>
      </c>
      <c r="D769" s="57" t="s">
        <v>231</v>
      </c>
      <c r="E769" s="25">
        <v>0</v>
      </c>
      <c r="F769" s="25">
        <v>0</v>
      </c>
      <c r="G769" s="25">
        <v>0</v>
      </c>
      <c r="H769" s="25">
        <v>0</v>
      </c>
      <c r="I769" s="25">
        <v>0</v>
      </c>
      <c r="J769" s="25">
        <v>0</v>
      </c>
      <c r="K769" s="25">
        <v>0</v>
      </c>
      <c r="L769" s="25">
        <v>0</v>
      </c>
      <c r="M769" s="25">
        <v>0</v>
      </c>
      <c r="N769" s="25">
        <v>0</v>
      </c>
      <c r="O769" s="25">
        <v>0</v>
      </c>
      <c r="P769" s="25">
        <v>0</v>
      </c>
      <c r="Q769" s="25">
        <v>0</v>
      </c>
      <c r="R769" s="25">
        <v>0</v>
      </c>
      <c r="S769" s="25">
        <v>0</v>
      </c>
      <c r="T769" s="25">
        <v>0</v>
      </c>
      <c r="U769" s="25">
        <v>0</v>
      </c>
      <c r="V769" s="25">
        <v>0</v>
      </c>
      <c r="W769" s="25">
        <v>0</v>
      </c>
      <c r="X769" s="25">
        <v>0</v>
      </c>
      <c r="Y769" s="25">
        <v>0</v>
      </c>
      <c r="Z769" s="25">
        <v>0</v>
      </c>
      <c r="AA769" s="25">
        <v>0</v>
      </c>
      <c r="AB769" s="25">
        <v>0</v>
      </c>
      <c r="AC769" s="25">
        <v>0</v>
      </c>
      <c r="AD769" s="25">
        <v>0</v>
      </c>
      <c r="AE769" s="25">
        <v>0</v>
      </c>
      <c r="AF769" s="25">
        <v>0</v>
      </c>
      <c r="AG769" s="25">
        <v>0</v>
      </c>
      <c r="AH769" s="25">
        <v>0</v>
      </c>
      <c r="AI769" s="25">
        <v>0</v>
      </c>
      <c r="AJ769" s="25">
        <v>0</v>
      </c>
      <c r="AK769" s="25">
        <v>0</v>
      </c>
      <c r="AL769" s="25">
        <v>0</v>
      </c>
      <c r="AM769" s="25">
        <v>0</v>
      </c>
      <c r="AN769" s="25">
        <v>0</v>
      </c>
      <c r="AO769" s="25">
        <v>0</v>
      </c>
      <c r="AP769" s="25">
        <v>0</v>
      </c>
      <c r="AQ769" s="25">
        <v>0</v>
      </c>
      <c r="AR769" s="25">
        <v>0</v>
      </c>
      <c r="AS769" s="25">
        <v>0</v>
      </c>
      <c r="AT769" s="25">
        <v>0</v>
      </c>
      <c r="AU769" s="25">
        <v>0</v>
      </c>
      <c r="AV769" s="25">
        <v>0</v>
      </c>
      <c r="AW769" s="25">
        <v>0</v>
      </c>
      <c r="AX769" s="25">
        <v>0</v>
      </c>
      <c r="AY769" s="25">
        <v>0</v>
      </c>
      <c r="AZ769" s="25">
        <v>0</v>
      </c>
      <c r="BA769" s="25">
        <v>0</v>
      </c>
      <c r="BB769" s="25">
        <v>0</v>
      </c>
      <c r="BC769" s="25">
        <v>0</v>
      </c>
      <c r="BD769" s="25">
        <v>0</v>
      </c>
      <c r="BE769" s="25">
        <v>0</v>
      </c>
      <c r="BF769" s="25">
        <v>0</v>
      </c>
      <c r="BG769" s="25">
        <v>0</v>
      </c>
      <c r="BH769" s="25">
        <v>0</v>
      </c>
      <c r="BI769" s="25">
        <v>0</v>
      </c>
      <c r="BJ769" s="25">
        <v>0</v>
      </c>
      <c r="BK769" s="25">
        <v>0</v>
      </c>
      <c r="BL769" s="25">
        <v>0</v>
      </c>
      <c r="BM769" s="25">
        <v>0</v>
      </c>
      <c r="BN769" s="25">
        <v>0</v>
      </c>
      <c r="BO769" s="25">
        <v>0</v>
      </c>
    </row>
    <row r="770" spans="1:67">
      <c r="A770">
        <v>2006</v>
      </c>
      <c r="B770" s="57" t="s">
        <v>214</v>
      </c>
      <c r="C770" s="61" t="s">
        <v>278</v>
      </c>
      <c r="D770" s="57" t="s">
        <v>231</v>
      </c>
      <c r="E770" s="25">
        <v>0</v>
      </c>
      <c r="F770" s="25">
        <v>0</v>
      </c>
      <c r="G770" s="25">
        <v>0</v>
      </c>
      <c r="H770" s="25">
        <v>0</v>
      </c>
      <c r="I770" s="25">
        <v>0</v>
      </c>
      <c r="J770" s="25">
        <v>0</v>
      </c>
      <c r="K770" s="25">
        <v>0</v>
      </c>
      <c r="L770" s="25">
        <v>0</v>
      </c>
      <c r="M770" s="25">
        <v>0</v>
      </c>
      <c r="N770" s="25">
        <v>0</v>
      </c>
      <c r="O770" s="25">
        <v>0</v>
      </c>
      <c r="P770" s="25">
        <v>0</v>
      </c>
      <c r="Q770" s="25">
        <v>0</v>
      </c>
      <c r="R770" s="25">
        <v>0</v>
      </c>
      <c r="S770" s="25">
        <v>0</v>
      </c>
      <c r="T770" s="25">
        <v>0</v>
      </c>
      <c r="U770" s="25">
        <v>0</v>
      </c>
      <c r="V770" s="25">
        <v>0</v>
      </c>
      <c r="W770" s="25">
        <v>0</v>
      </c>
      <c r="X770" s="25">
        <v>0</v>
      </c>
      <c r="Y770" s="25">
        <v>0</v>
      </c>
      <c r="Z770" s="25">
        <v>0</v>
      </c>
      <c r="AA770" s="25">
        <v>0</v>
      </c>
      <c r="AB770" s="25">
        <v>0</v>
      </c>
      <c r="AC770" s="25">
        <v>0</v>
      </c>
      <c r="AD770" s="25">
        <v>0</v>
      </c>
      <c r="AE770" s="25">
        <v>0</v>
      </c>
      <c r="AF770" s="25">
        <v>0</v>
      </c>
      <c r="AG770" s="25">
        <v>0</v>
      </c>
      <c r="AH770" s="25">
        <v>0</v>
      </c>
      <c r="AI770" s="25">
        <v>0</v>
      </c>
      <c r="AJ770" s="25">
        <v>0</v>
      </c>
      <c r="AK770" s="25">
        <v>0</v>
      </c>
      <c r="AL770" s="25">
        <v>0</v>
      </c>
      <c r="AM770" s="25">
        <v>0</v>
      </c>
      <c r="AN770" s="25">
        <v>0</v>
      </c>
      <c r="AO770" s="25">
        <v>0</v>
      </c>
      <c r="AP770" s="25">
        <v>0</v>
      </c>
      <c r="AQ770" s="25">
        <v>0</v>
      </c>
      <c r="AR770" s="25">
        <v>0</v>
      </c>
      <c r="AS770" s="25">
        <v>0</v>
      </c>
      <c r="AT770" s="25">
        <v>0</v>
      </c>
      <c r="AU770" s="25">
        <v>0</v>
      </c>
      <c r="AV770" s="25">
        <v>0</v>
      </c>
      <c r="AW770" s="25">
        <v>0</v>
      </c>
      <c r="AX770" s="25">
        <v>0</v>
      </c>
      <c r="AY770" s="25">
        <v>0</v>
      </c>
      <c r="AZ770" s="25">
        <v>0</v>
      </c>
      <c r="BA770" s="25">
        <v>0</v>
      </c>
      <c r="BB770" s="25">
        <v>0</v>
      </c>
      <c r="BC770" s="25">
        <v>0</v>
      </c>
      <c r="BD770" s="25">
        <v>0</v>
      </c>
      <c r="BE770" s="25">
        <v>0</v>
      </c>
      <c r="BF770" s="25">
        <v>0</v>
      </c>
      <c r="BG770" s="25">
        <v>0</v>
      </c>
      <c r="BH770" s="25">
        <v>0</v>
      </c>
      <c r="BI770" s="25">
        <v>0</v>
      </c>
      <c r="BJ770" s="25">
        <v>0</v>
      </c>
      <c r="BK770" s="25">
        <v>0</v>
      </c>
      <c r="BL770" s="25">
        <v>0</v>
      </c>
      <c r="BM770" s="25">
        <v>0</v>
      </c>
      <c r="BN770" s="25">
        <v>0</v>
      </c>
      <c r="BO770" s="25">
        <v>0</v>
      </c>
    </row>
    <row r="771" spans="1:67">
      <c r="A771">
        <v>2006</v>
      </c>
      <c r="B771" s="57" t="s">
        <v>215</v>
      </c>
      <c r="C771" s="61" t="s">
        <v>279</v>
      </c>
      <c r="D771" s="57" t="s">
        <v>231</v>
      </c>
      <c r="E771" s="25">
        <v>0</v>
      </c>
      <c r="F771" s="25">
        <v>0</v>
      </c>
      <c r="G771" s="25">
        <v>0</v>
      </c>
      <c r="H771" s="25">
        <v>0</v>
      </c>
      <c r="I771" s="25">
        <v>0</v>
      </c>
      <c r="J771" s="25">
        <v>0</v>
      </c>
      <c r="K771" s="25">
        <v>0</v>
      </c>
      <c r="L771" s="25">
        <v>0</v>
      </c>
      <c r="M771" s="25">
        <v>0</v>
      </c>
      <c r="N771" s="25">
        <v>0</v>
      </c>
      <c r="O771" s="25">
        <v>0</v>
      </c>
      <c r="P771" s="25">
        <v>0</v>
      </c>
      <c r="Q771" s="25">
        <v>0</v>
      </c>
      <c r="R771" s="25">
        <v>0</v>
      </c>
      <c r="S771" s="25">
        <v>0</v>
      </c>
      <c r="T771" s="25">
        <v>0</v>
      </c>
      <c r="U771" s="25">
        <v>0</v>
      </c>
      <c r="V771" s="25">
        <v>0</v>
      </c>
      <c r="W771" s="25">
        <v>0</v>
      </c>
      <c r="X771" s="25">
        <v>0</v>
      </c>
      <c r="Y771" s="25">
        <v>0</v>
      </c>
      <c r="Z771" s="25">
        <v>0</v>
      </c>
      <c r="AA771" s="25">
        <v>0</v>
      </c>
      <c r="AB771" s="25">
        <v>0</v>
      </c>
      <c r="AC771" s="25">
        <v>0</v>
      </c>
      <c r="AD771" s="25">
        <v>0</v>
      </c>
      <c r="AE771" s="25">
        <v>0</v>
      </c>
      <c r="AF771" s="25">
        <v>0</v>
      </c>
      <c r="AG771" s="25">
        <v>0</v>
      </c>
      <c r="AH771" s="25">
        <v>0</v>
      </c>
      <c r="AI771" s="25">
        <v>0</v>
      </c>
      <c r="AJ771" s="25">
        <v>0</v>
      </c>
      <c r="AK771" s="25">
        <v>0</v>
      </c>
      <c r="AL771" s="25">
        <v>0</v>
      </c>
      <c r="AM771" s="25">
        <v>0</v>
      </c>
      <c r="AN771" s="25">
        <v>0</v>
      </c>
      <c r="AO771" s="25">
        <v>0</v>
      </c>
      <c r="AP771" s="25">
        <v>0</v>
      </c>
      <c r="AQ771" s="25">
        <v>0</v>
      </c>
      <c r="AR771" s="25">
        <v>0</v>
      </c>
      <c r="AS771" s="25">
        <v>0</v>
      </c>
      <c r="AT771" s="25">
        <v>0</v>
      </c>
      <c r="AU771" s="25">
        <v>0</v>
      </c>
      <c r="AV771" s="25">
        <v>0</v>
      </c>
      <c r="AW771" s="25">
        <v>0</v>
      </c>
      <c r="AX771" s="25">
        <v>0</v>
      </c>
      <c r="AY771" s="25">
        <v>0</v>
      </c>
      <c r="AZ771" s="25">
        <v>0</v>
      </c>
      <c r="BA771" s="25">
        <v>0</v>
      </c>
      <c r="BB771" s="25">
        <v>0</v>
      </c>
      <c r="BC771" s="25">
        <v>0</v>
      </c>
      <c r="BD771" s="25">
        <v>0</v>
      </c>
      <c r="BE771" s="25">
        <v>0</v>
      </c>
      <c r="BF771" s="25">
        <v>0</v>
      </c>
      <c r="BG771" s="25">
        <v>0</v>
      </c>
      <c r="BH771" s="25">
        <v>0</v>
      </c>
      <c r="BI771" s="25">
        <v>0</v>
      </c>
      <c r="BJ771" s="25">
        <v>0</v>
      </c>
      <c r="BK771" s="25">
        <v>0</v>
      </c>
      <c r="BL771" s="25">
        <v>0</v>
      </c>
      <c r="BM771" s="25">
        <v>0</v>
      </c>
      <c r="BN771" s="25">
        <v>0</v>
      </c>
      <c r="BO771" s="25">
        <v>0</v>
      </c>
    </row>
    <row r="772" spans="1:67">
      <c r="A772">
        <v>2006</v>
      </c>
      <c r="B772" s="57" t="s">
        <v>216</v>
      </c>
      <c r="C772" s="61" t="s">
        <v>280</v>
      </c>
      <c r="D772" s="57" t="s">
        <v>231</v>
      </c>
      <c r="E772" s="25">
        <v>51.836526178345792</v>
      </c>
      <c r="F772" s="25">
        <v>14.014804268304911</v>
      </c>
      <c r="G772" s="25">
        <v>0.81155539751040617</v>
      </c>
      <c r="H772" s="25">
        <v>133.24141821241489</v>
      </c>
      <c r="I772" s="25">
        <v>42.630311509466026</v>
      </c>
      <c r="J772" s="25">
        <v>26.081469107647838</v>
      </c>
      <c r="K772" s="25">
        <v>11.473544070798601</v>
      </c>
      <c r="L772" s="25">
        <v>16.378288232436866</v>
      </c>
      <c r="M772" s="25">
        <v>0.30575626345886164</v>
      </c>
      <c r="N772" s="25">
        <v>93.38608833912285</v>
      </c>
      <c r="O772" s="25">
        <v>12.396411921371355</v>
      </c>
      <c r="P772" s="25">
        <v>16.743695092112961</v>
      </c>
      <c r="Q772" s="25">
        <v>14.533529134671227</v>
      </c>
      <c r="R772" s="25">
        <v>16.505805224183554</v>
      </c>
      <c r="S772" s="25">
        <v>26.381829424744478</v>
      </c>
      <c r="T772" s="25">
        <v>14.21291855428408</v>
      </c>
      <c r="U772" s="25">
        <v>14.621826010193592</v>
      </c>
      <c r="V772" s="25">
        <v>20.610738931723457</v>
      </c>
      <c r="W772" s="25">
        <v>11.145966622707105</v>
      </c>
      <c r="X772" s="25">
        <v>29.291485166821531</v>
      </c>
      <c r="Y772" s="25">
        <v>1.3689833185338567</v>
      </c>
      <c r="Z772" s="25">
        <v>25.414776347221423</v>
      </c>
      <c r="AA772" s="25">
        <v>0</v>
      </c>
      <c r="AB772" s="25">
        <v>48.817286446218098</v>
      </c>
      <c r="AC772" s="25">
        <v>2.4161658729332727</v>
      </c>
      <c r="AD772" s="25">
        <v>0</v>
      </c>
      <c r="AE772" s="25">
        <v>41.160135182762765</v>
      </c>
      <c r="AF772" s="25">
        <v>60.381324747577438</v>
      </c>
      <c r="AG772" s="25">
        <v>132.57706972673</v>
      </c>
      <c r="AH772" s="25">
        <v>71.189307989064559</v>
      </c>
      <c r="AI772" s="25">
        <v>113.82162759843122</v>
      </c>
      <c r="AJ772" s="25">
        <v>57.126617904859941</v>
      </c>
      <c r="AK772" s="25">
        <v>52.943851509475266</v>
      </c>
      <c r="AL772" s="25">
        <v>7.348629081976096</v>
      </c>
      <c r="AM772" s="25">
        <v>5.8805698391745569</v>
      </c>
      <c r="AN772" s="25">
        <v>34.489736922572654</v>
      </c>
      <c r="AO772" s="25">
        <v>7.6385972906313677</v>
      </c>
      <c r="AP772" s="25">
        <v>6.4959829599961632</v>
      </c>
      <c r="AQ772" s="25">
        <v>85.093929005707537</v>
      </c>
      <c r="AR772" s="25">
        <v>14.992706797359425</v>
      </c>
      <c r="AS772" s="25">
        <v>181.61729720582082</v>
      </c>
      <c r="AT772" s="25">
        <v>22.407764877999004</v>
      </c>
      <c r="AU772" s="25">
        <v>0</v>
      </c>
      <c r="AV772" s="25">
        <v>82.948906451009961</v>
      </c>
      <c r="AW772" s="25">
        <v>18.715317003302932</v>
      </c>
      <c r="AX772" s="25">
        <v>0</v>
      </c>
      <c r="AY772" s="25">
        <v>0</v>
      </c>
      <c r="AZ772" s="25">
        <v>0</v>
      </c>
      <c r="BA772" s="25">
        <v>0</v>
      </c>
      <c r="BB772" s="25">
        <v>11.013908609748624</v>
      </c>
      <c r="BC772" s="25">
        <v>97.713852187052865</v>
      </c>
      <c r="BD772" s="25">
        <v>49.210840902906554</v>
      </c>
      <c r="BE772" s="25">
        <v>3.0720709860679651</v>
      </c>
      <c r="BF772" s="25">
        <v>10.758304653529001</v>
      </c>
      <c r="BG772" s="25">
        <v>0</v>
      </c>
      <c r="BH772" s="25">
        <v>0</v>
      </c>
      <c r="BI772" s="25">
        <v>289.86484590374164</v>
      </c>
      <c r="BJ772" s="25">
        <v>0</v>
      </c>
      <c r="BK772" s="25">
        <v>2839.1079506476112</v>
      </c>
      <c r="BL772" s="25">
        <v>0</v>
      </c>
      <c r="BM772" s="25">
        <v>0</v>
      </c>
      <c r="BN772" s="25">
        <v>284.30583941740866</v>
      </c>
      <c r="BO772" s="25">
        <v>5226.4981650497375</v>
      </c>
    </row>
    <row r="773" spans="1:67">
      <c r="A773">
        <v>2006</v>
      </c>
      <c r="B773" s="57" t="s">
        <v>217</v>
      </c>
      <c r="C773" s="61" t="s">
        <v>281</v>
      </c>
      <c r="D773" s="57" t="s">
        <v>231</v>
      </c>
      <c r="E773" s="25">
        <v>89.52205494391724</v>
      </c>
      <c r="F773" s="25">
        <v>0</v>
      </c>
      <c r="G773" s="25">
        <v>0</v>
      </c>
      <c r="H773" s="25">
        <v>163.48214824956383</v>
      </c>
      <c r="I773" s="25">
        <v>47.526500909840408</v>
      </c>
      <c r="J773" s="25">
        <v>21.791603085036162</v>
      </c>
      <c r="K773" s="25">
        <v>9.5401936349624239E-2</v>
      </c>
      <c r="L773" s="25">
        <v>47.301900810662737</v>
      </c>
      <c r="M773" s="25">
        <v>0.63116725383896966</v>
      </c>
      <c r="N773" s="25">
        <v>60.273894728693712</v>
      </c>
      <c r="O773" s="25">
        <v>36.95562290313886</v>
      </c>
      <c r="P773" s="25">
        <v>3.5957535613024767</v>
      </c>
      <c r="Q773" s="25">
        <v>28.997442514112077</v>
      </c>
      <c r="R773" s="25">
        <v>9.9240662243867543</v>
      </c>
      <c r="S773" s="25">
        <v>19.292179335348163</v>
      </c>
      <c r="T773" s="25">
        <v>0.545619534425549</v>
      </c>
      <c r="U773" s="25">
        <v>0.86431747050038066</v>
      </c>
      <c r="V773" s="25">
        <v>0.45040151550846336</v>
      </c>
      <c r="W773" s="25">
        <v>3.2334632996189647</v>
      </c>
      <c r="X773" s="25">
        <v>50.706957827116419</v>
      </c>
      <c r="Y773" s="25">
        <v>1.9805096461886047</v>
      </c>
      <c r="Z773" s="25">
        <v>0.76319173962728415</v>
      </c>
      <c r="AA773" s="25">
        <v>0</v>
      </c>
      <c r="AB773" s="25">
        <v>1.908056226979892</v>
      </c>
      <c r="AC773" s="25">
        <v>9.5705484873067661</v>
      </c>
      <c r="AD773" s="25">
        <v>0</v>
      </c>
      <c r="AE773" s="25">
        <v>255.50419780126072</v>
      </c>
      <c r="AF773" s="25">
        <v>2.0886522135671122</v>
      </c>
      <c r="AG773" s="25">
        <v>3.629062730930078</v>
      </c>
      <c r="AH773" s="25">
        <v>1.9486813594261296</v>
      </c>
      <c r="AI773" s="25">
        <v>103.75885630589208</v>
      </c>
      <c r="AJ773" s="25">
        <v>27.912731408482859</v>
      </c>
      <c r="AK773" s="25">
        <v>8.7181874168619835</v>
      </c>
      <c r="AL773" s="25">
        <v>4.1217025965309873</v>
      </c>
      <c r="AM773" s="25">
        <v>0.69709556702623676</v>
      </c>
      <c r="AN773" s="25">
        <v>131.20830179538123</v>
      </c>
      <c r="AO773" s="25">
        <v>3.3306667941209556</v>
      </c>
      <c r="AP773" s="25">
        <v>4.6514575465537327</v>
      </c>
      <c r="AQ773" s="25">
        <v>438.88930772240093</v>
      </c>
      <c r="AR773" s="25">
        <v>2.6689839449853436</v>
      </c>
      <c r="AS773" s="25">
        <v>209.3362437841615</v>
      </c>
      <c r="AT773" s="25">
        <v>6.9442120991772285</v>
      </c>
      <c r="AU773" s="25">
        <v>0</v>
      </c>
      <c r="AV773" s="25">
        <v>290.85291619947424</v>
      </c>
      <c r="AW773" s="25">
        <v>48.402598876222562</v>
      </c>
      <c r="AX773" s="25">
        <v>0</v>
      </c>
      <c r="AY773" s="25">
        <v>0</v>
      </c>
      <c r="AZ773" s="25">
        <v>0</v>
      </c>
      <c r="BA773" s="25">
        <v>0</v>
      </c>
      <c r="BB773" s="25">
        <v>9.0093911281256673</v>
      </c>
      <c r="BC773" s="25">
        <v>178.82038909098543</v>
      </c>
      <c r="BD773" s="25">
        <v>48.032832375574095</v>
      </c>
      <c r="BE773" s="25">
        <v>13.848835317827254</v>
      </c>
      <c r="BF773" s="25">
        <v>2.3285561907641159</v>
      </c>
      <c r="BG773" s="25">
        <v>0</v>
      </c>
      <c r="BH773" s="25">
        <v>0</v>
      </c>
      <c r="BI773" s="25">
        <v>989.99174819154064</v>
      </c>
      <c r="BJ773" s="25">
        <v>0</v>
      </c>
      <c r="BK773" s="25">
        <v>19575.488747272648</v>
      </c>
      <c r="BL773" s="25">
        <v>32.090550831084883</v>
      </c>
      <c r="BM773" s="25">
        <v>0</v>
      </c>
      <c r="BN773" s="25">
        <v>395.78209726609265</v>
      </c>
      <c r="BO773" s="25">
        <v>23389.46980603056</v>
      </c>
    </row>
    <row r="774" spans="1:67">
      <c r="A774">
        <v>2006</v>
      </c>
      <c r="B774" s="57" t="s">
        <v>218</v>
      </c>
      <c r="C774" s="61" t="s">
        <v>282</v>
      </c>
      <c r="D774" s="57" t="s">
        <v>231</v>
      </c>
      <c r="E774" s="25">
        <v>2.1505162436588616</v>
      </c>
      <c r="F774" s="25">
        <v>0</v>
      </c>
      <c r="G774" s="25">
        <v>8.9027981943460704E-2</v>
      </c>
      <c r="H774" s="25">
        <v>22.495082470335646</v>
      </c>
      <c r="I774" s="25">
        <v>31.264512866430174</v>
      </c>
      <c r="J774" s="25">
        <v>40.134406912592567</v>
      </c>
      <c r="K774" s="25">
        <v>1.4029116999269096</v>
      </c>
      <c r="L774" s="25">
        <v>49.073389519206387</v>
      </c>
      <c r="M774" s="25">
        <v>2.8906590517834001</v>
      </c>
      <c r="N774" s="25">
        <v>2.8682638069810293</v>
      </c>
      <c r="O774" s="25">
        <v>82.42406240770849</v>
      </c>
      <c r="P774" s="25">
        <v>25.56840646519229</v>
      </c>
      <c r="Q774" s="25">
        <v>11.481382947986667</v>
      </c>
      <c r="R774" s="25">
        <v>13.62692089862524</v>
      </c>
      <c r="S774" s="25">
        <v>182.79469130775163</v>
      </c>
      <c r="T774" s="25">
        <v>5.1923424498249444</v>
      </c>
      <c r="U774" s="25">
        <v>7.7137923885370689</v>
      </c>
      <c r="V774" s="25">
        <v>3.2492165540063067</v>
      </c>
      <c r="W774" s="25">
        <v>3.7457211180609464</v>
      </c>
      <c r="X774" s="25">
        <v>33.076245624670655</v>
      </c>
      <c r="Y774" s="25">
        <v>5.2479826581457347</v>
      </c>
      <c r="Z774" s="25">
        <v>4.1784984489146257</v>
      </c>
      <c r="AA774" s="25">
        <v>0</v>
      </c>
      <c r="AB774" s="25">
        <v>12.652438532283734</v>
      </c>
      <c r="AC774" s="25">
        <v>1.8379851357431447</v>
      </c>
      <c r="AD774" s="25">
        <v>0</v>
      </c>
      <c r="AE774" s="25">
        <v>236.66443010940216</v>
      </c>
      <c r="AF774" s="25">
        <v>5.1926082809216529</v>
      </c>
      <c r="AG774" s="25">
        <v>72.633084041093028</v>
      </c>
      <c r="AH774" s="25">
        <v>42.167635161236468</v>
      </c>
      <c r="AI774" s="25">
        <v>16.847932771081478</v>
      </c>
      <c r="AJ774" s="25">
        <v>5.8624486008856547</v>
      </c>
      <c r="AK774" s="25">
        <v>12.175838024170853</v>
      </c>
      <c r="AL774" s="25">
        <v>9.3070332373590343</v>
      </c>
      <c r="AM774" s="25">
        <v>0.53753828149173566</v>
      </c>
      <c r="AN774" s="25">
        <v>27.510005666562567</v>
      </c>
      <c r="AO774" s="25">
        <v>3.8029766376153273</v>
      </c>
      <c r="AP774" s="25">
        <v>6.6770433574322112</v>
      </c>
      <c r="AQ774" s="25">
        <v>15.385462277438862</v>
      </c>
      <c r="AR774" s="25">
        <v>2.2450036357507899</v>
      </c>
      <c r="AS774" s="25">
        <v>120.25444793841986</v>
      </c>
      <c r="AT774" s="25">
        <v>10.345571146084064</v>
      </c>
      <c r="AU774" s="25">
        <v>0</v>
      </c>
      <c r="AV774" s="25">
        <v>208.24739882895614</v>
      </c>
      <c r="AW774" s="25">
        <v>8.9328944122651599</v>
      </c>
      <c r="AX774" s="25">
        <v>0</v>
      </c>
      <c r="AY774" s="25">
        <v>0</v>
      </c>
      <c r="AZ774" s="25">
        <v>0</v>
      </c>
      <c r="BA774" s="25">
        <v>0</v>
      </c>
      <c r="BB774" s="25">
        <v>9.2954732556997843</v>
      </c>
      <c r="BC774" s="25">
        <v>74.98347728176411</v>
      </c>
      <c r="BD774" s="25">
        <v>874.95049148003773</v>
      </c>
      <c r="BE774" s="25">
        <v>13.005474597017441</v>
      </c>
      <c r="BF774" s="25">
        <v>9.2328964416573456</v>
      </c>
      <c r="BG774" s="25">
        <v>0</v>
      </c>
      <c r="BH774" s="25">
        <v>0</v>
      </c>
      <c r="BI774" s="25">
        <v>12142.981521606855</v>
      </c>
      <c r="BJ774" s="25">
        <v>0</v>
      </c>
      <c r="BK774" s="25">
        <v>5932.8224941721628</v>
      </c>
      <c r="BL774" s="25">
        <v>0</v>
      </c>
      <c r="BM774" s="25">
        <v>0</v>
      </c>
      <c r="BN774" s="25">
        <v>247.62509023514502</v>
      </c>
      <c r="BO774" s="25">
        <v>20654.844728968823</v>
      </c>
    </row>
    <row r="775" spans="1:67">
      <c r="A775">
        <v>2006</v>
      </c>
      <c r="B775" s="57" t="s">
        <v>219</v>
      </c>
      <c r="C775" s="61" t="s">
        <v>283</v>
      </c>
      <c r="D775" s="57" t="s">
        <v>231</v>
      </c>
      <c r="E775" s="25">
        <v>3.3876926724128475</v>
      </c>
      <c r="F775" s="25">
        <v>0</v>
      </c>
      <c r="G775" s="25">
        <v>2.930598171642175</v>
      </c>
      <c r="H775" s="25">
        <v>31.816941032671718</v>
      </c>
      <c r="I775" s="25">
        <v>12.779776847242308</v>
      </c>
      <c r="J775" s="25">
        <v>20.301373762686975</v>
      </c>
      <c r="K775" s="25">
        <v>1.9471779364885449</v>
      </c>
      <c r="L775" s="25">
        <v>39.93264106664143</v>
      </c>
      <c r="M775" s="25">
        <v>0.71801621377251013</v>
      </c>
      <c r="N775" s="25">
        <v>3.2415031116288584</v>
      </c>
      <c r="O775" s="25">
        <v>9.8672644128876712</v>
      </c>
      <c r="P775" s="25">
        <v>22.431118036084548</v>
      </c>
      <c r="Q775" s="25">
        <v>4.7225294918212244</v>
      </c>
      <c r="R775" s="25">
        <v>7.9061953117584602</v>
      </c>
      <c r="S775" s="25">
        <v>37.039736251144582</v>
      </c>
      <c r="T775" s="25">
        <v>10.856103808568347</v>
      </c>
      <c r="U775" s="25">
        <v>1.223107137909075</v>
      </c>
      <c r="V775" s="25">
        <v>0.89569471242256793</v>
      </c>
      <c r="W775" s="25">
        <v>1.1184897312228541</v>
      </c>
      <c r="X775" s="25">
        <v>9.9299744059377097</v>
      </c>
      <c r="Y775" s="25">
        <v>0.8651662248162304</v>
      </c>
      <c r="Z775" s="25">
        <v>2.7491959012367739</v>
      </c>
      <c r="AA775" s="25">
        <v>0</v>
      </c>
      <c r="AB775" s="25">
        <v>7.6673259263819924</v>
      </c>
      <c r="AC775" s="25">
        <v>0.29389151023200372</v>
      </c>
      <c r="AD775" s="25">
        <v>0</v>
      </c>
      <c r="AE775" s="25">
        <v>45.916570133808996</v>
      </c>
      <c r="AF775" s="25">
        <v>28.010382319094024</v>
      </c>
      <c r="AG775" s="25">
        <v>41.235187964778241</v>
      </c>
      <c r="AH775" s="25">
        <v>22.637775104855372</v>
      </c>
      <c r="AI775" s="25">
        <v>24.589898831312162</v>
      </c>
      <c r="AJ775" s="25">
        <v>13.902904616895121</v>
      </c>
      <c r="AK775" s="25">
        <v>7.001357237842134</v>
      </c>
      <c r="AL775" s="25">
        <v>7.8353824172948929</v>
      </c>
      <c r="AM775" s="25">
        <v>1.2365859581370069</v>
      </c>
      <c r="AN775" s="25">
        <v>6.2495442903518743</v>
      </c>
      <c r="AO775" s="25">
        <v>2.8145341609220451</v>
      </c>
      <c r="AP775" s="25">
        <v>18.794211672065348</v>
      </c>
      <c r="AQ775" s="25">
        <v>10.846235879568443</v>
      </c>
      <c r="AR775" s="25">
        <v>1.1886011941747738</v>
      </c>
      <c r="AS775" s="25">
        <v>34.832208117087752</v>
      </c>
      <c r="AT775" s="25">
        <v>13.711749521247004</v>
      </c>
      <c r="AU775" s="25">
        <v>0</v>
      </c>
      <c r="AV775" s="25">
        <v>31.498719938369778</v>
      </c>
      <c r="AW775" s="25">
        <v>6.8159821595943875</v>
      </c>
      <c r="AX775" s="25">
        <v>0</v>
      </c>
      <c r="AY775" s="25">
        <v>0</v>
      </c>
      <c r="AZ775" s="25">
        <v>0</v>
      </c>
      <c r="BA775" s="25">
        <v>0</v>
      </c>
      <c r="BB775" s="25">
        <v>5.3307460552592554</v>
      </c>
      <c r="BC775" s="25">
        <v>68.725855040885705</v>
      </c>
      <c r="BD775" s="25">
        <v>44.157590200470182</v>
      </c>
      <c r="BE775" s="25">
        <v>657.99235652730806</v>
      </c>
      <c r="BF775" s="25">
        <v>5.5117049615521401</v>
      </c>
      <c r="BG775" s="25">
        <v>0</v>
      </c>
      <c r="BH775" s="25">
        <v>0</v>
      </c>
      <c r="BI775" s="25">
        <v>3730.9499492843202</v>
      </c>
      <c r="BJ775" s="25">
        <v>0</v>
      </c>
      <c r="BK775" s="25">
        <v>1923.6192724551424</v>
      </c>
      <c r="BL775" s="25">
        <v>0</v>
      </c>
      <c r="BM775" s="25">
        <v>0</v>
      </c>
      <c r="BN775" s="25">
        <v>107.04394825887452</v>
      </c>
      <c r="BO775" s="25">
        <v>7097.0707679788238</v>
      </c>
    </row>
    <row r="776" spans="1:67">
      <c r="A776">
        <v>2006</v>
      </c>
      <c r="B776" s="57" t="s">
        <v>220</v>
      </c>
      <c r="C776" s="61" t="s">
        <v>284</v>
      </c>
      <c r="D776" s="57" t="s">
        <v>231</v>
      </c>
      <c r="E776" s="25">
        <v>49.257707857203954</v>
      </c>
      <c r="F776" s="25">
        <v>6.2778447097466348</v>
      </c>
      <c r="G776" s="25">
        <v>6.0461551551951459E-2</v>
      </c>
      <c r="H776" s="25">
        <v>32.660598607286175</v>
      </c>
      <c r="I776" s="25">
        <v>57.078312395842268</v>
      </c>
      <c r="J776" s="25">
        <v>12.615794043488521</v>
      </c>
      <c r="K776" s="25">
        <v>4.7922088571783856</v>
      </c>
      <c r="L776" s="25">
        <v>20.702445824343926</v>
      </c>
      <c r="M776" s="25">
        <v>1.595704981977121</v>
      </c>
      <c r="N776" s="25">
        <v>13.429890348529257</v>
      </c>
      <c r="O776" s="25">
        <v>14.914465354077411</v>
      </c>
      <c r="P776" s="25">
        <v>46.771572125398713</v>
      </c>
      <c r="Q776" s="25">
        <v>63.688940271663071</v>
      </c>
      <c r="R776" s="25">
        <v>5.9178395059713935</v>
      </c>
      <c r="S776" s="25">
        <v>84.294536691024248</v>
      </c>
      <c r="T776" s="25">
        <v>15.592465376931628</v>
      </c>
      <c r="U776" s="25">
        <v>13.301144329276733</v>
      </c>
      <c r="V776" s="25">
        <v>7.0422239944462204</v>
      </c>
      <c r="W776" s="25">
        <v>6.9032892720396939</v>
      </c>
      <c r="X776" s="25">
        <v>0.85453968406000436</v>
      </c>
      <c r="Y776" s="25">
        <v>8.3785050750332393E-2</v>
      </c>
      <c r="Z776" s="25">
        <v>9.0294397821406491</v>
      </c>
      <c r="AA776" s="25">
        <v>0</v>
      </c>
      <c r="AB776" s="25">
        <v>0.5581935248157831</v>
      </c>
      <c r="AC776" s="25">
        <v>0.29827574861228168</v>
      </c>
      <c r="AD776" s="25">
        <v>0</v>
      </c>
      <c r="AE776" s="25">
        <v>143.17124413814597</v>
      </c>
      <c r="AF776" s="25">
        <v>21.466157603595711</v>
      </c>
      <c r="AG776" s="25">
        <v>156.90148731497558</v>
      </c>
      <c r="AH776" s="25">
        <v>95.52479326141632</v>
      </c>
      <c r="AI776" s="25">
        <v>268.45623601565433</v>
      </c>
      <c r="AJ776" s="25">
        <v>2.1991945978489524</v>
      </c>
      <c r="AK776" s="25">
        <v>10.623407890191164</v>
      </c>
      <c r="AL776" s="25">
        <v>3.7714488693110471</v>
      </c>
      <c r="AM776" s="25">
        <v>0.36460321943922364</v>
      </c>
      <c r="AN776" s="25">
        <v>3.877910517859724</v>
      </c>
      <c r="AO776" s="25">
        <v>0.90054948145121183</v>
      </c>
      <c r="AP776" s="25">
        <v>12.140929344606251</v>
      </c>
      <c r="AQ776" s="25">
        <v>8.7657596352713227</v>
      </c>
      <c r="AR776" s="25">
        <v>2.0440733382819523</v>
      </c>
      <c r="AS776" s="25">
        <v>10.731097730349282</v>
      </c>
      <c r="AT776" s="25">
        <v>1.6821087775694192</v>
      </c>
      <c r="AU776" s="25">
        <v>0</v>
      </c>
      <c r="AV776" s="25">
        <v>368.67099495835845</v>
      </c>
      <c r="AW776" s="25">
        <v>17.923978752267047</v>
      </c>
      <c r="AX776" s="25">
        <v>0</v>
      </c>
      <c r="AY776" s="25">
        <v>0</v>
      </c>
      <c r="AZ776" s="25">
        <v>0</v>
      </c>
      <c r="BA776" s="25">
        <v>0</v>
      </c>
      <c r="BB776" s="25">
        <v>20.222694029470293</v>
      </c>
      <c r="BC776" s="25">
        <v>10.421558491955414</v>
      </c>
      <c r="BD776" s="25">
        <v>39.674705808209232</v>
      </c>
      <c r="BE776" s="25">
        <v>7.3034599780000002</v>
      </c>
      <c r="BF776" s="25">
        <v>1126.9300184499643</v>
      </c>
      <c r="BG776" s="25">
        <v>0</v>
      </c>
      <c r="BH776" s="25">
        <v>0</v>
      </c>
      <c r="BI776" s="25">
        <v>6772.5582088639267</v>
      </c>
      <c r="BJ776" s="25">
        <v>0</v>
      </c>
      <c r="BK776" s="25">
        <v>0</v>
      </c>
      <c r="BL776" s="25">
        <v>158.93161891999529</v>
      </c>
      <c r="BM776" s="25">
        <v>0</v>
      </c>
      <c r="BN776" s="25">
        <v>193.94336634182895</v>
      </c>
      <c r="BO776" s="25">
        <v>9926.9232862183017</v>
      </c>
    </row>
    <row r="777" spans="1:67">
      <c r="A777">
        <v>2006</v>
      </c>
      <c r="B777" s="57" t="s">
        <v>221</v>
      </c>
      <c r="C777" s="61" t="s">
        <v>285</v>
      </c>
      <c r="D777" s="57" t="s">
        <v>231</v>
      </c>
      <c r="E777" s="25">
        <v>0</v>
      </c>
      <c r="F777" s="25">
        <v>0</v>
      </c>
      <c r="G777" s="25">
        <v>0</v>
      </c>
      <c r="H777" s="25">
        <v>0</v>
      </c>
      <c r="I777" s="25">
        <v>0</v>
      </c>
      <c r="J777" s="25">
        <v>0</v>
      </c>
      <c r="K777" s="25">
        <v>0</v>
      </c>
      <c r="L777" s="25">
        <v>0</v>
      </c>
      <c r="M777" s="25">
        <v>0</v>
      </c>
      <c r="N777" s="25">
        <v>0</v>
      </c>
      <c r="O777" s="25">
        <v>0</v>
      </c>
      <c r="P777" s="25">
        <v>0</v>
      </c>
      <c r="Q777" s="25">
        <v>0</v>
      </c>
      <c r="R777" s="25">
        <v>0</v>
      </c>
      <c r="S777" s="25">
        <v>0</v>
      </c>
      <c r="T777" s="25">
        <v>0</v>
      </c>
      <c r="U777" s="25">
        <v>0</v>
      </c>
      <c r="V777" s="25">
        <v>0</v>
      </c>
      <c r="W777" s="25">
        <v>0</v>
      </c>
      <c r="X777" s="25">
        <v>0</v>
      </c>
      <c r="Y777" s="25">
        <v>0</v>
      </c>
      <c r="Z777" s="25">
        <v>0</v>
      </c>
      <c r="AA777" s="25">
        <v>0</v>
      </c>
      <c r="AB777" s="25">
        <v>0</v>
      </c>
      <c r="AC777" s="25">
        <v>0</v>
      </c>
      <c r="AD777" s="25">
        <v>0</v>
      </c>
      <c r="AE777" s="25">
        <v>0</v>
      </c>
      <c r="AF777" s="25">
        <v>0</v>
      </c>
      <c r="AG777" s="25">
        <v>0</v>
      </c>
      <c r="AH777" s="25">
        <v>0</v>
      </c>
      <c r="AI777" s="25">
        <v>0</v>
      </c>
      <c r="AJ777" s="25">
        <v>0</v>
      </c>
      <c r="AK777" s="25">
        <v>0</v>
      </c>
      <c r="AL777" s="25">
        <v>0</v>
      </c>
      <c r="AM777" s="25">
        <v>0</v>
      </c>
      <c r="AN777" s="25">
        <v>0</v>
      </c>
      <c r="AO777" s="25">
        <v>0</v>
      </c>
      <c r="AP777" s="25">
        <v>0</v>
      </c>
      <c r="AQ777" s="25">
        <v>0</v>
      </c>
      <c r="AR777" s="25">
        <v>0</v>
      </c>
      <c r="AS777" s="25">
        <v>0</v>
      </c>
      <c r="AT777" s="25">
        <v>0</v>
      </c>
      <c r="AU777" s="25">
        <v>0</v>
      </c>
      <c r="AV777" s="25">
        <v>0</v>
      </c>
      <c r="AW777" s="25">
        <v>0</v>
      </c>
      <c r="AX777" s="25">
        <v>0</v>
      </c>
      <c r="AY777" s="25">
        <v>0</v>
      </c>
      <c r="AZ777" s="25">
        <v>0</v>
      </c>
      <c r="BA777" s="25">
        <v>0</v>
      </c>
      <c r="BB777" s="25">
        <v>0</v>
      </c>
      <c r="BC777" s="25">
        <v>0</v>
      </c>
      <c r="BD777" s="25">
        <v>0</v>
      </c>
      <c r="BE777" s="25">
        <v>0</v>
      </c>
      <c r="BF777" s="25">
        <v>0</v>
      </c>
      <c r="BG777" s="25">
        <v>0</v>
      </c>
      <c r="BH777" s="25">
        <v>0</v>
      </c>
      <c r="BI777" s="25">
        <v>0</v>
      </c>
      <c r="BJ777" s="25">
        <v>0</v>
      </c>
      <c r="BK777" s="25">
        <v>0</v>
      </c>
      <c r="BL777" s="25">
        <v>0</v>
      </c>
      <c r="BM777" s="25">
        <v>0</v>
      </c>
      <c r="BN777" s="25">
        <v>0</v>
      </c>
      <c r="BO777" s="25">
        <v>0</v>
      </c>
    </row>
    <row r="778" spans="1:67">
      <c r="A778">
        <v>2006</v>
      </c>
      <c r="B778" s="57" t="s">
        <v>222</v>
      </c>
      <c r="C778" s="61" t="s">
        <v>286</v>
      </c>
      <c r="D778" s="57" t="s">
        <v>231</v>
      </c>
      <c r="E778" s="25">
        <v>0</v>
      </c>
      <c r="F778" s="25">
        <v>0</v>
      </c>
      <c r="G778" s="25">
        <v>0</v>
      </c>
      <c r="H778" s="25">
        <v>0</v>
      </c>
      <c r="I778" s="25">
        <v>0</v>
      </c>
      <c r="J778" s="25">
        <v>0</v>
      </c>
      <c r="K778" s="25">
        <v>0</v>
      </c>
      <c r="L778" s="25">
        <v>0</v>
      </c>
      <c r="M778" s="25">
        <v>0</v>
      </c>
      <c r="N778" s="25">
        <v>0</v>
      </c>
      <c r="O778" s="25">
        <v>0</v>
      </c>
      <c r="P778" s="25">
        <v>0</v>
      </c>
      <c r="Q778" s="25">
        <v>0</v>
      </c>
      <c r="R778" s="25">
        <v>0</v>
      </c>
      <c r="S778" s="25">
        <v>0</v>
      </c>
      <c r="T778" s="25">
        <v>0</v>
      </c>
      <c r="U778" s="25">
        <v>0</v>
      </c>
      <c r="V778" s="25">
        <v>0</v>
      </c>
      <c r="W778" s="25">
        <v>0</v>
      </c>
      <c r="X778" s="25">
        <v>0</v>
      </c>
      <c r="Y778" s="25">
        <v>0</v>
      </c>
      <c r="Z778" s="25">
        <v>0</v>
      </c>
      <c r="AA778" s="25">
        <v>0</v>
      </c>
      <c r="AB778" s="25">
        <v>0</v>
      </c>
      <c r="AC778" s="25">
        <v>0</v>
      </c>
      <c r="AD778" s="25">
        <v>0</v>
      </c>
      <c r="AE778" s="25">
        <v>0</v>
      </c>
      <c r="AF778" s="25">
        <v>0</v>
      </c>
      <c r="AG778" s="25">
        <v>0</v>
      </c>
      <c r="AH778" s="25">
        <v>0</v>
      </c>
      <c r="AI778" s="25">
        <v>0</v>
      </c>
      <c r="AJ778" s="25">
        <v>0</v>
      </c>
      <c r="AK778" s="25">
        <v>0</v>
      </c>
      <c r="AL778" s="25">
        <v>0</v>
      </c>
      <c r="AM778" s="25">
        <v>0</v>
      </c>
      <c r="AN778" s="25">
        <v>0</v>
      </c>
      <c r="AO778" s="25">
        <v>0</v>
      </c>
      <c r="AP778" s="25">
        <v>0</v>
      </c>
      <c r="AQ778" s="25">
        <v>0</v>
      </c>
      <c r="AR778" s="25">
        <v>0</v>
      </c>
      <c r="AS778" s="25">
        <v>0</v>
      </c>
      <c r="AT778" s="25">
        <v>0</v>
      </c>
      <c r="AU778" s="25">
        <v>0</v>
      </c>
      <c r="AV778" s="25">
        <v>0</v>
      </c>
      <c r="AW778" s="25">
        <v>0</v>
      </c>
      <c r="AX778" s="25">
        <v>0</v>
      </c>
      <c r="AY778" s="25">
        <v>0</v>
      </c>
      <c r="AZ778" s="25">
        <v>0</v>
      </c>
      <c r="BA778" s="25">
        <v>0</v>
      </c>
      <c r="BB778" s="25">
        <v>0</v>
      </c>
      <c r="BC778" s="25">
        <v>0</v>
      </c>
      <c r="BD778" s="25">
        <v>0</v>
      </c>
      <c r="BE778" s="25">
        <v>0</v>
      </c>
      <c r="BF778" s="25">
        <v>0</v>
      </c>
      <c r="BG778" s="25">
        <v>0</v>
      </c>
      <c r="BH778" s="25">
        <v>0</v>
      </c>
      <c r="BI778" s="25">
        <v>0</v>
      </c>
      <c r="BJ778" s="25">
        <v>0</v>
      </c>
      <c r="BK778" s="25">
        <v>0</v>
      </c>
      <c r="BL778" s="25">
        <v>0</v>
      </c>
      <c r="BM778" s="25">
        <v>0</v>
      </c>
      <c r="BN778" s="25">
        <v>0</v>
      </c>
      <c r="BO778" s="25">
        <v>0</v>
      </c>
    </row>
    <row r="779" spans="1:67">
      <c r="A779">
        <v>2006</v>
      </c>
      <c r="B779" s="57" t="s">
        <v>167</v>
      </c>
      <c r="C779" s="61" t="s">
        <v>230</v>
      </c>
      <c r="D779" s="57" t="s">
        <v>134</v>
      </c>
      <c r="E779" s="25">
        <v>262.73693908575439</v>
      </c>
      <c r="F779" s="25">
        <v>4.8782188981256258</v>
      </c>
      <c r="G779" s="25">
        <v>6.2775959362592157</v>
      </c>
      <c r="H779" s="25">
        <v>0.30416719576358398</v>
      </c>
      <c r="I779" s="25">
        <v>1612.333893852305</v>
      </c>
      <c r="J779" s="25">
        <v>66.228889770867553</v>
      </c>
      <c r="K779" s="25">
        <v>4.7772196795489936</v>
      </c>
      <c r="L779" s="25">
        <v>1.7151446000007917</v>
      </c>
      <c r="M779" s="25">
        <v>1.2376348640071361E-2</v>
      </c>
      <c r="N779" s="25">
        <v>0.28601777603043205</v>
      </c>
      <c r="O779" s="25">
        <v>23.183196736931372</v>
      </c>
      <c r="P779" s="25">
        <v>32.428196711210092</v>
      </c>
      <c r="Q779" s="25">
        <v>178.8103526265067</v>
      </c>
      <c r="R779" s="25">
        <v>0.76799918600362893</v>
      </c>
      <c r="S779" s="25">
        <v>0.85349623851994116</v>
      </c>
      <c r="T779" s="25">
        <v>0.36159654492624582</v>
      </c>
      <c r="U779" s="25">
        <v>0.19557694386992835</v>
      </c>
      <c r="V779" s="25">
        <v>0.29473345943194779</v>
      </c>
      <c r="W779" s="25">
        <v>0.1342379733437441</v>
      </c>
      <c r="X779" s="25">
        <v>0.19968244834896598</v>
      </c>
      <c r="Y779" s="25">
        <v>1.6196851193270197E-2</v>
      </c>
      <c r="Z779" s="25">
        <v>5.1549165439519253</v>
      </c>
      <c r="AA779" s="25">
        <v>0</v>
      </c>
      <c r="AB779" s="25">
        <v>6.2158332490165877E-2</v>
      </c>
      <c r="AC779" s="25">
        <v>3.07938737259476E-2</v>
      </c>
      <c r="AD779" s="25">
        <v>0</v>
      </c>
      <c r="AE779" s="25">
        <v>2.512229461865632</v>
      </c>
      <c r="AF779" s="25">
        <v>224.04383562606444</v>
      </c>
      <c r="AG779" s="25">
        <v>0.61995697030783403</v>
      </c>
      <c r="AH779" s="25">
        <v>0.36471839874003686</v>
      </c>
      <c r="AI779" s="25">
        <v>0.69462740666424361</v>
      </c>
      <c r="AJ779" s="25">
        <v>0.38875057429669457</v>
      </c>
      <c r="AK779" s="25">
        <v>0.4789456599773827</v>
      </c>
      <c r="AL779" s="25">
        <v>2.069997704621929E-2</v>
      </c>
      <c r="AM779" s="25">
        <v>1.5550505780835811E-3</v>
      </c>
      <c r="AN779" s="25">
        <v>183.99231918359123</v>
      </c>
      <c r="AO779" s="25">
        <v>1.1376407027970405E-2</v>
      </c>
      <c r="AP779" s="25">
        <v>4.5398029693149562</v>
      </c>
      <c r="AQ779" s="25">
        <v>4.4354799101448114E-2</v>
      </c>
      <c r="AR779" s="25">
        <v>9.2849526531952817E-3</v>
      </c>
      <c r="AS779" s="25">
        <v>0.18311312794000587</v>
      </c>
      <c r="AT779" s="25">
        <v>2.3860653862652726E-2</v>
      </c>
      <c r="AU779" s="25">
        <v>0</v>
      </c>
      <c r="AV779" s="25">
        <v>0.16833976284026636</v>
      </c>
      <c r="AW779" s="25">
        <v>6.8149537811536973E-2</v>
      </c>
      <c r="AX779" s="25">
        <v>0</v>
      </c>
      <c r="AY779" s="25">
        <v>0</v>
      </c>
      <c r="AZ779" s="25">
        <v>0</v>
      </c>
      <c r="BA779" s="25">
        <v>0</v>
      </c>
      <c r="BB779" s="25">
        <v>7.2845677907643194E-2</v>
      </c>
      <c r="BC779" s="25">
        <v>2.7536111623780486</v>
      </c>
      <c r="BD779" s="25">
        <v>112.0029269926514</v>
      </c>
      <c r="BE779" s="25">
        <v>26.886986448379592</v>
      </c>
      <c r="BF779" s="25">
        <v>2.8707425169875096</v>
      </c>
      <c r="BG779" s="25">
        <v>0</v>
      </c>
      <c r="BH779" s="25">
        <v>0</v>
      </c>
      <c r="BI779" s="25">
        <v>639.265785719924</v>
      </c>
      <c r="BJ779" s="25">
        <v>0</v>
      </c>
      <c r="BK779" s="25">
        <v>0.13914093598331725</v>
      </c>
      <c r="BL779" s="25">
        <v>2.9811092885026307</v>
      </c>
      <c r="BM779" s="25">
        <v>0.27778358982122348</v>
      </c>
      <c r="BN779" s="25">
        <v>0</v>
      </c>
      <c r="BO779" s="25">
        <v>0</v>
      </c>
    </row>
    <row r="780" spans="1:67">
      <c r="A780">
        <v>2006</v>
      </c>
      <c r="B780" s="57" t="s">
        <v>168</v>
      </c>
      <c r="C780" s="61" t="s">
        <v>232</v>
      </c>
      <c r="D780" s="57" t="s">
        <v>134</v>
      </c>
      <c r="E780" s="25">
        <v>0.78790436081049375</v>
      </c>
      <c r="F780" s="25">
        <v>0.37566709055462083</v>
      </c>
      <c r="G780" s="25">
        <v>4.6432155149043142E-2</v>
      </c>
      <c r="H780" s="25">
        <v>8.4778829022854552E-2</v>
      </c>
      <c r="I780" s="25">
        <v>4.7711938835828525</v>
      </c>
      <c r="J780" s="25">
        <v>0.37700872582125966</v>
      </c>
      <c r="K780" s="25">
        <v>11.926771560195315</v>
      </c>
      <c r="L780" s="25">
        <v>2.1165718953725654</v>
      </c>
      <c r="M780" s="25">
        <v>1.0228546607509448E-3</v>
      </c>
      <c r="N780" s="25">
        <v>5.9810355876864882E-2</v>
      </c>
      <c r="O780" s="25">
        <v>0.38826279592561613</v>
      </c>
      <c r="P780" s="25">
        <v>0.28392296561948299</v>
      </c>
      <c r="Q780" s="25">
        <v>0.49985849616874645</v>
      </c>
      <c r="R780" s="25">
        <v>0.12621478784186979</v>
      </c>
      <c r="S780" s="25">
        <v>0.25525831935280119</v>
      </c>
      <c r="T780" s="25">
        <v>8.5349484785876756E-2</v>
      </c>
      <c r="U780" s="25">
        <v>4.7580031889394692E-2</v>
      </c>
      <c r="V780" s="25">
        <v>1.0348761417877311E-2</v>
      </c>
      <c r="W780" s="25">
        <v>2.4699882667212226E-2</v>
      </c>
      <c r="X780" s="25">
        <v>1.9840481042558679E-2</v>
      </c>
      <c r="Y780" s="25">
        <v>3.1298454878188914E-2</v>
      </c>
      <c r="Z780" s="25">
        <v>2.2527377584800989</v>
      </c>
      <c r="AA780" s="25">
        <v>0</v>
      </c>
      <c r="AB780" s="25">
        <v>7.8200973401305451E-3</v>
      </c>
      <c r="AC780" s="25">
        <v>6.6453487541575469E-4</v>
      </c>
      <c r="AD780" s="25">
        <v>0</v>
      </c>
      <c r="AE780" s="25">
        <v>12.463434582764398</v>
      </c>
      <c r="AF780" s="25">
        <v>0.71329035490044046</v>
      </c>
      <c r="AG780" s="25">
        <v>9.8429895638247555E-2</v>
      </c>
      <c r="AH780" s="25">
        <v>5.7289476169801186E-2</v>
      </c>
      <c r="AI780" s="25">
        <v>4.4420484045558456E-2</v>
      </c>
      <c r="AJ780" s="25">
        <v>2.0744472269151569E-2</v>
      </c>
      <c r="AK780" s="25">
        <v>9.1595108967787147E-3</v>
      </c>
      <c r="AL780" s="25">
        <v>3.0885068119235358E-3</v>
      </c>
      <c r="AM780" s="25">
        <v>1.9603916945524125E-4</v>
      </c>
      <c r="AN780" s="25">
        <v>0.58272667106541687</v>
      </c>
      <c r="AO780" s="25">
        <v>1.5118905735524962E-3</v>
      </c>
      <c r="AP780" s="25">
        <v>1.4950653234136272E-2</v>
      </c>
      <c r="AQ780" s="25">
        <v>1.6134102646434723E-2</v>
      </c>
      <c r="AR780" s="25">
        <v>1.0534450787992602E-3</v>
      </c>
      <c r="AS780" s="25">
        <v>1.4844390826909295E-2</v>
      </c>
      <c r="AT780" s="25">
        <v>1.7232968715891668E-3</v>
      </c>
      <c r="AU780" s="25">
        <v>0</v>
      </c>
      <c r="AV780" s="25">
        <v>4.2495944770636743E-2</v>
      </c>
      <c r="AW780" s="25">
        <v>7.7989287354052281E-3</v>
      </c>
      <c r="AX780" s="25">
        <v>0</v>
      </c>
      <c r="AY780" s="25">
        <v>0</v>
      </c>
      <c r="AZ780" s="25">
        <v>0</v>
      </c>
      <c r="BA780" s="25">
        <v>0</v>
      </c>
      <c r="BB780" s="25">
        <v>6.3473997013262229E-3</v>
      </c>
      <c r="BC780" s="25">
        <v>7.8406729880854065E-2</v>
      </c>
      <c r="BD780" s="25">
        <v>0.32538249866114222</v>
      </c>
      <c r="BE780" s="25">
        <v>7.5687644943332591E-2</v>
      </c>
      <c r="BF780" s="25">
        <v>0.1494000347423835</v>
      </c>
      <c r="BG780" s="25">
        <v>0</v>
      </c>
      <c r="BH780" s="25">
        <v>0</v>
      </c>
      <c r="BI780" s="25">
        <v>0.61741698418927948</v>
      </c>
      <c r="BJ780" s="25">
        <v>0</v>
      </c>
      <c r="BK780" s="25">
        <v>3.7937352672773081E-2</v>
      </c>
      <c r="BL780" s="25">
        <v>5.4465531464580622E-2</v>
      </c>
      <c r="BM780" s="25">
        <v>1.7463461004934002E-3</v>
      </c>
      <c r="BN780" s="25">
        <v>0</v>
      </c>
      <c r="BO780" s="25">
        <v>0</v>
      </c>
    </row>
    <row r="781" spans="1:67">
      <c r="A781">
        <v>2006</v>
      </c>
      <c r="B781" s="57" t="s">
        <v>169</v>
      </c>
      <c r="C781" s="61" t="s">
        <v>233</v>
      </c>
      <c r="D781" s="57" t="s">
        <v>134</v>
      </c>
      <c r="E781" s="25">
        <v>0.29907593292283036</v>
      </c>
      <c r="F781" s="25">
        <v>3.1725182905118846E-3</v>
      </c>
      <c r="G781" s="25">
        <v>0.10548444501074984</v>
      </c>
      <c r="H781" s="25">
        <v>6.0885185720545108E-3</v>
      </c>
      <c r="I781" s="25">
        <v>2.049566530927152</v>
      </c>
      <c r="J781" s="25">
        <v>5.5712967634422739E-2</v>
      </c>
      <c r="K781" s="25">
        <v>6.5239178296837425E-2</v>
      </c>
      <c r="L781" s="25">
        <v>1.4837564596865438E-2</v>
      </c>
      <c r="M781" s="25">
        <v>9.2314903432519005E-5</v>
      </c>
      <c r="N781" s="25">
        <v>5.1045187764691361E-3</v>
      </c>
      <c r="O781" s="25">
        <v>2.1296142183258877E-2</v>
      </c>
      <c r="P781" s="25">
        <v>2.7474251870156154E-2</v>
      </c>
      <c r="Q781" s="25">
        <v>3.8916091402655034E-2</v>
      </c>
      <c r="R781" s="25">
        <v>2.3831725779901083E-3</v>
      </c>
      <c r="S781" s="25">
        <v>5.0992316188130278E-3</v>
      </c>
      <c r="T781" s="25">
        <v>9.6465417298553444E-4</v>
      </c>
      <c r="U781" s="25">
        <v>1.5712741682709975E-3</v>
      </c>
      <c r="V781" s="25">
        <v>9.1283675443985779E-4</v>
      </c>
      <c r="W781" s="25">
        <v>8.5938276018280516E-4</v>
      </c>
      <c r="X781" s="25">
        <v>1.3719348397494627E-3</v>
      </c>
      <c r="Y781" s="25">
        <v>3.9228396982286259E-4</v>
      </c>
      <c r="Z781" s="25">
        <v>1.9062498466628722E-2</v>
      </c>
      <c r="AA781" s="25">
        <v>0</v>
      </c>
      <c r="AB781" s="25">
        <v>1.1642561475972836E-3</v>
      </c>
      <c r="AC781" s="25">
        <v>1.3264543818753094E-4</v>
      </c>
      <c r="AD781" s="25">
        <v>0</v>
      </c>
      <c r="AE781" s="25">
        <v>6.8089973769389675E-2</v>
      </c>
      <c r="AF781" s="25">
        <v>0.73747022713931609</v>
      </c>
      <c r="AG781" s="25">
        <v>1.0582253876241907E-2</v>
      </c>
      <c r="AH781" s="25">
        <v>6.0694420801408883E-3</v>
      </c>
      <c r="AI781" s="25">
        <v>1.7110095374555823E-2</v>
      </c>
      <c r="AJ781" s="25">
        <v>1.5097861963884128E-2</v>
      </c>
      <c r="AK781" s="25">
        <v>4.2586219481853789E-3</v>
      </c>
      <c r="AL781" s="25">
        <v>7.7017348792669013E-4</v>
      </c>
      <c r="AM781" s="25">
        <v>1.1859892076300415E-4</v>
      </c>
      <c r="AN781" s="25">
        <v>0.89247227104694637</v>
      </c>
      <c r="AO781" s="25">
        <v>2.7799540007265644E-4</v>
      </c>
      <c r="AP781" s="25">
        <v>2.8896175623051669E-2</v>
      </c>
      <c r="AQ781" s="25">
        <v>1.6783724175120618E-3</v>
      </c>
      <c r="AR781" s="25">
        <v>2.8056071859105868E-4</v>
      </c>
      <c r="AS781" s="25">
        <v>4.2290514472224077E-3</v>
      </c>
      <c r="AT781" s="25">
        <v>1.5551238216064034E-3</v>
      </c>
      <c r="AU781" s="25">
        <v>0</v>
      </c>
      <c r="AV781" s="25">
        <v>9.4411384075671241E-3</v>
      </c>
      <c r="AW781" s="25">
        <v>2.149992886472303E-3</v>
      </c>
      <c r="AX781" s="25">
        <v>0</v>
      </c>
      <c r="AY781" s="25">
        <v>0</v>
      </c>
      <c r="AZ781" s="25">
        <v>0</v>
      </c>
      <c r="BA781" s="25">
        <v>0</v>
      </c>
      <c r="BB781" s="25">
        <v>2.2043088735275744E-3</v>
      </c>
      <c r="BC781" s="25">
        <v>2.6608991917129135E-2</v>
      </c>
      <c r="BD781" s="25">
        <v>0.19570275349150068</v>
      </c>
      <c r="BE781" s="25">
        <v>7.893518421974749E-2</v>
      </c>
      <c r="BF781" s="25">
        <v>2.6887107860423662E-3</v>
      </c>
      <c r="BG781" s="25">
        <v>0</v>
      </c>
      <c r="BH781" s="25">
        <v>0</v>
      </c>
      <c r="BI781" s="25">
        <v>7.903001368727951</v>
      </c>
      <c r="BJ781" s="25">
        <v>0</v>
      </c>
      <c r="BK781" s="25">
        <v>1.195198535971646E-2</v>
      </c>
      <c r="BL781" s="25">
        <v>2.00249284393938E-3</v>
      </c>
      <c r="BM781" s="25">
        <v>1.1738084055427265E-4</v>
      </c>
      <c r="BN781" s="25">
        <v>0</v>
      </c>
      <c r="BO781" s="25">
        <v>0</v>
      </c>
    </row>
    <row r="782" spans="1:67">
      <c r="A782">
        <v>2006</v>
      </c>
      <c r="B782" s="57" t="s">
        <v>170</v>
      </c>
      <c r="C782" s="61" t="s">
        <v>234</v>
      </c>
      <c r="D782" s="57" t="s">
        <v>134</v>
      </c>
      <c r="E782" s="25">
        <v>2.6942541582583281</v>
      </c>
      <c r="F782" s="25">
        <v>0.4442477450564023</v>
      </c>
      <c r="G782" s="25">
        <v>1.0780551536906871</v>
      </c>
      <c r="H782" s="25">
        <v>1108.3181559310085</v>
      </c>
      <c r="I782" s="25">
        <v>15.976668937297907</v>
      </c>
      <c r="J782" s="25">
        <v>10.575640618873276</v>
      </c>
      <c r="K782" s="25">
        <v>1.7276833600563215</v>
      </c>
      <c r="L782" s="25">
        <v>6.0136436276735505</v>
      </c>
      <c r="M782" s="25">
        <v>9.6985352380860729E-2</v>
      </c>
      <c r="N782" s="25">
        <v>3567.1533457758132</v>
      </c>
      <c r="O782" s="25">
        <v>1115.7363269202222</v>
      </c>
      <c r="P782" s="25">
        <v>27.125259636589121</v>
      </c>
      <c r="Q782" s="25">
        <v>106.35276909772062</v>
      </c>
      <c r="R782" s="25">
        <v>381.98335668220875</v>
      </c>
      <c r="S782" s="25">
        <v>1300.2299053186241</v>
      </c>
      <c r="T782" s="25">
        <v>105.97166841832328</v>
      </c>
      <c r="U782" s="25">
        <v>2.6542668869336956</v>
      </c>
      <c r="V782" s="25">
        <v>6.124572330660758</v>
      </c>
      <c r="W782" s="25">
        <v>3.1202716708784148</v>
      </c>
      <c r="X782" s="25">
        <v>1.8416362659975292</v>
      </c>
      <c r="Y782" s="25">
        <v>0.6496480705500679</v>
      </c>
      <c r="Z782" s="25">
        <v>9.4548821689639517</v>
      </c>
      <c r="AA782" s="25">
        <v>0</v>
      </c>
      <c r="AB782" s="25">
        <v>461.51259087404151</v>
      </c>
      <c r="AC782" s="25">
        <v>0.11009733948654037</v>
      </c>
      <c r="AD782" s="25">
        <v>0</v>
      </c>
      <c r="AE782" s="25">
        <v>821.87304273585687</v>
      </c>
      <c r="AF782" s="25">
        <v>1.7596311391904951</v>
      </c>
      <c r="AG782" s="25">
        <v>7.4170662613855622</v>
      </c>
      <c r="AH782" s="25">
        <v>4.2084020140694198</v>
      </c>
      <c r="AI782" s="25">
        <v>29.799908201608019</v>
      </c>
      <c r="AJ782" s="25">
        <v>8.7723143846325584</v>
      </c>
      <c r="AK782" s="25">
        <v>1.8479794434886778</v>
      </c>
      <c r="AL782" s="25">
        <v>0.34537005328847487</v>
      </c>
      <c r="AM782" s="25">
        <v>1.7076245754703522E-2</v>
      </c>
      <c r="AN782" s="25">
        <v>2.9090758480780088</v>
      </c>
      <c r="AO782" s="25">
        <v>4.3107027321687384E-2</v>
      </c>
      <c r="AP782" s="25">
        <v>0.14334854214982762</v>
      </c>
      <c r="AQ782" s="25">
        <v>0.21027806664622942</v>
      </c>
      <c r="AR782" s="25">
        <v>5.3060776128702331E-2</v>
      </c>
      <c r="AS782" s="25">
        <v>0.30038321548185876</v>
      </c>
      <c r="AT782" s="25">
        <v>4.8283762384931511E-2</v>
      </c>
      <c r="AU782" s="25">
        <v>0</v>
      </c>
      <c r="AV782" s="25">
        <v>2.011042047547992</v>
      </c>
      <c r="AW782" s="25">
        <v>4.3418538074750801</v>
      </c>
      <c r="AX782" s="25">
        <v>0</v>
      </c>
      <c r="AY782" s="25">
        <v>0</v>
      </c>
      <c r="AZ782" s="25">
        <v>0</v>
      </c>
      <c r="BA782" s="25">
        <v>0</v>
      </c>
      <c r="BB782" s="25">
        <v>0.97051202219633148</v>
      </c>
      <c r="BC782" s="25">
        <v>11.642179881379811</v>
      </c>
      <c r="BD782" s="25">
        <v>2.0687875595230865</v>
      </c>
      <c r="BE782" s="25">
        <v>0.53806125711400732</v>
      </c>
      <c r="BF782" s="25">
        <v>0.27089681277998001</v>
      </c>
      <c r="BG782" s="25">
        <v>0</v>
      </c>
      <c r="BH782" s="25">
        <v>0</v>
      </c>
      <c r="BI782" s="25">
        <v>40.55966518538046</v>
      </c>
      <c r="BJ782" s="25">
        <v>0</v>
      </c>
      <c r="BK782" s="25">
        <v>0.270996384055462</v>
      </c>
      <c r="BL782" s="25">
        <v>10.092511957297253</v>
      </c>
      <c r="BM782" s="25">
        <v>0.59865303315137119</v>
      </c>
      <c r="BN782" s="25">
        <v>0</v>
      </c>
      <c r="BO782" s="25">
        <v>0</v>
      </c>
    </row>
    <row r="783" spans="1:67">
      <c r="A783">
        <v>2006</v>
      </c>
      <c r="B783" s="57" t="s">
        <v>171</v>
      </c>
      <c r="C783" s="61" t="s">
        <v>235</v>
      </c>
      <c r="D783" s="57" t="s">
        <v>134</v>
      </c>
      <c r="E783" s="25">
        <v>258.65845692086077</v>
      </c>
      <c r="F783" s="25">
        <v>0.13487698276923638</v>
      </c>
      <c r="G783" s="25">
        <v>33.242870911878946</v>
      </c>
      <c r="H783" s="25">
        <v>4.7405052911154328</v>
      </c>
      <c r="I783" s="25">
        <v>1049.6807425753364</v>
      </c>
      <c r="J783" s="25">
        <v>49.454077826577731</v>
      </c>
      <c r="K783" s="25">
        <v>3.9275308509655344</v>
      </c>
      <c r="L783" s="25">
        <v>5.754191749093037</v>
      </c>
      <c r="M783" s="25">
        <v>0.24489018217426958</v>
      </c>
      <c r="N783" s="25">
        <v>2.0511595508862035</v>
      </c>
      <c r="O783" s="25">
        <v>26.645841740372056</v>
      </c>
      <c r="P783" s="25">
        <v>24.054476260260234</v>
      </c>
      <c r="Q783" s="25">
        <v>16.753406893801063</v>
      </c>
      <c r="R783" s="25">
        <v>1.8859444167214328</v>
      </c>
      <c r="S783" s="25">
        <v>4.5597715188446823</v>
      </c>
      <c r="T783" s="25">
        <v>4.1193582549920187</v>
      </c>
      <c r="U783" s="25">
        <v>2.5033061313039928</v>
      </c>
      <c r="V783" s="25">
        <v>4.2215934429270181</v>
      </c>
      <c r="W783" s="25">
        <v>1.4574538651123667</v>
      </c>
      <c r="X783" s="25">
        <v>1.4023657167480184</v>
      </c>
      <c r="Y783" s="25">
        <v>0.12220670028421965</v>
      </c>
      <c r="Z783" s="25">
        <v>2.6193597212795767</v>
      </c>
      <c r="AA783" s="25">
        <v>0</v>
      </c>
      <c r="AB783" s="25">
        <v>0.61608097087032143</v>
      </c>
      <c r="AC783" s="25">
        <v>0.49538501189116463</v>
      </c>
      <c r="AD783" s="25">
        <v>0</v>
      </c>
      <c r="AE783" s="25">
        <v>6.5575039683652863</v>
      </c>
      <c r="AF783" s="25">
        <v>523.27707935683895</v>
      </c>
      <c r="AG783" s="25">
        <v>3.9907643732840095</v>
      </c>
      <c r="AH783" s="25">
        <v>2.2783495099612461</v>
      </c>
      <c r="AI783" s="25">
        <v>13.387493245185329</v>
      </c>
      <c r="AJ783" s="25">
        <v>13.376356779189184</v>
      </c>
      <c r="AK783" s="25">
        <v>2.9677667795668619</v>
      </c>
      <c r="AL783" s="25">
        <v>0.38736537351987699</v>
      </c>
      <c r="AM783" s="25">
        <v>3.3213814063837319E-2</v>
      </c>
      <c r="AN783" s="25">
        <v>562.67521457667249</v>
      </c>
      <c r="AO783" s="25">
        <v>0.27111445626403835</v>
      </c>
      <c r="AP783" s="25">
        <v>28.515916464764928</v>
      </c>
      <c r="AQ783" s="25">
        <v>0.80265755063890931</v>
      </c>
      <c r="AR783" s="25">
        <v>0.13232195527760349</v>
      </c>
      <c r="AS783" s="25">
        <v>3.0147764936274211</v>
      </c>
      <c r="AT783" s="25">
        <v>1.4162651707884919</v>
      </c>
      <c r="AU783" s="25">
        <v>0</v>
      </c>
      <c r="AV783" s="25">
        <v>2.8519625398884072</v>
      </c>
      <c r="AW783" s="25">
        <v>0.5770315163716343</v>
      </c>
      <c r="AX783" s="25">
        <v>0</v>
      </c>
      <c r="AY783" s="25">
        <v>0</v>
      </c>
      <c r="AZ783" s="25">
        <v>0</v>
      </c>
      <c r="BA783" s="25">
        <v>0</v>
      </c>
      <c r="BB783" s="25">
        <v>0.66093605447533066</v>
      </c>
      <c r="BC783" s="25">
        <v>3.7125162541583552</v>
      </c>
      <c r="BD783" s="25">
        <v>135.67724997763574</v>
      </c>
      <c r="BE783" s="25">
        <v>66.200268606117234</v>
      </c>
      <c r="BF783" s="25">
        <v>1.3114763637462297</v>
      </c>
      <c r="BG783" s="25">
        <v>0</v>
      </c>
      <c r="BH783" s="25">
        <v>0</v>
      </c>
      <c r="BI783" s="25">
        <v>2448.4555798824963</v>
      </c>
      <c r="BJ783" s="25">
        <v>0</v>
      </c>
      <c r="BK783" s="25">
        <v>7.9599291149314375</v>
      </c>
      <c r="BL783" s="25">
        <v>3.1347728740620453</v>
      </c>
      <c r="BM783" s="25">
        <v>0.16763825670703358</v>
      </c>
      <c r="BN783" s="25">
        <v>0</v>
      </c>
      <c r="BO783" s="25">
        <v>0</v>
      </c>
    </row>
    <row r="784" spans="1:67">
      <c r="A784">
        <v>2006</v>
      </c>
      <c r="B784" s="57" t="s">
        <v>172</v>
      </c>
      <c r="C784" s="61" t="s">
        <v>236</v>
      </c>
      <c r="D784" s="57" t="s">
        <v>134</v>
      </c>
      <c r="E784" s="25">
        <v>13.636050347378402</v>
      </c>
      <c r="F784" s="25">
        <v>1.0774417420312901</v>
      </c>
      <c r="G784" s="25">
        <v>0.34690847276773062</v>
      </c>
      <c r="H784" s="25">
        <v>4.8033732797270883</v>
      </c>
      <c r="I784" s="25">
        <v>4.9764183246837792</v>
      </c>
      <c r="J784" s="25">
        <v>1217.6240639997113</v>
      </c>
      <c r="K784" s="25">
        <v>3.2321672402851274</v>
      </c>
      <c r="L784" s="25">
        <v>6.1917244800391789</v>
      </c>
      <c r="M784" s="25">
        <v>0.25684664094373538</v>
      </c>
      <c r="N784" s="25">
        <v>0.49115923147566648</v>
      </c>
      <c r="O784" s="25">
        <v>11.764032600357556</v>
      </c>
      <c r="P784" s="25">
        <v>5.7572045620216032</v>
      </c>
      <c r="Q784" s="25">
        <v>36.054201685285079</v>
      </c>
      <c r="R784" s="25">
        <v>1.7301461981024473</v>
      </c>
      <c r="S784" s="25">
        <v>2.8443876934851602</v>
      </c>
      <c r="T784" s="25">
        <v>8.3957379952201237</v>
      </c>
      <c r="U784" s="25">
        <v>5.8700927952524626</v>
      </c>
      <c r="V784" s="25">
        <v>3.5778988416675337</v>
      </c>
      <c r="W784" s="25">
        <v>2.6619079220862547</v>
      </c>
      <c r="X784" s="25">
        <v>5.5332435749034445</v>
      </c>
      <c r="Y784" s="25">
        <v>0.46366212415027841</v>
      </c>
      <c r="Z784" s="25">
        <v>20.043561984763521</v>
      </c>
      <c r="AA784" s="25">
        <v>0</v>
      </c>
      <c r="AB784" s="25">
        <v>0.86358602326817291</v>
      </c>
      <c r="AC784" s="25">
        <v>0.27941925473537732</v>
      </c>
      <c r="AD784" s="25">
        <v>0</v>
      </c>
      <c r="AE784" s="25">
        <v>17.725124009566823</v>
      </c>
      <c r="AF784" s="25">
        <v>44.023056436311805</v>
      </c>
      <c r="AG784" s="25">
        <v>31.550777694070604</v>
      </c>
      <c r="AH784" s="25">
        <v>18.667717525980738</v>
      </c>
      <c r="AI784" s="25">
        <v>6.2427689696974413</v>
      </c>
      <c r="AJ784" s="25">
        <v>1.0082226001846291</v>
      </c>
      <c r="AK784" s="25">
        <v>0.87954399225911573</v>
      </c>
      <c r="AL784" s="25">
        <v>0.76692870683848713</v>
      </c>
      <c r="AM784" s="25">
        <v>1.9904979694385181E-2</v>
      </c>
      <c r="AN784" s="25">
        <v>6.9306981661396234</v>
      </c>
      <c r="AO784" s="25">
        <v>0.24366370239004828</v>
      </c>
      <c r="AP784" s="25">
        <v>0.28246736345796902</v>
      </c>
      <c r="AQ784" s="25">
        <v>0.4628374008938263</v>
      </c>
      <c r="AR784" s="25">
        <v>5.6009788170681925E-2</v>
      </c>
      <c r="AS784" s="25">
        <v>0.80052588724160723</v>
      </c>
      <c r="AT784" s="25">
        <v>0.83609027289274207</v>
      </c>
      <c r="AU784" s="25">
        <v>0</v>
      </c>
      <c r="AV784" s="25">
        <v>8.8863707339339904</v>
      </c>
      <c r="AW784" s="25">
        <v>3.183702357689719</v>
      </c>
      <c r="AX784" s="25">
        <v>0</v>
      </c>
      <c r="AY784" s="25">
        <v>0</v>
      </c>
      <c r="AZ784" s="25">
        <v>0</v>
      </c>
      <c r="BA784" s="25">
        <v>0</v>
      </c>
      <c r="BB784" s="25">
        <v>2.9110746927817179</v>
      </c>
      <c r="BC784" s="25">
        <v>17.477192763792239</v>
      </c>
      <c r="BD784" s="25">
        <v>16.656693393679848</v>
      </c>
      <c r="BE784" s="25">
        <v>3.5278251527136524</v>
      </c>
      <c r="BF784" s="25">
        <v>13.976167604784532</v>
      </c>
      <c r="BG784" s="25">
        <v>0</v>
      </c>
      <c r="BH784" s="25">
        <v>0</v>
      </c>
      <c r="BI784" s="25">
        <v>413.01535916518128</v>
      </c>
      <c r="BJ784" s="25">
        <v>0</v>
      </c>
      <c r="BK784" s="25">
        <v>2.3993742287383761E-2</v>
      </c>
      <c r="BL784" s="25">
        <v>4.4605928639394747</v>
      </c>
      <c r="BM784" s="25">
        <v>0.20284825548005464</v>
      </c>
      <c r="BN784" s="25">
        <v>0</v>
      </c>
      <c r="BO784" s="25">
        <v>0</v>
      </c>
    </row>
    <row r="785" spans="1:67">
      <c r="A785">
        <v>2006</v>
      </c>
      <c r="B785" s="57" t="s">
        <v>173</v>
      </c>
      <c r="C785" s="61" t="s">
        <v>237</v>
      </c>
      <c r="D785" s="57" t="s">
        <v>134</v>
      </c>
      <c r="E785" s="25">
        <v>1.1858462143405508</v>
      </c>
      <c r="F785" s="25">
        <v>2.639587169174256E-2</v>
      </c>
      <c r="G785" s="25">
        <v>0.14977115454237283</v>
      </c>
      <c r="H785" s="25">
        <v>0.39045999916386409</v>
      </c>
      <c r="I785" s="25">
        <v>1.3226166752692734</v>
      </c>
      <c r="J785" s="25">
        <v>1.5960656337788579</v>
      </c>
      <c r="K785" s="25">
        <v>41.725775616756806</v>
      </c>
      <c r="L785" s="25">
        <v>1.872600722283821</v>
      </c>
      <c r="M785" s="25">
        <v>6.8371335180327605E-2</v>
      </c>
      <c r="N785" s="25">
        <v>0.22951157049037521</v>
      </c>
      <c r="O785" s="25">
        <v>1.0476138549660461</v>
      </c>
      <c r="P785" s="25">
        <v>0.30683775936597468</v>
      </c>
      <c r="Q785" s="25">
        <v>1.3978625437312802</v>
      </c>
      <c r="R785" s="25">
        <v>1.6188804002122841</v>
      </c>
      <c r="S785" s="25">
        <v>8.5428481529107128</v>
      </c>
      <c r="T785" s="25">
        <v>4.9182502053043597</v>
      </c>
      <c r="U785" s="25">
        <v>1.5327719599669396</v>
      </c>
      <c r="V785" s="25">
        <v>0.53124502486196024</v>
      </c>
      <c r="W785" s="25">
        <v>0.71588401314912198</v>
      </c>
      <c r="X785" s="25">
        <v>1.109759065503009</v>
      </c>
      <c r="Y785" s="25">
        <v>0.64130901929001682</v>
      </c>
      <c r="Z785" s="25">
        <v>48.665620084277059</v>
      </c>
      <c r="AA785" s="25">
        <v>0</v>
      </c>
      <c r="AB785" s="25">
        <v>6.8058071187924674E-2</v>
      </c>
      <c r="AC785" s="25">
        <v>1.7547249866160811E-2</v>
      </c>
      <c r="AD785" s="25">
        <v>0</v>
      </c>
      <c r="AE785" s="25">
        <v>134.99223974246064</v>
      </c>
      <c r="AF785" s="25">
        <v>0.45004285503075053</v>
      </c>
      <c r="AG785" s="25">
        <v>5.4248488017359264</v>
      </c>
      <c r="AH785" s="25">
        <v>3.1417928582037362</v>
      </c>
      <c r="AI785" s="25">
        <v>0.49545388329932016</v>
      </c>
      <c r="AJ785" s="25">
        <v>0.2719644600086113</v>
      </c>
      <c r="AK785" s="25">
        <v>0.11426552893116049</v>
      </c>
      <c r="AL785" s="25">
        <v>3.8973420497526244E-2</v>
      </c>
      <c r="AM785" s="25">
        <v>2.5138321829833218E-3</v>
      </c>
      <c r="AN785" s="25">
        <v>0.31788812904683511</v>
      </c>
      <c r="AO785" s="25">
        <v>7.0820223541222221E-2</v>
      </c>
      <c r="AP785" s="25">
        <v>5.2157726492290751E-2</v>
      </c>
      <c r="AQ785" s="25">
        <v>8.6110096766502248E-2</v>
      </c>
      <c r="AR785" s="25">
        <v>1.3320094499168423E-2</v>
      </c>
      <c r="AS785" s="25">
        <v>0.1800669555556024</v>
      </c>
      <c r="AT785" s="25">
        <v>2.9358001362276287E-2</v>
      </c>
      <c r="AU785" s="25">
        <v>0</v>
      </c>
      <c r="AV785" s="25">
        <v>0.40690069846999355</v>
      </c>
      <c r="AW785" s="25">
        <v>0.13356933959562423</v>
      </c>
      <c r="AX785" s="25">
        <v>0</v>
      </c>
      <c r="AY785" s="25">
        <v>0</v>
      </c>
      <c r="AZ785" s="25">
        <v>0</v>
      </c>
      <c r="BA785" s="25">
        <v>0</v>
      </c>
      <c r="BB785" s="25">
        <v>0.12362791201540568</v>
      </c>
      <c r="BC785" s="25">
        <v>1.2822090908589627</v>
      </c>
      <c r="BD785" s="25">
        <v>1.1594490476011259</v>
      </c>
      <c r="BE785" s="25">
        <v>0.1345280215844607</v>
      </c>
      <c r="BF785" s="25">
        <v>0.6105847826609665</v>
      </c>
      <c r="BG785" s="25">
        <v>0</v>
      </c>
      <c r="BH785" s="25">
        <v>0</v>
      </c>
      <c r="BI785" s="25">
        <v>6.4025929707318863</v>
      </c>
      <c r="BJ785" s="25">
        <v>0</v>
      </c>
      <c r="BK785" s="25">
        <v>2.4625360345841701E-2</v>
      </c>
      <c r="BL785" s="25">
        <v>4.4343203961992339</v>
      </c>
      <c r="BM785" s="25">
        <v>0.23116643134817461</v>
      </c>
      <c r="BN785" s="25">
        <v>0</v>
      </c>
      <c r="BO785" s="25">
        <v>0</v>
      </c>
    </row>
    <row r="786" spans="1:67">
      <c r="A786">
        <v>2006</v>
      </c>
      <c r="B786" s="57" t="s">
        <v>174</v>
      </c>
      <c r="C786" s="61" t="s">
        <v>238</v>
      </c>
      <c r="D786" s="57" t="s">
        <v>134</v>
      </c>
      <c r="E786" s="25">
        <v>4.6234269790983902</v>
      </c>
      <c r="F786" s="25">
        <v>1.0842330145844947</v>
      </c>
      <c r="G786" s="25">
        <v>0.29231107188600064</v>
      </c>
      <c r="H786" s="25">
        <v>9.294785164204832</v>
      </c>
      <c r="I786" s="25">
        <v>92.953920342716714</v>
      </c>
      <c r="J786" s="25">
        <v>17.67986793856792</v>
      </c>
      <c r="K786" s="25">
        <v>4.3458695126232856</v>
      </c>
      <c r="L786" s="25">
        <v>665.47812098117402</v>
      </c>
      <c r="M786" s="25">
        <v>29.910532643385078</v>
      </c>
      <c r="N786" s="25">
        <v>0.73329805327413045</v>
      </c>
      <c r="O786" s="25">
        <v>11.238043531404198</v>
      </c>
      <c r="P786" s="25">
        <v>10.076303619017436</v>
      </c>
      <c r="Q786" s="25">
        <v>11.267891174637793</v>
      </c>
      <c r="R786" s="25">
        <v>9.614278245953761</v>
      </c>
      <c r="S786" s="25">
        <v>4.2434745519987729</v>
      </c>
      <c r="T786" s="25">
        <v>3.2250755931730275</v>
      </c>
      <c r="U786" s="25">
        <v>26.733305157702944</v>
      </c>
      <c r="V786" s="25">
        <v>7.421591704967911</v>
      </c>
      <c r="W786" s="25">
        <v>1.0921756508919642</v>
      </c>
      <c r="X786" s="25">
        <v>3.4160549636918871</v>
      </c>
      <c r="Y786" s="25">
        <v>0.15558081871309343</v>
      </c>
      <c r="Z786" s="25">
        <v>8.2875227266542435</v>
      </c>
      <c r="AA786" s="25">
        <v>0</v>
      </c>
      <c r="AB786" s="25">
        <v>1.5615650007476689</v>
      </c>
      <c r="AC786" s="25">
        <v>0.29941512737368325</v>
      </c>
      <c r="AD786" s="25">
        <v>0</v>
      </c>
      <c r="AE786" s="25">
        <v>28.444627252068702</v>
      </c>
      <c r="AF786" s="25">
        <v>16.699506744229833</v>
      </c>
      <c r="AG786" s="25">
        <v>131.31053547365428</v>
      </c>
      <c r="AH786" s="25">
        <v>75.736807102221505</v>
      </c>
      <c r="AI786" s="25">
        <v>9.236140297706557</v>
      </c>
      <c r="AJ786" s="25">
        <v>1.1623004268050654</v>
      </c>
      <c r="AK786" s="25">
        <v>0.54228179668651633</v>
      </c>
      <c r="AL786" s="25">
        <v>0.42698623055498541</v>
      </c>
      <c r="AM786" s="25">
        <v>0.26315676829921003</v>
      </c>
      <c r="AN786" s="25">
        <v>2.4661664228631768</v>
      </c>
      <c r="AO786" s="25">
        <v>29.127020408863906</v>
      </c>
      <c r="AP786" s="25">
        <v>2.460387096685039</v>
      </c>
      <c r="AQ786" s="25">
        <v>10.657726413256187</v>
      </c>
      <c r="AR786" s="25">
        <v>1.3212549777114686</v>
      </c>
      <c r="AS786" s="25">
        <v>26.836670806729551</v>
      </c>
      <c r="AT786" s="25">
        <v>3.6953917741563478</v>
      </c>
      <c r="AU786" s="25">
        <v>0</v>
      </c>
      <c r="AV786" s="25">
        <v>32.880848559966942</v>
      </c>
      <c r="AW786" s="25">
        <v>12.417203091274107</v>
      </c>
      <c r="AX786" s="25">
        <v>0</v>
      </c>
      <c r="AY786" s="25">
        <v>0</v>
      </c>
      <c r="AZ786" s="25">
        <v>0</v>
      </c>
      <c r="BA786" s="25">
        <v>0</v>
      </c>
      <c r="BB786" s="25">
        <v>14.699353980172496</v>
      </c>
      <c r="BC786" s="25">
        <v>224.0501488653816</v>
      </c>
      <c r="BD786" s="25">
        <v>161.75152642007833</v>
      </c>
      <c r="BE786" s="25">
        <v>2.6197429885252408</v>
      </c>
      <c r="BF786" s="25">
        <v>2.7296997140289263</v>
      </c>
      <c r="BG786" s="25">
        <v>0</v>
      </c>
      <c r="BH786" s="25">
        <v>0</v>
      </c>
      <c r="BI786" s="25">
        <v>102.42290921494903</v>
      </c>
      <c r="BJ786" s="25">
        <v>0</v>
      </c>
      <c r="BK786" s="25">
        <v>9.1776765593892029E-2</v>
      </c>
      <c r="BL786" s="25">
        <v>1.6586701706082683</v>
      </c>
      <c r="BM786" s="25">
        <v>8.075170824502037E-2</v>
      </c>
      <c r="BN786" s="25">
        <v>0</v>
      </c>
      <c r="BO786" s="25">
        <v>0</v>
      </c>
    </row>
    <row r="787" spans="1:67">
      <c r="A787">
        <v>2006</v>
      </c>
      <c r="B787" s="57" t="s">
        <v>175</v>
      </c>
      <c r="C787" s="61" t="s">
        <v>239</v>
      </c>
      <c r="D787" s="57" t="s">
        <v>134</v>
      </c>
      <c r="E787" s="25">
        <v>0.42858539268818641</v>
      </c>
      <c r="F787" s="25">
        <v>0.1044962260408008</v>
      </c>
      <c r="G787" s="25">
        <v>5.1878602354948129E-2</v>
      </c>
      <c r="H787" s="25">
        <v>0.65090829334926315</v>
      </c>
      <c r="I787" s="25">
        <v>3.483501616635206</v>
      </c>
      <c r="J787" s="25">
        <v>1.5070391044614577</v>
      </c>
      <c r="K787" s="25">
        <v>0.17627563097523835</v>
      </c>
      <c r="L787" s="25">
        <v>16.481979743549193</v>
      </c>
      <c r="M787" s="25">
        <v>0.7737095074428787</v>
      </c>
      <c r="N787" s="25">
        <v>0.29884746707320459</v>
      </c>
      <c r="O787" s="25">
        <v>0.91143172829164487</v>
      </c>
      <c r="P787" s="25">
        <v>0.45073527541904401</v>
      </c>
      <c r="Q787" s="25">
        <v>1.0017259234469251</v>
      </c>
      <c r="R787" s="25">
        <v>0.40684158297540002</v>
      </c>
      <c r="S787" s="25">
        <v>0.38086599267690968</v>
      </c>
      <c r="T787" s="25">
        <v>0.33789511836640967</v>
      </c>
      <c r="U787" s="25">
        <v>1.5237580668219235</v>
      </c>
      <c r="V787" s="25">
        <v>0.52619122919654127</v>
      </c>
      <c r="W787" s="25">
        <v>0.35828871784202931</v>
      </c>
      <c r="X787" s="25">
        <v>0.30368343447829516</v>
      </c>
      <c r="Y787" s="25">
        <v>4.0367504830807303E-2</v>
      </c>
      <c r="Z787" s="25">
        <v>0.36597064448793903</v>
      </c>
      <c r="AA787" s="25">
        <v>0</v>
      </c>
      <c r="AB787" s="25">
        <v>0.86602349228839015</v>
      </c>
      <c r="AC787" s="25">
        <v>4.8511289838142388E-2</v>
      </c>
      <c r="AD787" s="25">
        <v>0</v>
      </c>
      <c r="AE787" s="25">
        <v>3.1211741787097278</v>
      </c>
      <c r="AF787" s="25">
        <v>0.76781904997159678</v>
      </c>
      <c r="AG787" s="25">
        <v>8.2891761717080747</v>
      </c>
      <c r="AH787" s="25">
        <v>4.9338307656718783</v>
      </c>
      <c r="AI787" s="25">
        <v>1.9157797071935856</v>
      </c>
      <c r="AJ787" s="25">
        <v>0.83397375917251404</v>
      </c>
      <c r="AK787" s="25">
        <v>0.23070274412258843</v>
      </c>
      <c r="AL787" s="25">
        <v>0.85290900494277255</v>
      </c>
      <c r="AM787" s="25">
        <v>3.4529664878369906E-2</v>
      </c>
      <c r="AN787" s="25">
        <v>0.66605080924194171</v>
      </c>
      <c r="AO787" s="25">
        <v>1.6267142651882875</v>
      </c>
      <c r="AP787" s="25">
        <v>0.2261156317925338</v>
      </c>
      <c r="AQ787" s="25">
        <v>1.2958279149184666</v>
      </c>
      <c r="AR787" s="25">
        <v>0.1566837917201051</v>
      </c>
      <c r="AS787" s="25">
        <v>2.5472951654716836</v>
      </c>
      <c r="AT787" s="25">
        <v>0.17731318046929018</v>
      </c>
      <c r="AU787" s="25">
        <v>0</v>
      </c>
      <c r="AV787" s="25">
        <v>2.2961114325987175</v>
      </c>
      <c r="AW787" s="25">
        <v>1.1630302894663411</v>
      </c>
      <c r="AX787" s="25">
        <v>0</v>
      </c>
      <c r="AY787" s="25">
        <v>0</v>
      </c>
      <c r="AZ787" s="25">
        <v>0</v>
      </c>
      <c r="BA787" s="25">
        <v>0</v>
      </c>
      <c r="BB787" s="25">
        <v>1.3174972121375341</v>
      </c>
      <c r="BC787" s="25">
        <v>23.504606692588453</v>
      </c>
      <c r="BD787" s="25">
        <v>10.463705119431108</v>
      </c>
      <c r="BE787" s="25">
        <v>0.27951163505567911</v>
      </c>
      <c r="BF787" s="25">
        <v>0.2078055341274426</v>
      </c>
      <c r="BG787" s="25">
        <v>0</v>
      </c>
      <c r="BH787" s="25">
        <v>0</v>
      </c>
      <c r="BI787" s="25">
        <v>7.6972927706188985</v>
      </c>
      <c r="BJ787" s="25">
        <v>0</v>
      </c>
      <c r="BK787" s="25">
        <v>0.12350900744703913</v>
      </c>
      <c r="BL787" s="25">
        <v>4.113465731157472</v>
      </c>
      <c r="BM787" s="25">
        <v>0.53542381558421959</v>
      </c>
      <c r="BN787" s="25">
        <v>0</v>
      </c>
      <c r="BO787" s="25">
        <v>0</v>
      </c>
    </row>
    <row r="788" spans="1:67">
      <c r="A788">
        <v>2006</v>
      </c>
      <c r="B788" s="57" t="s">
        <v>176</v>
      </c>
      <c r="C788" s="61" t="s">
        <v>240</v>
      </c>
      <c r="D788" s="57" t="s">
        <v>134</v>
      </c>
      <c r="E788" s="25">
        <v>79.993492234805174</v>
      </c>
      <c r="F788" s="25">
        <v>25.493708305699393</v>
      </c>
      <c r="G788" s="25">
        <v>66.34082474554053</v>
      </c>
      <c r="H788" s="25">
        <v>184.91830951651554</v>
      </c>
      <c r="I788" s="25">
        <v>111.14603216538255</v>
      </c>
      <c r="J788" s="25">
        <v>210.62454024877593</v>
      </c>
      <c r="K788" s="25">
        <v>51.497342336501099</v>
      </c>
      <c r="L788" s="25">
        <v>119.16019772789645</v>
      </c>
      <c r="M788" s="25">
        <v>4.4599232297341791</v>
      </c>
      <c r="N788" s="25">
        <v>192.11566900790157</v>
      </c>
      <c r="O788" s="25">
        <v>141.10522785370256</v>
      </c>
      <c r="P788" s="25">
        <v>34.684986414222493</v>
      </c>
      <c r="Q788" s="25">
        <v>136.81369255543555</v>
      </c>
      <c r="R788" s="25">
        <v>121.85394326140201</v>
      </c>
      <c r="S788" s="25">
        <v>148.7153964495914</v>
      </c>
      <c r="T788" s="25">
        <v>99.884430947652248</v>
      </c>
      <c r="U788" s="25">
        <v>26.719433364244452</v>
      </c>
      <c r="V788" s="25">
        <v>36.120242702338302</v>
      </c>
      <c r="W788" s="25">
        <v>6.1617003885355679</v>
      </c>
      <c r="X788" s="25">
        <v>28.608414046102808</v>
      </c>
      <c r="Y788" s="25">
        <v>5.4370115965644938</v>
      </c>
      <c r="Z788" s="25">
        <v>24.755643186145583</v>
      </c>
      <c r="AA788" s="25">
        <v>0</v>
      </c>
      <c r="AB788" s="25">
        <v>890.10987675181593</v>
      </c>
      <c r="AC788" s="25">
        <v>2.9289075568705205</v>
      </c>
      <c r="AD788" s="25">
        <v>0</v>
      </c>
      <c r="AE788" s="25">
        <v>975.8494610405379</v>
      </c>
      <c r="AF788" s="25">
        <v>80.888269265973065</v>
      </c>
      <c r="AG788" s="25">
        <v>414.54181141440768</v>
      </c>
      <c r="AH788" s="25">
        <v>235.05131071276631</v>
      </c>
      <c r="AI788" s="25">
        <v>1882.0975959316866</v>
      </c>
      <c r="AJ788" s="25">
        <v>547.14860760262115</v>
      </c>
      <c r="AK788" s="25">
        <v>114.18876137526721</v>
      </c>
      <c r="AL788" s="25">
        <v>6.2651708707094986</v>
      </c>
      <c r="AM788" s="25">
        <v>0.81353744930656191</v>
      </c>
      <c r="AN788" s="25">
        <v>63.212645133076009</v>
      </c>
      <c r="AO788" s="25">
        <v>1.2830879522348519</v>
      </c>
      <c r="AP788" s="25">
        <v>5.2708106315028722</v>
      </c>
      <c r="AQ788" s="25">
        <v>7.1602420997431686</v>
      </c>
      <c r="AR788" s="25">
        <v>1.2995863403901551</v>
      </c>
      <c r="AS788" s="25">
        <v>10.553466147908448</v>
      </c>
      <c r="AT788" s="25">
        <v>1.6616368059331665</v>
      </c>
      <c r="AU788" s="25">
        <v>0</v>
      </c>
      <c r="AV788" s="25">
        <v>68.735581417761011</v>
      </c>
      <c r="AW788" s="25">
        <v>26.837609908987606</v>
      </c>
      <c r="AX788" s="25">
        <v>0</v>
      </c>
      <c r="AY788" s="25">
        <v>0</v>
      </c>
      <c r="AZ788" s="25">
        <v>0</v>
      </c>
      <c r="BA788" s="25">
        <v>0</v>
      </c>
      <c r="BB788" s="25">
        <v>47.863008255344596</v>
      </c>
      <c r="BC788" s="25">
        <v>94.418369328780258</v>
      </c>
      <c r="BD788" s="25">
        <v>60.791541025544788</v>
      </c>
      <c r="BE788" s="25">
        <v>11.941822615758017</v>
      </c>
      <c r="BF788" s="25">
        <v>7.0291862133531744</v>
      </c>
      <c r="BG788" s="25">
        <v>0</v>
      </c>
      <c r="BH788" s="25">
        <v>0</v>
      </c>
      <c r="BI788" s="25">
        <v>2342.2312553896004</v>
      </c>
      <c r="BJ788" s="25">
        <v>0</v>
      </c>
      <c r="BK788" s="25">
        <v>7.9909925653483732E-2</v>
      </c>
      <c r="BL788" s="25">
        <v>1.3427396317805467</v>
      </c>
      <c r="BM788" s="25">
        <v>0.10977893992188079</v>
      </c>
      <c r="BN788" s="25">
        <v>0</v>
      </c>
      <c r="BO788" s="25">
        <v>0</v>
      </c>
    </row>
    <row r="789" spans="1:67">
      <c r="A789">
        <v>2006</v>
      </c>
      <c r="B789" s="57" t="s">
        <v>177</v>
      </c>
      <c r="C789" s="61" t="s">
        <v>241</v>
      </c>
      <c r="D789" s="57" t="s">
        <v>134</v>
      </c>
      <c r="E789" s="25">
        <v>1001.3043767464271</v>
      </c>
      <c r="F789" s="25">
        <v>2.3417622220946415</v>
      </c>
      <c r="G789" s="25">
        <v>8.9024308532112801</v>
      </c>
      <c r="H789" s="25">
        <v>224.52795962266842</v>
      </c>
      <c r="I789" s="25">
        <v>158.64599364874331</v>
      </c>
      <c r="J789" s="25">
        <v>940.15328768079394</v>
      </c>
      <c r="K789" s="25">
        <v>146.17760058585034</v>
      </c>
      <c r="L789" s="25">
        <v>301.69001957325594</v>
      </c>
      <c r="M789" s="25">
        <v>17.784637293770018</v>
      </c>
      <c r="N789" s="25">
        <v>23.990830038212611</v>
      </c>
      <c r="O789" s="25">
        <v>1522.789131562592</v>
      </c>
      <c r="P789" s="25">
        <v>522.95665567555966</v>
      </c>
      <c r="Q789" s="25">
        <v>1774.9903614890727</v>
      </c>
      <c r="R789" s="25">
        <v>166.64714074521825</v>
      </c>
      <c r="S789" s="25">
        <v>347.89269632849914</v>
      </c>
      <c r="T789" s="25">
        <v>410.29857941875417</v>
      </c>
      <c r="U789" s="25">
        <v>194.44932710322746</v>
      </c>
      <c r="V789" s="25">
        <v>429.8350466511306</v>
      </c>
      <c r="W789" s="25">
        <v>44.958164032356592</v>
      </c>
      <c r="X789" s="25">
        <v>52.255719997486189</v>
      </c>
      <c r="Y789" s="25">
        <v>6.1954463331356218</v>
      </c>
      <c r="Z789" s="25">
        <v>128.24810747550413</v>
      </c>
      <c r="AA789" s="25">
        <v>0</v>
      </c>
      <c r="AB789" s="25">
        <v>18.775179136589674</v>
      </c>
      <c r="AC789" s="25">
        <v>46.954518150192499</v>
      </c>
      <c r="AD789" s="25">
        <v>0</v>
      </c>
      <c r="AE789" s="25">
        <v>406.69245710719508</v>
      </c>
      <c r="AF789" s="25">
        <v>16.463763435991904</v>
      </c>
      <c r="AG789" s="25">
        <v>54.558913970211648</v>
      </c>
      <c r="AH789" s="25">
        <v>31.567121193275415</v>
      </c>
      <c r="AI789" s="25">
        <v>49.835424120706612</v>
      </c>
      <c r="AJ789" s="25">
        <v>11.935159671520525</v>
      </c>
      <c r="AK789" s="25">
        <v>2.7077895483024257</v>
      </c>
      <c r="AL789" s="25">
        <v>0.45000049790462698</v>
      </c>
      <c r="AM789" s="25">
        <v>0.12046989942825238</v>
      </c>
      <c r="AN789" s="25">
        <v>19.380658349103165</v>
      </c>
      <c r="AO789" s="25">
        <v>9.1973004395474796</v>
      </c>
      <c r="AP789" s="25">
        <v>4.3949014183459587</v>
      </c>
      <c r="AQ789" s="25">
        <v>3.0224976273349102</v>
      </c>
      <c r="AR789" s="25">
        <v>0.72601985905996658</v>
      </c>
      <c r="AS789" s="25">
        <v>10.810716352864702</v>
      </c>
      <c r="AT789" s="25">
        <v>1.7794049543521433</v>
      </c>
      <c r="AU789" s="25">
        <v>0</v>
      </c>
      <c r="AV789" s="25">
        <v>75.546933361606776</v>
      </c>
      <c r="AW789" s="25">
        <v>21.636601568298957</v>
      </c>
      <c r="AX789" s="25">
        <v>0</v>
      </c>
      <c r="AY789" s="25">
        <v>0</v>
      </c>
      <c r="AZ789" s="25">
        <v>0</v>
      </c>
      <c r="BA789" s="25">
        <v>0</v>
      </c>
      <c r="BB789" s="25">
        <v>24.875318793384807</v>
      </c>
      <c r="BC789" s="25">
        <v>184.5604055164076</v>
      </c>
      <c r="BD789" s="25">
        <v>683.98379572631154</v>
      </c>
      <c r="BE789" s="25">
        <v>37.572051154673126</v>
      </c>
      <c r="BF789" s="25">
        <v>31.985140127801323</v>
      </c>
      <c r="BG789" s="25">
        <v>0</v>
      </c>
      <c r="BH789" s="25">
        <v>0</v>
      </c>
      <c r="BI789" s="25">
        <v>493.29477259169818</v>
      </c>
      <c r="BJ789" s="25">
        <v>0</v>
      </c>
      <c r="BK789" s="25">
        <v>0.35863927572727983</v>
      </c>
      <c r="BL789" s="25">
        <v>17.420722018101912</v>
      </c>
      <c r="BM789" s="25">
        <v>1.3765903140500306</v>
      </c>
      <c r="BN789" s="25">
        <v>0</v>
      </c>
      <c r="BO789" s="25">
        <v>0</v>
      </c>
    </row>
    <row r="790" spans="1:67">
      <c r="A790">
        <v>2006</v>
      </c>
      <c r="B790" s="57" t="s">
        <v>178</v>
      </c>
      <c r="C790" s="61" t="s">
        <v>242</v>
      </c>
      <c r="D790" s="57" t="s">
        <v>134</v>
      </c>
      <c r="E790" s="25">
        <v>15.819404913541799</v>
      </c>
      <c r="F790" s="25">
        <v>0.15765216235283769</v>
      </c>
      <c r="G790" s="25">
        <v>0.37305614785953467</v>
      </c>
      <c r="H790" s="25">
        <v>3.8484986576679572</v>
      </c>
      <c r="I790" s="25">
        <v>5.6671117905093045</v>
      </c>
      <c r="J790" s="25">
        <v>14.011550508278818</v>
      </c>
      <c r="K790" s="25">
        <v>2.0832063707192079</v>
      </c>
      <c r="L790" s="25">
        <v>4.9633515771460548</v>
      </c>
      <c r="M790" s="25">
        <v>0.27684622850799956</v>
      </c>
      <c r="N790" s="25">
        <v>1.1203447625551846</v>
      </c>
      <c r="O790" s="25">
        <v>23.698370119305373</v>
      </c>
      <c r="P790" s="25">
        <v>64.753453349938383</v>
      </c>
      <c r="Q790" s="25">
        <v>25.132333908378612</v>
      </c>
      <c r="R790" s="25">
        <v>2.7800687066685512</v>
      </c>
      <c r="S790" s="25">
        <v>5.6665607904717126</v>
      </c>
      <c r="T790" s="25">
        <v>5.8467906166319175</v>
      </c>
      <c r="U790" s="25">
        <v>3.8154724936640987</v>
      </c>
      <c r="V790" s="25">
        <v>6.1081269508221823</v>
      </c>
      <c r="W790" s="25">
        <v>1.8169441948488974</v>
      </c>
      <c r="X790" s="25">
        <v>1.0564442740359183</v>
      </c>
      <c r="Y790" s="25">
        <v>0.15700307716567374</v>
      </c>
      <c r="Z790" s="25">
        <v>1.9991140921191481</v>
      </c>
      <c r="AA790" s="25">
        <v>0</v>
      </c>
      <c r="AB790" s="25">
        <v>2.0850478504689116</v>
      </c>
      <c r="AC790" s="25">
        <v>0.63280805731780387</v>
      </c>
      <c r="AD790" s="25">
        <v>0</v>
      </c>
      <c r="AE790" s="25">
        <v>8.7113082487672671</v>
      </c>
      <c r="AF790" s="25">
        <v>9.3657768524959657</v>
      </c>
      <c r="AG790" s="25">
        <v>5.4886481392669371</v>
      </c>
      <c r="AH790" s="25">
        <v>3.2187699130348495</v>
      </c>
      <c r="AI790" s="25">
        <v>6.0760515586846706</v>
      </c>
      <c r="AJ790" s="25">
        <v>1.981052015912331</v>
      </c>
      <c r="AK790" s="25">
        <v>0.38434924772867607</v>
      </c>
      <c r="AL790" s="25">
        <v>7.6892955842145339E-2</v>
      </c>
      <c r="AM790" s="25">
        <v>1.2107468812215564E-2</v>
      </c>
      <c r="AN790" s="25">
        <v>2.8112633512190648</v>
      </c>
      <c r="AO790" s="25">
        <v>0.18245884814545757</v>
      </c>
      <c r="AP790" s="25">
        <v>0.42485492132433211</v>
      </c>
      <c r="AQ790" s="25">
        <v>0.32301769254854318</v>
      </c>
      <c r="AR790" s="25">
        <v>4.9600471804637794E-2</v>
      </c>
      <c r="AS790" s="25">
        <v>0.54240218414056141</v>
      </c>
      <c r="AT790" s="25">
        <v>7.1263098121421564E-2</v>
      </c>
      <c r="AU790" s="25">
        <v>0</v>
      </c>
      <c r="AV790" s="25">
        <v>2.8399319890656201</v>
      </c>
      <c r="AW790" s="25">
        <v>0.65431355764848043</v>
      </c>
      <c r="AX790" s="25">
        <v>0</v>
      </c>
      <c r="AY790" s="25">
        <v>0</v>
      </c>
      <c r="AZ790" s="25">
        <v>0</v>
      </c>
      <c r="BA790" s="25">
        <v>0</v>
      </c>
      <c r="BB790" s="25">
        <v>0.77343384948979854</v>
      </c>
      <c r="BC790" s="25">
        <v>8.2400441801018776</v>
      </c>
      <c r="BD790" s="25">
        <v>15.457189100567652</v>
      </c>
      <c r="BE790" s="25">
        <v>33.229320489252686</v>
      </c>
      <c r="BF790" s="25">
        <v>8.1363027690095358</v>
      </c>
      <c r="BG790" s="25">
        <v>0</v>
      </c>
      <c r="BH790" s="25">
        <v>0</v>
      </c>
      <c r="BI790" s="25">
        <v>274.87384101309516</v>
      </c>
      <c r="BJ790" s="25">
        <v>0</v>
      </c>
      <c r="BK790" s="25">
        <v>0.19146060228167447</v>
      </c>
      <c r="BL790" s="25">
        <v>4.9962488994309631</v>
      </c>
      <c r="BM790" s="25">
        <v>0.38045022206967655</v>
      </c>
      <c r="BN790" s="25">
        <v>0</v>
      </c>
      <c r="BO790" s="25">
        <v>0</v>
      </c>
    </row>
    <row r="791" spans="1:67">
      <c r="A791">
        <v>2006</v>
      </c>
      <c r="B791" s="57" t="s">
        <v>179</v>
      </c>
      <c r="C791" s="61" t="s">
        <v>243</v>
      </c>
      <c r="D791" s="57" t="s">
        <v>134</v>
      </c>
      <c r="E791" s="25">
        <v>14.522465238832002</v>
      </c>
      <c r="F791" s="25">
        <v>0.24523501722768959</v>
      </c>
      <c r="G791" s="25">
        <v>2.1740766238434275</v>
      </c>
      <c r="H791" s="25">
        <v>3.6520701956547406</v>
      </c>
      <c r="I791" s="25">
        <v>27.900464499403796</v>
      </c>
      <c r="J791" s="25">
        <v>43.799193699204508</v>
      </c>
      <c r="K791" s="25">
        <v>5.4857032543173281</v>
      </c>
      <c r="L791" s="25">
        <v>12.059028980566683</v>
      </c>
      <c r="M791" s="25">
        <v>0.91109460943017428</v>
      </c>
      <c r="N791" s="25">
        <v>1.9574858755414986</v>
      </c>
      <c r="O791" s="25">
        <v>18.82802034786376</v>
      </c>
      <c r="P791" s="25">
        <v>9.8877096830310922</v>
      </c>
      <c r="Q791" s="25">
        <v>225.17448277292607</v>
      </c>
      <c r="R791" s="25">
        <v>2.8959384086672944</v>
      </c>
      <c r="S791" s="25">
        <v>5.3252836137118464</v>
      </c>
      <c r="T791" s="25">
        <v>13.382373636228149</v>
      </c>
      <c r="U791" s="25">
        <v>72.149701796028012</v>
      </c>
      <c r="V791" s="25">
        <v>58.420045112376215</v>
      </c>
      <c r="W791" s="25">
        <v>11.043899581324954</v>
      </c>
      <c r="X791" s="25">
        <v>56.199202992792898</v>
      </c>
      <c r="Y791" s="25">
        <v>9.3908252468911169</v>
      </c>
      <c r="Z791" s="25">
        <v>32.659013976119844</v>
      </c>
      <c r="AA791" s="25">
        <v>0</v>
      </c>
      <c r="AB791" s="25">
        <v>0.62786104175875224</v>
      </c>
      <c r="AC791" s="25">
        <v>0.37386148638619865</v>
      </c>
      <c r="AD791" s="25">
        <v>0</v>
      </c>
      <c r="AE791" s="25">
        <v>265.23114948078518</v>
      </c>
      <c r="AF791" s="25">
        <v>20.203147790802443</v>
      </c>
      <c r="AG791" s="25">
        <v>93.616712439878768</v>
      </c>
      <c r="AH791" s="25">
        <v>53.715376044556486</v>
      </c>
      <c r="AI791" s="25">
        <v>90.858881461755445</v>
      </c>
      <c r="AJ791" s="25">
        <v>20.231252684818671</v>
      </c>
      <c r="AK791" s="25">
        <v>6.0961248558844519</v>
      </c>
      <c r="AL791" s="25">
        <v>1.1701711276312432</v>
      </c>
      <c r="AM791" s="25">
        <v>0.15091796244676953</v>
      </c>
      <c r="AN791" s="25">
        <v>4.4297053350298228</v>
      </c>
      <c r="AO791" s="25">
        <v>1.0695692601961964</v>
      </c>
      <c r="AP791" s="25">
        <v>4.2407877934432143</v>
      </c>
      <c r="AQ791" s="25">
        <v>4.7910198754642295</v>
      </c>
      <c r="AR791" s="25">
        <v>0.55117004870967912</v>
      </c>
      <c r="AS791" s="25">
        <v>14.863548013802028</v>
      </c>
      <c r="AT791" s="25">
        <v>0.73903347050296087</v>
      </c>
      <c r="AU791" s="25">
        <v>0</v>
      </c>
      <c r="AV791" s="25">
        <v>15.06888293060161</v>
      </c>
      <c r="AW791" s="25">
        <v>3.120089749111937</v>
      </c>
      <c r="AX791" s="25">
        <v>0</v>
      </c>
      <c r="AY791" s="25">
        <v>0</v>
      </c>
      <c r="AZ791" s="25">
        <v>0</v>
      </c>
      <c r="BA791" s="25">
        <v>0</v>
      </c>
      <c r="BB791" s="25">
        <v>3.3117573046346003</v>
      </c>
      <c r="BC791" s="25">
        <v>16.419866761584316</v>
      </c>
      <c r="BD791" s="25">
        <v>24.098105724851198</v>
      </c>
      <c r="BE791" s="25">
        <v>3.5196625581802241</v>
      </c>
      <c r="BF791" s="25">
        <v>48.019632030528896</v>
      </c>
      <c r="BG791" s="25">
        <v>0</v>
      </c>
      <c r="BH791" s="25">
        <v>0</v>
      </c>
      <c r="BI791" s="25">
        <v>203.10527896886651</v>
      </c>
      <c r="BJ791" s="25">
        <v>0</v>
      </c>
      <c r="BK791" s="25">
        <v>4.0024776317482483E-2</v>
      </c>
      <c r="BL791" s="25">
        <v>20.848334176858931</v>
      </c>
      <c r="BM791" s="25">
        <v>1.0916814556203949</v>
      </c>
      <c r="BN791" s="25">
        <v>0</v>
      </c>
      <c r="BO791" s="25">
        <v>0</v>
      </c>
    </row>
    <row r="792" spans="1:67">
      <c r="A792">
        <v>2006</v>
      </c>
      <c r="B792" s="57" t="s">
        <v>180</v>
      </c>
      <c r="C792" s="61" t="s">
        <v>244</v>
      </c>
      <c r="D792" s="57" t="s">
        <v>134</v>
      </c>
      <c r="E792" s="25">
        <v>2.6092063869916631</v>
      </c>
      <c r="F792" s="25">
        <v>4.7727661638413701E-2</v>
      </c>
      <c r="G792" s="25">
        <v>9.5501740009921759E-2</v>
      </c>
      <c r="H792" s="25">
        <v>5.8743856541672557</v>
      </c>
      <c r="I792" s="25">
        <v>2.3713436317012602</v>
      </c>
      <c r="J792" s="25">
        <v>3.1169658587379354</v>
      </c>
      <c r="K792" s="25">
        <v>1.6731526294535821</v>
      </c>
      <c r="L792" s="25">
        <v>1.2810435811259522</v>
      </c>
      <c r="M792" s="25">
        <v>6.7239026476495767E-2</v>
      </c>
      <c r="N792" s="25">
        <v>16.268705885006419</v>
      </c>
      <c r="O792" s="25">
        <v>9.9123127823689909</v>
      </c>
      <c r="P792" s="25">
        <v>3.1997080744340529</v>
      </c>
      <c r="Q792" s="25">
        <v>6.3044822712168305</v>
      </c>
      <c r="R792" s="25">
        <v>23.116279000993941</v>
      </c>
      <c r="S792" s="25">
        <v>10.448092212851819</v>
      </c>
      <c r="T792" s="25">
        <v>5.227190289736976</v>
      </c>
      <c r="U792" s="25">
        <v>5.7255733713294426</v>
      </c>
      <c r="V792" s="25">
        <v>6.3806842735741469</v>
      </c>
      <c r="W792" s="25">
        <v>1.9536543938165243</v>
      </c>
      <c r="X792" s="25">
        <v>3.5439652953184169</v>
      </c>
      <c r="Y792" s="25">
        <v>0.47711111538379541</v>
      </c>
      <c r="Z792" s="25">
        <v>2.9122084230374403</v>
      </c>
      <c r="AA792" s="25">
        <v>0</v>
      </c>
      <c r="AB792" s="25">
        <v>2.5211846326710714</v>
      </c>
      <c r="AC792" s="25">
        <v>0.16774337757012292</v>
      </c>
      <c r="AD792" s="25">
        <v>0</v>
      </c>
      <c r="AE792" s="25">
        <v>417.46926100569578</v>
      </c>
      <c r="AF792" s="25">
        <v>0.53704571214981489</v>
      </c>
      <c r="AG792" s="25">
        <v>2.1301188714170927</v>
      </c>
      <c r="AH792" s="25">
        <v>1.2690462810545711</v>
      </c>
      <c r="AI792" s="25">
        <v>3.2611448798097724</v>
      </c>
      <c r="AJ792" s="25">
        <v>1.1547217733174719</v>
      </c>
      <c r="AK792" s="25">
        <v>0.22291335555773539</v>
      </c>
      <c r="AL792" s="25">
        <v>4.8364109593157789E-2</v>
      </c>
      <c r="AM792" s="25">
        <v>3.1085036783987646E-3</v>
      </c>
      <c r="AN792" s="25">
        <v>0.65019503365980025</v>
      </c>
      <c r="AO792" s="25">
        <v>5.0356850654767624E-2</v>
      </c>
      <c r="AP792" s="25">
        <v>8.4263691215141448E-2</v>
      </c>
      <c r="AQ792" s="25">
        <v>9.9177535319691895E-2</v>
      </c>
      <c r="AR792" s="25">
        <v>1.6027203124754648E-2</v>
      </c>
      <c r="AS792" s="25">
        <v>0.17825866045909083</v>
      </c>
      <c r="AT792" s="25">
        <v>4.7880993207873285E-2</v>
      </c>
      <c r="AU792" s="25">
        <v>0</v>
      </c>
      <c r="AV792" s="25">
        <v>4.4268794042057893</v>
      </c>
      <c r="AW792" s="25">
        <v>0.50461033865147131</v>
      </c>
      <c r="AX792" s="25">
        <v>0</v>
      </c>
      <c r="AY792" s="25">
        <v>0</v>
      </c>
      <c r="AZ792" s="25">
        <v>0</v>
      </c>
      <c r="BA792" s="25">
        <v>0</v>
      </c>
      <c r="BB792" s="25">
        <v>0.70669869896282889</v>
      </c>
      <c r="BC792" s="25">
        <v>3.7227885315068567</v>
      </c>
      <c r="BD792" s="25">
        <v>7.1318226153518065</v>
      </c>
      <c r="BE792" s="25">
        <v>1.18384713033115</v>
      </c>
      <c r="BF792" s="25">
        <v>1.7669125728099266</v>
      </c>
      <c r="BG792" s="25">
        <v>0</v>
      </c>
      <c r="BH792" s="25">
        <v>0</v>
      </c>
      <c r="BI792" s="25">
        <v>28.251157953068152</v>
      </c>
      <c r="BJ792" s="25">
        <v>0</v>
      </c>
      <c r="BK792" s="25">
        <v>5.1469295055633912E-2</v>
      </c>
      <c r="BL792" s="25">
        <v>7.4231438220712986</v>
      </c>
      <c r="BM792" s="25">
        <v>9.802243421318007</v>
      </c>
      <c r="BN792" s="25">
        <v>0</v>
      </c>
      <c r="BO792" s="25">
        <v>0</v>
      </c>
    </row>
    <row r="793" spans="1:67">
      <c r="A793">
        <v>2006</v>
      </c>
      <c r="B793" s="57" t="s">
        <v>181</v>
      </c>
      <c r="C793" s="61" t="s">
        <v>245</v>
      </c>
      <c r="D793" s="57" t="s">
        <v>134</v>
      </c>
      <c r="E793" s="25">
        <v>5.1965828192075953</v>
      </c>
      <c r="F793" s="25">
        <v>0.31286771079960096</v>
      </c>
      <c r="G793" s="25">
        <v>0.33797581173257513</v>
      </c>
      <c r="H793" s="25">
        <v>13.161195730173169</v>
      </c>
      <c r="I793" s="25">
        <v>7.4188219900582393</v>
      </c>
      <c r="J793" s="25">
        <v>19.565318537583416</v>
      </c>
      <c r="K793" s="25">
        <v>4.7236089625664182</v>
      </c>
      <c r="L793" s="25">
        <v>22.267611529143281</v>
      </c>
      <c r="M793" s="25">
        <v>0.90197190933148996</v>
      </c>
      <c r="N793" s="25">
        <v>32.864353965697163</v>
      </c>
      <c r="O793" s="25">
        <v>21.690053987803992</v>
      </c>
      <c r="P793" s="25">
        <v>3.3425812271848327</v>
      </c>
      <c r="Q793" s="25">
        <v>15.305727195247556</v>
      </c>
      <c r="R793" s="25">
        <v>65.590628512808536</v>
      </c>
      <c r="S793" s="25">
        <v>903.92928543371875</v>
      </c>
      <c r="T793" s="25">
        <v>880.02950280148684</v>
      </c>
      <c r="U793" s="25">
        <v>80.337537668335372</v>
      </c>
      <c r="V793" s="25">
        <v>92.568237122720674</v>
      </c>
      <c r="W793" s="25">
        <v>131.35108442609663</v>
      </c>
      <c r="X793" s="25">
        <v>250.29205910403272</v>
      </c>
      <c r="Y793" s="25">
        <v>23.430660352077712</v>
      </c>
      <c r="Z793" s="25">
        <v>142.96271030489629</v>
      </c>
      <c r="AA793" s="25">
        <v>0</v>
      </c>
      <c r="AB793" s="25">
        <v>6.4162510870478187</v>
      </c>
      <c r="AC793" s="25">
        <v>0.27996102866675987</v>
      </c>
      <c r="AD793" s="25">
        <v>0</v>
      </c>
      <c r="AE793" s="25">
        <v>2147.9374884749736</v>
      </c>
      <c r="AF793" s="25">
        <v>1.3445843703667104</v>
      </c>
      <c r="AG793" s="25">
        <v>3.3712325986886569</v>
      </c>
      <c r="AH793" s="25">
        <v>1.9043043459842914</v>
      </c>
      <c r="AI793" s="25">
        <v>7.9140812004745058</v>
      </c>
      <c r="AJ793" s="25">
        <v>2.8953482833104855</v>
      </c>
      <c r="AK793" s="25">
        <v>0.65678550772286126</v>
      </c>
      <c r="AL793" s="25">
        <v>0.16815838623775814</v>
      </c>
      <c r="AM793" s="25">
        <v>1.3625717942443931E-2</v>
      </c>
      <c r="AN793" s="25">
        <v>0.6952775566776872</v>
      </c>
      <c r="AO793" s="25">
        <v>0.10281675344250152</v>
      </c>
      <c r="AP793" s="25">
        <v>0.14158694685723594</v>
      </c>
      <c r="AQ793" s="25">
        <v>0.4381507624301717</v>
      </c>
      <c r="AR793" s="25">
        <v>7.7622989559178637E-2</v>
      </c>
      <c r="AS793" s="25">
        <v>2.6576286995348073</v>
      </c>
      <c r="AT793" s="25">
        <v>5.9218410164362863E-2</v>
      </c>
      <c r="AU793" s="25">
        <v>0</v>
      </c>
      <c r="AV793" s="25">
        <v>17.134142623945063</v>
      </c>
      <c r="AW793" s="25">
        <v>0.56317378007232621</v>
      </c>
      <c r="AX793" s="25">
        <v>0</v>
      </c>
      <c r="AY793" s="25">
        <v>0</v>
      </c>
      <c r="AZ793" s="25">
        <v>0</v>
      </c>
      <c r="BA793" s="25">
        <v>0</v>
      </c>
      <c r="BB793" s="25">
        <v>0.97632803530003553</v>
      </c>
      <c r="BC793" s="25">
        <v>2.9456282939608629</v>
      </c>
      <c r="BD793" s="25">
        <v>22.086053407314438</v>
      </c>
      <c r="BE793" s="25">
        <v>0.48900642773746472</v>
      </c>
      <c r="BF793" s="25">
        <v>2.6694963705155663</v>
      </c>
      <c r="BG793" s="25">
        <v>0</v>
      </c>
      <c r="BH793" s="25">
        <v>0</v>
      </c>
      <c r="BI793" s="25">
        <v>20.923330503766959</v>
      </c>
      <c r="BJ793" s="25">
        <v>0</v>
      </c>
      <c r="BK793" s="25">
        <v>0.11501838648822349</v>
      </c>
      <c r="BL793" s="25">
        <v>46.580921488375807</v>
      </c>
      <c r="BM793" s="25">
        <v>5.4993705943599007</v>
      </c>
      <c r="BN793" s="25">
        <v>0</v>
      </c>
      <c r="BO793" s="25">
        <v>0</v>
      </c>
    </row>
    <row r="794" spans="1:67">
      <c r="A794">
        <v>2006</v>
      </c>
      <c r="B794" s="57" t="s">
        <v>182</v>
      </c>
      <c r="C794" s="61" t="s">
        <v>246</v>
      </c>
      <c r="D794" s="57" t="s">
        <v>134</v>
      </c>
      <c r="E794" s="25">
        <v>14.413003135777892</v>
      </c>
      <c r="F794" s="25">
        <v>2.9809603945898768</v>
      </c>
      <c r="G794" s="25">
        <v>0.44038619692062897</v>
      </c>
      <c r="H794" s="25">
        <v>7.1306323283134088</v>
      </c>
      <c r="I794" s="25">
        <v>8.5941625924341452</v>
      </c>
      <c r="J794" s="25">
        <v>11.145256052716803</v>
      </c>
      <c r="K794" s="25">
        <v>5.8299077993842143</v>
      </c>
      <c r="L794" s="25">
        <v>3.5219387003457214</v>
      </c>
      <c r="M794" s="25">
        <v>0.26725259694871001</v>
      </c>
      <c r="N794" s="25">
        <v>8.2141984290671868</v>
      </c>
      <c r="O794" s="25">
        <v>3.5788183362942387</v>
      </c>
      <c r="P794" s="25">
        <v>0.85909653354804427</v>
      </c>
      <c r="Q794" s="25">
        <v>16.045367951293322</v>
      </c>
      <c r="R794" s="25">
        <v>15.083127564345268</v>
      </c>
      <c r="S794" s="25">
        <v>35.180349503777961</v>
      </c>
      <c r="T794" s="25">
        <v>106.4833751870229</v>
      </c>
      <c r="U794" s="25">
        <v>35.458233153359686</v>
      </c>
      <c r="V794" s="25">
        <v>39.128927760504439</v>
      </c>
      <c r="W794" s="25">
        <v>70.927159066626956</v>
      </c>
      <c r="X794" s="25">
        <v>46.208288589475444</v>
      </c>
      <c r="Y794" s="25">
        <v>6.984824830068078</v>
      </c>
      <c r="Z794" s="25">
        <v>29.316689248820701</v>
      </c>
      <c r="AA794" s="25">
        <v>0</v>
      </c>
      <c r="AB794" s="25">
        <v>1.9679947542684935</v>
      </c>
      <c r="AC794" s="25">
        <v>0.36789656451383679</v>
      </c>
      <c r="AD794" s="25">
        <v>0</v>
      </c>
      <c r="AE794" s="25">
        <v>1119.4526310500914</v>
      </c>
      <c r="AF794" s="25">
        <v>13.660128710248788</v>
      </c>
      <c r="AG794" s="25">
        <v>22.427625628546465</v>
      </c>
      <c r="AH794" s="25">
        <v>12.205398773405431</v>
      </c>
      <c r="AI794" s="25">
        <v>7.2533143333747834</v>
      </c>
      <c r="AJ794" s="25">
        <v>3.9721781023466272</v>
      </c>
      <c r="AK794" s="25">
        <v>0.98439103371152137</v>
      </c>
      <c r="AL794" s="25">
        <v>0.37151021633752795</v>
      </c>
      <c r="AM794" s="25">
        <v>0.17349797290431013</v>
      </c>
      <c r="AN794" s="25">
        <v>4.3729959194819576</v>
      </c>
      <c r="AO794" s="25">
        <v>0.83292030033875286</v>
      </c>
      <c r="AP794" s="25">
        <v>0.52036219905330783</v>
      </c>
      <c r="AQ794" s="25">
        <v>6.5098578512155267</v>
      </c>
      <c r="AR794" s="25">
        <v>1.124221716450134</v>
      </c>
      <c r="AS794" s="25">
        <v>15.553286984809461</v>
      </c>
      <c r="AT794" s="25">
        <v>0.34543384915528269</v>
      </c>
      <c r="AU794" s="25">
        <v>0</v>
      </c>
      <c r="AV794" s="25">
        <v>16.649258185274768</v>
      </c>
      <c r="AW794" s="25">
        <v>4.8480919851125091</v>
      </c>
      <c r="AX794" s="25">
        <v>0</v>
      </c>
      <c r="AY794" s="25">
        <v>0</v>
      </c>
      <c r="AZ794" s="25">
        <v>0</v>
      </c>
      <c r="BA794" s="25">
        <v>0</v>
      </c>
      <c r="BB794" s="25">
        <v>5.615959546824131</v>
      </c>
      <c r="BC794" s="25">
        <v>7.3060509303820353</v>
      </c>
      <c r="BD794" s="25">
        <v>5.6865643484911468</v>
      </c>
      <c r="BE794" s="25">
        <v>1.8408650561348037</v>
      </c>
      <c r="BF794" s="25">
        <v>8.1170412545273898</v>
      </c>
      <c r="BG794" s="25">
        <v>0</v>
      </c>
      <c r="BH794" s="25">
        <v>0</v>
      </c>
      <c r="BI794" s="25">
        <v>85.627167090432849</v>
      </c>
      <c r="BJ794" s="25">
        <v>0</v>
      </c>
      <c r="BK794" s="25">
        <v>6.8665790982279873E-2</v>
      </c>
      <c r="BL794" s="25">
        <v>652.16674150425206</v>
      </c>
      <c r="BM794" s="25">
        <v>36.966822433550306</v>
      </c>
      <c r="BN794" s="25">
        <v>0</v>
      </c>
      <c r="BO794" s="25">
        <v>0</v>
      </c>
    </row>
    <row r="795" spans="1:67">
      <c r="A795">
        <v>2006</v>
      </c>
      <c r="B795" s="57" t="s">
        <v>183</v>
      </c>
      <c r="C795" s="61" t="s">
        <v>247</v>
      </c>
      <c r="D795" s="57" t="s">
        <v>134</v>
      </c>
      <c r="E795" s="25">
        <v>2.4034015622015312</v>
      </c>
      <c r="F795" s="25">
        <v>0.30901290408228588</v>
      </c>
      <c r="G795" s="25">
        <v>0.19609855149085861</v>
      </c>
      <c r="H795" s="25">
        <v>7.6912177270234316</v>
      </c>
      <c r="I795" s="25">
        <v>1.7020229826602535</v>
      </c>
      <c r="J795" s="25">
        <v>3.685200153504339</v>
      </c>
      <c r="K795" s="25">
        <v>1.568828372589576</v>
      </c>
      <c r="L795" s="25">
        <v>1.8353973612272916</v>
      </c>
      <c r="M795" s="25">
        <v>0.10246650362441753</v>
      </c>
      <c r="N795" s="25">
        <v>0.75898760603016646</v>
      </c>
      <c r="O795" s="25">
        <v>3.6142151309425929</v>
      </c>
      <c r="P795" s="25">
        <v>4.1928114086465076</v>
      </c>
      <c r="Q795" s="25">
        <v>5.6943035573141625</v>
      </c>
      <c r="R795" s="25">
        <v>1.4686224859420043</v>
      </c>
      <c r="S795" s="25">
        <v>6.8301110193277168</v>
      </c>
      <c r="T795" s="25">
        <v>16.330213188321427</v>
      </c>
      <c r="U795" s="25">
        <v>419.0296651511066</v>
      </c>
      <c r="V795" s="25">
        <v>78.808449717735215</v>
      </c>
      <c r="W795" s="25">
        <v>33.080636715014734</v>
      </c>
      <c r="X795" s="25">
        <v>29.23793447385205</v>
      </c>
      <c r="Y795" s="25">
        <v>5.4314475119675203</v>
      </c>
      <c r="Z795" s="25">
        <v>6.951574216660986</v>
      </c>
      <c r="AA795" s="25">
        <v>0</v>
      </c>
      <c r="AB795" s="25">
        <v>5.9465710148100701</v>
      </c>
      <c r="AC795" s="25">
        <v>0.28635524210495539</v>
      </c>
      <c r="AD795" s="25">
        <v>0</v>
      </c>
      <c r="AE795" s="25">
        <v>64.7476404244658</v>
      </c>
      <c r="AF795" s="25">
        <v>27.788481054015481</v>
      </c>
      <c r="AG795" s="25">
        <v>3.2360761405288789</v>
      </c>
      <c r="AH795" s="25">
        <v>1.9007328166153954</v>
      </c>
      <c r="AI795" s="25">
        <v>8.4413745803160118</v>
      </c>
      <c r="AJ795" s="25">
        <v>2.8824035349615058</v>
      </c>
      <c r="AK795" s="25">
        <v>1.8782805887138398</v>
      </c>
      <c r="AL795" s="25">
        <v>4.3508134811098884</v>
      </c>
      <c r="AM795" s="25">
        <v>8.4003568604612971E-2</v>
      </c>
      <c r="AN795" s="25">
        <v>1.0895186894174624</v>
      </c>
      <c r="AO795" s="25">
        <v>0.96434058207157081</v>
      </c>
      <c r="AP795" s="25">
        <v>18.852470212234699</v>
      </c>
      <c r="AQ795" s="25">
        <v>19.199386748636062</v>
      </c>
      <c r="AR795" s="25">
        <v>6.4095136886829884</v>
      </c>
      <c r="AS795" s="25">
        <v>3.2987167133799771</v>
      </c>
      <c r="AT795" s="25">
        <v>0.11165930038658392</v>
      </c>
      <c r="AU795" s="25">
        <v>0</v>
      </c>
      <c r="AV795" s="25">
        <v>7.571179810515793</v>
      </c>
      <c r="AW795" s="25">
        <v>5.1988867646458878</v>
      </c>
      <c r="AX795" s="25">
        <v>0</v>
      </c>
      <c r="AY795" s="25">
        <v>0</v>
      </c>
      <c r="AZ795" s="25">
        <v>0</v>
      </c>
      <c r="BA795" s="25">
        <v>0</v>
      </c>
      <c r="BB795" s="25">
        <v>1.9202049580849896</v>
      </c>
      <c r="BC795" s="25">
        <v>6.5891842927503692</v>
      </c>
      <c r="BD795" s="25">
        <v>37.457141669873565</v>
      </c>
      <c r="BE795" s="25">
        <v>11.319686800667897</v>
      </c>
      <c r="BF795" s="25">
        <v>11.065026407077189</v>
      </c>
      <c r="BG795" s="25">
        <v>0</v>
      </c>
      <c r="BH795" s="25">
        <v>0</v>
      </c>
      <c r="BI795" s="25">
        <v>350.60139897109411</v>
      </c>
      <c r="BJ795" s="25">
        <v>0</v>
      </c>
      <c r="BK795" s="25">
        <v>0.97194190796612312</v>
      </c>
      <c r="BL795" s="25">
        <v>2620.7646141217683</v>
      </c>
      <c r="BM795" s="25">
        <v>411.37435204337271</v>
      </c>
      <c r="BN795" s="25">
        <v>0</v>
      </c>
      <c r="BO795" s="25">
        <v>0</v>
      </c>
    </row>
    <row r="796" spans="1:67">
      <c r="A796">
        <v>2006</v>
      </c>
      <c r="B796" s="57" t="s">
        <v>184</v>
      </c>
      <c r="C796" s="61" t="s">
        <v>248</v>
      </c>
      <c r="D796" s="57" t="s">
        <v>134</v>
      </c>
      <c r="E796" s="25">
        <v>1.3833454977350166</v>
      </c>
      <c r="F796" s="25">
        <v>0.47635164093578819</v>
      </c>
      <c r="G796" s="25">
        <v>0.13157016237375202</v>
      </c>
      <c r="H796" s="25">
        <v>12.957289187348216</v>
      </c>
      <c r="I796" s="25">
        <v>1.1540831400541953</v>
      </c>
      <c r="J796" s="25">
        <v>3.3452103362814043</v>
      </c>
      <c r="K796" s="25">
        <v>2.2232834215631967</v>
      </c>
      <c r="L796" s="25">
        <v>1.9397878777525133</v>
      </c>
      <c r="M796" s="25">
        <v>6.1194671270964923E-2</v>
      </c>
      <c r="N796" s="25">
        <v>1.6925876765929311</v>
      </c>
      <c r="O796" s="25">
        <v>1.9764369198250566</v>
      </c>
      <c r="P796" s="25">
        <v>0.65153752021964295</v>
      </c>
      <c r="Q796" s="25">
        <v>4.5106611937768744</v>
      </c>
      <c r="R796" s="25">
        <v>4.4496779035553917</v>
      </c>
      <c r="S796" s="25">
        <v>7.3197849046232939</v>
      </c>
      <c r="T796" s="25">
        <v>18.785074622023856</v>
      </c>
      <c r="U796" s="25">
        <v>288.32779469884224</v>
      </c>
      <c r="V796" s="25">
        <v>278.408393177275</v>
      </c>
      <c r="W796" s="25">
        <v>62.335495185119136</v>
      </c>
      <c r="X796" s="25">
        <v>89.282706076566797</v>
      </c>
      <c r="Y796" s="25">
        <v>12.052142874634333</v>
      </c>
      <c r="Z796" s="25">
        <v>9.921109576174123</v>
      </c>
      <c r="AA796" s="25">
        <v>0</v>
      </c>
      <c r="AB796" s="25">
        <v>28.523905921863275</v>
      </c>
      <c r="AC796" s="25">
        <v>0.26024155066029042</v>
      </c>
      <c r="AD796" s="25">
        <v>0</v>
      </c>
      <c r="AE796" s="25">
        <v>118.0179414662194</v>
      </c>
      <c r="AF796" s="25">
        <v>23.084951658174763</v>
      </c>
      <c r="AG796" s="25">
        <v>16.164062069677207</v>
      </c>
      <c r="AH796" s="25">
        <v>9.4007081323771331</v>
      </c>
      <c r="AI796" s="25">
        <v>52.82191214972169</v>
      </c>
      <c r="AJ796" s="25">
        <v>4.0158305287041731</v>
      </c>
      <c r="AK796" s="25">
        <v>1.3320123087705493</v>
      </c>
      <c r="AL796" s="25">
        <v>2.2625629958533819</v>
      </c>
      <c r="AM796" s="25">
        <v>7.0443051766036727E-2</v>
      </c>
      <c r="AN796" s="25">
        <v>1.0888303735644675</v>
      </c>
      <c r="AO796" s="25">
        <v>0.33367752649486776</v>
      </c>
      <c r="AP796" s="25">
        <v>1.7025418720920706</v>
      </c>
      <c r="AQ796" s="25">
        <v>3.0208876259866213</v>
      </c>
      <c r="AR796" s="25">
        <v>0.50885529733421364</v>
      </c>
      <c r="AS796" s="25">
        <v>0.89612714008387417</v>
      </c>
      <c r="AT796" s="25">
        <v>7.0103741842267503E-2</v>
      </c>
      <c r="AU796" s="25">
        <v>0</v>
      </c>
      <c r="AV796" s="25">
        <v>11.265306414020074</v>
      </c>
      <c r="AW796" s="25">
        <v>4.8104875614258509</v>
      </c>
      <c r="AX796" s="25">
        <v>0</v>
      </c>
      <c r="AY796" s="25">
        <v>0</v>
      </c>
      <c r="AZ796" s="25">
        <v>0</v>
      </c>
      <c r="BA796" s="25">
        <v>0</v>
      </c>
      <c r="BB796" s="25">
        <v>5.5951530931240478</v>
      </c>
      <c r="BC796" s="25">
        <v>18.090207499207711</v>
      </c>
      <c r="BD796" s="25">
        <v>23.413222605637213</v>
      </c>
      <c r="BE796" s="25">
        <v>3.5171666423272026</v>
      </c>
      <c r="BF796" s="25">
        <v>8.7859571906577614</v>
      </c>
      <c r="BG796" s="25">
        <v>0</v>
      </c>
      <c r="BH796" s="25">
        <v>0</v>
      </c>
      <c r="BI796" s="25">
        <v>203.07923534074584</v>
      </c>
      <c r="BJ796" s="25">
        <v>0</v>
      </c>
      <c r="BK796" s="25">
        <v>0.12447116076304188</v>
      </c>
      <c r="BL796" s="25">
        <v>641.54412345224364</v>
      </c>
      <c r="BM796" s="25">
        <v>61.589279960573371</v>
      </c>
      <c r="BN796" s="25">
        <v>0</v>
      </c>
      <c r="BO796" s="25">
        <v>0</v>
      </c>
    </row>
    <row r="797" spans="1:67">
      <c r="A797">
        <v>2006</v>
      </c>
      <c r="B797" s="57" t="s">
        <v>185</v>
      </c>
      <c r="C797" s="61" t="s">
        <v>249</v>
      </c>
      <c r="D797" s="57" t="s">
        <v>134</v>
      </c>
      <c r="E797" s="25">
        <v>31.702158879493012</v>
      </c>
      <c r="F797" s="25">
        <v>26.777940385814428</v>
      </c>
      <c r="G797" s="25">
        <v>4.3401434383480781</v>
      </c>
      <c r="H797" s="25">
        <v>256.64193408024823</v>
      </c>
      <c r="I797" s="25">
        <v>22.974667405975303</v>
      </c>
      <c r="J797" s="25">
        <v>75.454932394003208</v>
      </c>
      <c r="K797" s="25">
        <v>27.932246773589032</v>
      </c>
      <c r="L797" s="25">
        <v>35.054032507800287</v>
      </c>
      <c r="M797" s="25">
        <v>0.35539827927826623</v>
      </c>
      <c r="N797" s="25">
        <v>25.914876604008803</v>
      </c>
      <c r="O797" s="25">
        <v>26.307053442174222</v>
      </c>
      <c r="P797" s="25">
        <v>2.255502100672873</v>
      </c>
      <c r="Q797" s="25">
        <v>38.220554619461168</v>
      </c>
      <c r="R797" s="25">
        <v>24.147165334462962</v>
      </c>
      <c r="S797" s="25">
        <v>43.980736080608303</v>
      </c>
      <c r="T797" s="25">
        <v>19.151406481896299</v>
      </c>
      <c r="U797" s="25">
        <v>114.12185720849503</v>
      </c>
      <c r="V797" s="25">
        <v>121.60870890105912</v>
      </c>
      <c r="W797" s="25">
        <v>1520.6409974872879</v>
      </c>
      <c r="X797" s="25">
        <v>42.742576210660829</v>
      </c>
      <c r="Y797" s="25">
        <v>10.086002563333835</v>
      </c>
      <c r="Z797" s="25">
        <v>25.906805623084225</v>
      </c>
      <c r="AA797" s="25">
        <v>0</v>
      </c>
      <c r="AB797" s="25">
        <v>25.364379289602279</v>
      </c>
      <c r="AC797" s="25">
        <v>4.0213555571373893</v>
      </c>
      <c r="AD797" s="25">
        <v>0</v>
      </c>
      <c r="AE797" s="25">
        <v>308.57799671685768</v>
      </c>
      <c r="AF797" s="25">
        <v>16.783568339469287</v>
      </c>
      <c r="AG797" s="25">
        <v>3.0319709136616622</v>
      </c>
      <c r="AH797" s="25">
        <v>1.7217564229893219</v>
      </c>
      <c r="AI797" s="25">
        <v>21.181410761043328</v>
      </c>
      <c r="AJ797" s="25">
        <v>7.105833779807643</v>
      </c>
      <c r="AK797" s="25">
        <v>3.3496056761043826</v>
      </c>
      <c r="AL797" s="25">
        <v>1.4498502142808207</v>
      </c>
      <c r="AM797" s="25">
        <v>0.11190443474064188</v>
      </c>
      <c r="AN797" s="25">
        <v>2.4598199480363627</v>
      </c>
      <c r="AO797" s="25">
        <v>1.1074799383759586</v>
      </c>
      <c r="AP797" s="25">
        <v>2.4453041838418228</v>
      </c>
      <c r="AQ797" s="25">
        <v>5.3923536223828208</v>
      </c>
      <c r="AR797" s="25">
        <v>1.1290169559222076</v>
      </c>
      <c r="AS797" s="25">
        <v>1.7125214557316601</v>
      </c>
      <c r="AT797" s="25">
        <v>1.010162475570143</v>
      </c>
      <c r="AU797" s="25">
        <v>0</v>
      </c>
      <c r="AV797" s="25">
        <v>326.22489134438592</v>
      </c>
      <c r="AW797" s="25">
        <v>21.678790607023359</v>
      </c>
      <c r="AX797" s="25">
        <v>0</v>
      </c>
      <c r="AY797" s="25">
        <v>0</v>
      </c>
      <c r="AZ797" s="25">
        <v>0</v>
      </c>
      <c r="BA797" s="25">
        <v>0</v>
      </c>
      <c r="BB797" s="25">
        <v>15.531632150294673</v>
      </c>
      <c r="BC797" s="25">
        <v>2.6516929156378848</v>
      </c>
      <c r="BD797" s="25">
        <v>10.356385791306112</v>
      </c>
      <c r="BE797" s="25">
        <v>1.7725008456995264</v>
      </c>
      <c r="BF797" s="25">
        <v>10.310553851552553</v>
      </c>
      <c r="BG797" s="25">
        <v>0</v>
      </c>
      <c r="BH797" s="25">
        <v>0</v>
      </c>
      <c r="BI797" s="25">
        <v>41.571126264826361</v>
      </c>
      <c r="BJ797" s="25">
        <v>0</v>
      </c>
      <c r="BK797" s="25">
        <v>0.27399510227019674</v>
      </c>
      <c r="BL797" s="25">
        <v>4248.5286388544519</v>
      </c>
      <c r="BM797" s="25">
        <v>149.92346253487099</v>
      </c>
      <c r="BN797" s="25">
        <v>0</v>
      </c>
      <c r="BO797" s="25">
        <v>0</v>
      </c>
    </row>
    <row r="798" spans="1:67">
      <c r="A798">
        <v>2006</v>
      </c>
      <c r="B798" s="57" t="s">
        <v>186</v>
      </c>
      <c r="C798" s="61" t="s">
        <v>250</v>
      </c>
      <c r="D798" s="57" t="s">
        <v>134</v>
      </c>
      <c r="E798" s="25">
        <v>11.435689291754269</v>
      </c>
      <c r="F798" s="25">
        <v>3.2577582851304481</v>
      </c>
      <c r="G798" s="25">
        <v>2.945108828525032</v>
      </c>
      <c r="H798" s="25">
        <v>30.852704897609492</v>
      </c>
      <c r="I798" s="25">
        <v>17.72467354052209</v>
      </c>
      <c r="J798" s="25">
        <v>10.973131264247353</v>
      </c>
      <c r="K798" s="25">
        <v>3.6443296992263212</v>
      </c>
      <c r="L798" s="25">
        <v>8.284215010985049</v>
      </c>
      <c r="M798" s="25">
        <v>0.17721984401119362</v>
      </c>
      <c r="N798" s="25">
        <v>22.277668072716693</v>
      </c>
      <c r="O798" s="25">
        <v>8.0208139245582952</v>
      </c>
      <c r="P798" s="25">
        <v>4.6718550364514719</v>
      </c>
      <c r="Q798" s="25">
        <v>10.656254141528569</v>
      </c>
      <c r="R798" s="25">
        <v>6.4990918850805199</v>
      </c>
      <c r="S798" s="25">
        <v>20.031752019711298</v>
      </c>
      <c r="T798" s="25">
        <v>8.3598790959318343</v>
      </c>
      <c r="U798" s="25">
        <v>13.759870650553296</v>
      </c>
      <c r="V798" s="25">
        <v>13.302883246476092</v>
      </c>
      <c r="W798" s="25">
        <v>37.678928483278824</v>
      </c>
      <c r="X798" s="25">
        <v>1622.1707525270481</v>
      </c>
      <c r="Y798" s="25">
        <v>3.9048246262307851</v>
      </c>
      <c r="Z798" s="25">
        <v>8.0922727953789675</v>
      </c>
      <c r="AA798" s="25">
        <v>0</v>
      </c>
      <c r="AB798" s="25">
        <v>5.4086408159984707</v>
      </c>
      <c r="AC798" s="25">
        <v>0.47281091130677277</v>
      </c>
      <c r="AD798" s="25">
        <v>0</v>
      </c>
      <c r="AE798" s="25">
        <v>79.697708134892764</v>
      </c>
      <c r="AF798" s="25">
        <v>50.546475516124204</v>
      </c>
      <c r="AG798" s="25">
        <v>39.446520935554332</v>
      </c>
      <c r="AH798" s="25">
        <v>21.229819289782387</v>
      </c>
      <c r="AI798" s="25">
        <v>140.7017479128944</v>
      </c>
      <c r="AJ798" s="25">
        <v>9.4897866874572294</v>
      </c>
      <c r="AK798" s="25">
        <v>3.5029797121168844</v>
      </c>
      <c r="AL798" s="25">
        <v>1.1174654044894563</v>
      </c>
      <c r="AM798" s="25">
        <v>1.3543295590373545</v>
      </c>
      <c r="AN798" s="25">
        <v>27.16823628556218</v>
      </c>
      <c r="AO798" s="25">
        <v>0.89605711191050053</v>
      </c>
      <c r="AP798" s="25">
        <v>0.54089707531140974</v>
      </c>
      <c r="AQ798" s="25">
        <v>1.7564774443598836</v>
      </c>
      <c r="AR798" s="25">
        <v>0.88626362457750096</v>
      </c>
      <c r="AS798" s="25">
        <v>22.388397527882354</v>
      </c>
      <c r="AT798" s="25">
        <v>0.67026189379218859</v>
      </c>
      <c r="AU798" s="25">
        <v>0</v>
      </c>
      <c r="AV798" s="25">
        <v>16.56745379942328</v>
      </c>
      <c r="AW798" s="25">
        <v>3.5447765612942694</v>
      </c>
      <c r="AX798" s="25">
        <v>0</v>
      </c>
      <c r="AY798" s="25">
        <v>0</v>
      </c>
      <c r="AZ798" s="25">
        <v>0</v>
      </c>
      <c r="BA798" s="25">
        <v>0</v>
      </c>
      <c r="BB798" s="25">
        <v>11.852156819261413</v>
      </c>
      <c r="BC798" s="25">
        <v>1.5495378364307797</v>
      </c>
      <c r="BD798" s="25">
        <v>7.6232157349280536</v>
      </c>
      <c r="BE798" s="25">
        <v>2.6469003032895166</v>
      </c>
      <c r="BF798" s="25">
        <v>73.230014969681577</v>
      </c>
      <c r="BG798" s="25">
        <v>0</v>
      </c>
      <c r="BH798" s="25">
        <v>0</v>
      </c>
      <c r="BI798" s="25">
        <v>475.19990564749656</v>
      </c>
      <c r="BJ798" s="25">
        <v>0</v>
      </c>
      <c r="BK798" s="25">
        <v>0.3081306505575131</v>
      </c>
      <c r="BL798" s="25">
        <v>1423.9102433914722</v>
      </c>
      <c r="BM798" s="25">
        <v>13.484141724593105</v>
      </c>
      <c r="BN798" s="25">
        <v>0</v>
      </c>
      <c r="BO798" s="25">
        <v>0</v>
      </c>
    </row>
    <row r="799" spans="1:67">
      <c r="A799">
        <v>2006</v>
      </c>
      <c r="B799" s="57" t="s">
        <v>187</v>
      </c>
      <c r="C799" s="61" t="s">
        <v>251</v>
      </c>
      <c r="D799" s="57" t="s">
        <v>134</v>
      </c>
      <c r="E799" s="25">
        <v>0.72595973220982901</v>
      </c>
      <c r="F799" s="25">
        <v>0.24900771490198448</v>
      </c>
      <c r="G799" s="25">
        <v>26.300336959573396</v>
      </c>
      <c r="H799" s="25">
        <v>4.4609078269006766</v>
      </c>
      <c r="I799" s="25">
        <v>0.58451137988792556</v>
      </c>
      <c r="J799" s="25">
        <v>2.0634615580406059</v>
      </c>
      <c r="K799" s="25">
        <v>0.35329728264476307</v>
      </c>
      <c r="L799" s="25">
        <v>0.43694136580375487</v>
      </c>
      <c r="M799" s="25">
        <v>1.2507946542323085E-2</v>
      </c>
      <c r="N799" s="25">
        <v>1.1329868295361152</v>
      </c>
      <c r="O799" s="25">
        <v>0.61612819678521458</v>
      </c>
      <c r="P799" s="25">
        <v>0.21163285028923304</v>
      </c>
      <c r="Q799" s="25">
        <v>1.10751134198778</v>
      </c>
      <c r="R799" s="25">
        <v>0.4341314563366887</v>
      </c>
      <c r="S799" s="25">
        <v>3.0740874409364234</v>
      </c>
      <c r="T799" s="25">
        <v>18.521630318277193</v>
      </c>
      <c r="U799" s="25">
        <v>4.6459974840100111</v>
      </c>
      <c r="V799" s="25">
        <v>3.4354927687104126</v>
      </c>
      <c r="W799" s="25">
        <v>12.532201255765724</v>
      </c>
      <c r="X799" s="25">
        <v>3.3892295531449319</v>
      </c>
      <c r="Y799" s="25">
        <v>293.0856909810023</v>
      </c>
      <c r="Z799" s="25">
        <v>1.034208824435908</v>
      </c>
      <c r="AA799" s="25">
        <v>0</v>
      </c>
      <c r="AB799" s="25">
        <v>0.40233866354964143</v>
      </c>
      <c r="AC799" s="25">
        <v>4.7372273373522372E-2</v>
      </c>
      <c r="AD799" s="25">
        <v>0</v>
      </c>
      <c r="AE799" s="25">
        <v>14.42747310451311</v>
      </c>
      <c r="AF799" s="25">
        <v>0.56946924218153683</v>
      </c>
      <c r="AG799" s="25">
        <v>0.72076295222338416</v>
      </c>
      <c r="AH799" s="25">
        <v>0.40637107428536157</v>
      </c>
      <c r="AI799" s="25">
        <v>358.74639807505486</v>
      </c>
      <c r="AJ799" s="25">
        <v>497.81759019180942</v>
      </c>
      <c r="AK799" s="25">
        <v>104.88059538294343</v>
      </c>
      <c r="AL799" s="25">
        <v>0.92305503123000865</v>
      </c>
      <c r="AM799" s="25">
        <v>1.5882065746718022E-2</v>
      </c>
      <c r="AN799" s="25">
        <v>53.330774668493525</v>
      </c>
      <c r="AO799" s="25">
        <v>3.5828148587054166E-2</v>
      </c>
      <c r="AP799" s="25">
        <v>7.9435476178691566E-2</v>
      </c>
      <c r="AQ799" s="25">
        <v>0.20541789703107727</v>
      </c>
      <c r="AR799" s="25">
        <v>5.5577883473261237E-2</v>
      </c>
      <c r="AS799" s="25">
        <v>0.32285344986630676</v>
      </c>
      <c r="AT799" s="25">
        <v>2.9376036410047983E-2</v>
      </c>
      <c r="AU799" s="25">
        <v>0</v>
      </c>
      <c r="AV799" s="25">
        <v>2.8393147192950474</v>
      </c>
      <c r="AW799" s="25">
        <v>19.393677459033668</v>
      </c>
      <c r="AX799" s="25">
        <v>0</v>
      </c>
      <c r="AY799" s="25">
        <v>0</v>
      </c>
      <c r="AZ799" s="25">
        <v>0</v>
      </c>
      <c r="BA799" s="25">
        <v>0</v>
      </c>
      <c r="BB799" s="25">
        <v>21.607524677171689</v>
      </c>
      <c r="BC799" s="25">
        <v>51.558983780438481</v>
      </c>
      <c r="BD799" s="25">
        <v>0.92511774024894056</v>
      </c>
      <c r="BE799" s="25">
        <v>0.28801565354207814</v>
      </c>
      <c r="BF799" s="25">
        <v>5.4668760513386792</v>
      </c>
      <c r="BG799" s="25">
        <v>0</v>
      </c>
      <c r="BH799" s="25">
        <v>0</v>
      </c>
      <c r="BI799" s="25">
        <v>98.778150873548725</v>
      </c>
      <c r="BJ799" s="25">
        <v>0</v>
      </c>
      <c r="BK799" s="25">
        <v>0.125476838925352</v>
      </c>
      <c r="BL799" s="25">
        <v>2765.5750325083409</v>
      </c>
      <c r="BM799" s="25">
        <v>16.558990180314513</v>
      </c>
      <c r="BN799" s="25">
        <v>0</v>
      </c>
      <c r="BO799" s="25">
        <v>0</v>
      </c>
    </row>
    <row r="800" spans="1:67">
      <c r="A800">
        <v>2006</v>
      </c>
      <c r="B800" s="57" t="s">
        <v>188</v>
      </c>
      <c r="C800" s="61" t="s">
        <v>252</v>
      </c>
      <c r="D800" s="57" t="s">
        <v>134</v>
      </c>
      <c r="E800" s="25">
        <v>2.9543258578066109</v>
      </c>
      <c r="F800" s="25">
        <v>0.53702473360390379</v>
      </c>
      <c r="G800" s="25">
        <v>0.35176061323472935</v>
      </c>
      <c r="H800" s="25">
        <v>3.2875891233522387</v>
      </c>
      <c r="I800" s="25">
        <v>4.5612029893629487</v>
      </c>
      <c r="J800" s="25">
        <v>6.0919524733284476</v>
      </c>
      <c r="K800" s="25">
        <v>1.9810147978186761</v>
      </c>
      <c r="L800" s="25">
        <v>1.9849026457525623</v>
      </c>
      <c r="M800" s="25">
        <v>0.10559028254253552</v>
      </c>
      <c r="N800" s="25">
        <v>1.2832377216479856</v>
      </c>
      <c r="O800" s="25">
        <v>3.8647678157178351</v>
      </c>
      <c r="P800" s="25">
        <v>2.6643723581336571</v>
      </c>
      <c r="Q800" s="25">
        <v>6.0301904503631469</v>
      </c>
      <c r="R800" s="25">
        <v>1.3582304239343725</v>
      </c>
      <c r="S800" s="25">
        <v>2.4048326430608236</v>
      </c>
      <c r="T800" s="25">
        <v>3.0370966123389467</v>
      </c>
      <c r="U800" s="25">
        <v>3.9266168118235347</v>
      </c>
      <c r="V800" s="25">
        <v>3.2732212188146206</v>
      </c>
      <c r="W800" s="25">
        <v>4.8804053804975851</v>
      </c>
      <c r="X800" s="25">
        <v>4.1055474568446559</v>
      </c>
      <c r="Y800" s="25">
        <v>2.4793468592551893</v>
      </c>
      <c r="Z800" s="25">
        <v>16.358643270829042</v>
      </c>
      <c r="AA800" s="25">
        <v>0</v>
      </c>
      <c r="AB800" s="25">
        <v>0.66942716545453684</v>
      </c>
      <c r="AC800" s="25">
        <v>0.14330233000189332</v>
      </c>
      <c r="AD800" s="25">
        <v>0</v>
      </c>
      <c r="AE800" s="25">
        <v>18.239305553248155</v>
      </c>
      <c r="AF800" s="25">
        <v>1.8806981044866822</v>
      </c>
      <c r="AG800" s="25">
        <v>6.8568517915664673</v>
      </c>
      <c r="AH800" s="25">
        <v>3.9060587079177362</v>
      </c>
      <c r="AI800" s="25">
        <v>4.9739762164290209</v>
      </c>
      <c r="AJ800" s="25">
        <v>6.9903915848027562</v>
      </c>
      <c r="AK800" s="25">
        <v>1.6251079042666574</v>
      </c>
      <c r="AL800" s="25">
        <v>9.6772613781383909E-2</v>
      </c>
      <c r="AM800" s="25">
        <v>1.8785529121680002E-2</v>
      </c>
      <c r="AN800" s="25">
        <v>1.8722820743250792</v>
      </c>
      <c r="AO800" s="25">
        <v>0.41325240399438889</v>
      </c>
      <c r="AP800" s="25">
        <v>0.67726305948412024</v>
      </c>
      <c r="AQ800" s="25">
        <v>1.5610359532668892</v>
      </c>
      <c r="AR800" s="25">
        <v>0.29964621164093763</v>
      </c>
      <c r="AS800" s="25">
        <v>2.927975363305233</v>
      </c>
      <c r="AT800" s="25">
        <v>0.33528461891896222</v>
      </c>
      <c r="AU800" s="25">
        <v>0</v>
      </c>
      <c r="AV800" s="25">
        <v>4.0324494463079024</v>
      </c>
      <c r="AW800" s="25">
        <v>1.3290827494227295</v>
      </c>
      <c r="AX800" s="25">
        <v>0</v>
      </c>
      <c r="AY800" s="25">
        <v>0</v>
      </c>
      <c r="AZ800" s="25">
        <v>0</v>
      </c>
      <c r="BA800" s="25">
        <v>0</v>
      </c>
      <c r="BB800" s="25">
        <v>1.9072872947618902</v>
      </c>
      <c r="BC800" s="25">
        <v>17.393952333251114</v>
      </c>
      <c r="BD800" s="25">
        <v>16.877743418981147</v>
      </c>
      <c r="BE800" s="25">
        <v>7.4849393529842594</v>
      </c>
      <c r="BF800" s="25">
        <v>3.5444233356926205</v>
      </c>
      <c r="BG800" s="25">
        <v>0</v>
      </c>
      <c r="BH800" s="25">
        <v>0</v>
      </c>
      <c r="BI800" s="25">
        <v>290.9905857143296</v>
      </c>
      <c r="BJ800" s="25">
        <v>0</v>
      </c>
      <c r="BK800" s="25">
        <v>0.35793127830166938</v>
      </c>
      <c r="BL800" s="25">
        <v>191.13437907167972</v>
      </c>
      <c r="BM800" s="25">
        <v>10.88939180414455</v>
      </c>
      <c r="BN800" s="25">
        <v>0</v>
      </c>
      <c r="BO800" s="25">
        <v>0</v>
      </c>
    </row>
    <row r="801" spans="1:67">
      <c r="A801">
        <v>2006</v>
      </c>
      <c r="B801" s="57" t="s">
        <v>189</v>
      </c>
      <c r="C801" s="61" t="s">
        <v>253</v>
      </c>
      <c r="D801" s="57" t="s">
        <v>134</v>
      </c>
      <c r="E801" s="25">
        <v>0.11153888088296404</v>
      </c>
      <c r="F801" s="25">
        <v>7.2452250514282016E-2</v>
      </c>
      <c r="G801" s="25">
        <v>0.28445418870365691</v>
      </c>
      <c r="H801" s="25">
        <v>0.74328945389117762</v>
      </c>
      <c r="I801" s="25">
        <v>0.12849775188512835</v>
      </c>
      <c r="J801" s="25">
        <v>0.2610934463114275</v>
      </c>
      <c r="K801" s="25">
        <v>8.9367616580069267E-2</v>
      </c>
      <c r="L801" s="25">
        <v>0.21940460773964482</v>
      </c>
      <c r="M801" s="25">
        <v>6.6755878241644244E-3</v>
      </c>
      <c r="N801" s="25">
        <v>0.13804911028688877</v>
      </c>
      <c r="O801" s="25">
        <v>0.10532959126422932</v>
      </c>
      <c r="P801" s="25">
        <v>2.341355881342351E-2</v>
      </c>
      <c r="Q801" s="25">
        <v>0.13743151697004691</v>
      </c>
      <c r="R801" s="25">
        <v>9.1077017462752888E-2</v>
      </c>
      <c r="S801" s="25">
        <v>0.22305506876009068</v>
      </c>
      <c r="T801" s="25">
        <v>0.33717082875536614</v>
      </c>
      <c r="U801" s="25">
        <v>0.85684018272860396</v>
      </c>
      <c r="V801" s="25">
        <v>0.64464665053389936</v>
      </c>
      <c r="W801" s="25">
        <v>4.0238482203735773</v>
      </c>
      <c r="X801" s="25">
        <v>0.40602508112275948</v>
      </c>
      <c r="Y801" s="25">
        <v>3.0718642256169222</v>
      </c>
      <c r="Z801" s="25">
        <v>0.11257009573693831</v>
      </c>
      <c r="AA801" s="25">
        <v>0</v>
      </c>
      <c r="AB801" s="25">
        <v>0.10765201990387815</v>
      </c>
      <c r="AC801" s="25">
        <v>1.17064334300385E-2</v>
      </c>
      <c r="AD801" s="25">
        <v>0</v>
      </c>
      <c r="AE801" s="25">
        <v>1.603000809577106</v>
      </c>
      <c r="AF801" s="25">
        <v>0.11988565017384392</v>
      </c>
      <c r="AG801" s="25">
        <v>0.11508510634060301</v>
      </c>
      <c r="AH801" s="25">
        <v>6.5847196767235577E-2</v>
      </c>
      <c r="AI801" s="25">
        <v>3.8641968438172949</v>
      </c>
      <c r="AJ801" s="25">
        <v>5.191331800737025</v>
      </c>
      <c r="AK801" s="25">
        <v>1.1062779184327323</v>
      </c>
      <c r="AL801" s="25">
        <v>2.2163561800287716E-2</v>
      </c>
      <c r="AM801" s="25">
        <v>1.2071939518414599E-3</v>
      </c>
      <c r="AN801" s="25">
        <v>0.58275481347550873</v>
      </c>
      <c r="AO801" s="25">
        <v>1.0659994527516899E-2</v>
      </c>
      <c r="AP801" s="25">
        <v>2.3384340349042743E-2</v>
      </c>
      <c r="AQ801" s="25">
        <v>4.5617487891214975E-2</v>
      </c>
      <c r="AR801" s="25">
        <v>1.4456419850212156E-2</v>
      </c>
      <c r="AS801" s="25">
        <v>4.1924359543521833E-2</v>
      </c>
      <c r="AT801" s="25">
        <v>6.5213529021761309E-3</v>
      </c>
      <c r="AU801" s="25">
        <v>0</v>
      </c>
      <c r="AV801" s="25">
        <v>0.8889950877790338</v>
      </c>
      <c r="AW801" s="25">
        <v>0.27396478180601486</v>
      </c>
      <c r="AX801" s="25">
        <v>0</v>
      </c>
      <c r="AY801" s="25">
        <v>0</v>
      </c>
      <c r="AZ801" s="25">
        <v>0</v>
      </c>
      <c r="BA801" s="25">
        <v>0</v>
      </c>
      <c r="BB801" s="25">
        <v>0.28043723268106618</v>
      </c>
      <c r="BC801" s="25">
        <v>0.70191418322234123</v>
      </c>
      <c r="BD801" s="25">
        <v>0.1247044819026443</v>
      </c>
      <c r="BE801" s="25">
        <v>2.2892628059194231E-2</v>
      </c>
      <c r="BF801" s="25">
        <v>0.11012945137082439</v>
      </c>
      <c r="BG801" s="25">
        <v>0</v>
      </c>
      <c r="BH801" s="25">
        <v>0</v>
      </c>
      <c r="BI801" s="25">
        <v>1.1621960404782525</v>
      </c>
      <c r="BJ801" s="25">
        <v>0</v>
      </c>
      <c r="BK801" s="25">
        <v>4.8851559152682369E-2</v>
      </c>
      <c r="BL801" s="25">
        <v>91.416529419172022</v>
      </c>
      <c r="BM801" s="25">
        <v>1.0465249065421682</v>
      </c>
      <c r="BN801" s="25">
        <v>0</v>
      </c>
      <c r="BO801" s="25">
        <v>0</v>
      </c>
    </row>
    <row r="802" spans="1:67">
      <c r="A802">
        <v>2006</v>
      </c>
      <c r="B802" s="57" t="s">
        <v>190</v>
      </c>
      <c r="C802" s="61" t="s">
        <v>254</v>
      </c>
      <c r="D802" s="57" t="s">
        <v>134</v>
      </c>
      <c r="E802" s="25">
        <v>0.31643193857113766</v>
      </c>
      <c r="F802" s="25">
        <v>2.8951749346744028E-2</v>
      </c>
      <c r="G802" s="25">
        <v>2.0154521185172424E-2</v>
      </c>
      <c r="H802" s="25">
        <v>6.7762894085398742</v>
      </c>
      <c r="I802" s="25">
        <v>0.47434821519660558</v>
      </c>
      <c r="J802" s="25">
        <v>0.65462021473531962</v>
      </c>
      <c r="K802" s="25">
        <v>0.11188484473031007</v>
      </c>
      <c r="L802" s="25">
        <v>0.4899496521748351</v>
      </c>
      <c r="M802" s="25">
        <v>2.0764730082619458E-2</v>
      </c>
      <c r="N802" s="25">
        <v>20.594175229263762</v>
      </c>
      <c r="O802" s="25">
        <v>6.7737008294212186</v>
      </c>
      <c r="P802" s="25">
        <v>0.30992865310494516</v>
      </c>
      <c r="Q802" s="25">
        <v>1.3455026651738762</v>
      </c>
      <c r="R802" s="25">
        <v>2.4467333477961102</v>
      </c>
      <c r="S802" s="25">
        <v>9.3497230594529768</v>
      </c>
      <c r="T802" s="25">
        <v>2.4854707692716564</v>
      </c>
      <c r="U802" s="25">
        <v>0.81914408244116355</v>
      </c>
      <c r="V802" s="25">
        <v>0.82091155892420753</v>
      </c>
      <c r="W802" s="25">
        <v>1.300702686332696</v>
      </c>
      <c r="X802" s="25">
        <v>0.81306081212043724</v>
      </c>
      <c r="Y802" s="25">
        <v>0.10582757388152621</v>
      </c>
      <c r="Z802" s="25">
        <v>0.47773496442268792</v>
      </c>
      <c r="AA802" s="25">
        <v>0</v>
      </c>
      <c r="AB802" s="25">
        <v>2.7297241623416442</v>
      </c>
      <c r="AC802" s="25">
        <v>1.6108987992348372E-2</v>
      </c>
      <c r="AD802" s="25">
        <v>0</v>
      </c>
      <c r="AE802" s="25">
        <v>11.075512405978598</v>
      </c>
      <c r="AF802" s="25">
        <v>0.24162323102226657</v>
      </c>
      <c r="AG802" s="25">
        <v>0.60668533327095431</v>
      </c>
      <c r="AH802" s="25">
        <v>0.3515927834273242</v>
      </c>
      <c r="AI802" s="25">
        <v>0.56665080144872326</v>
      </c>
      <c r="AJ802" s="25">
        <v>0.16657864189982577</v>
      </c>
      <c r="AK802" s="25">
        <v>6.2629357419957093E-2</v>
      </c>
      <c r="AL802" s="25">
        <v>3.7654279688046535E-2</v>
      </c>
      <c r="AM802" s="25">
        <v>3.4929838278253056E-3</v>
      </c>
      <c r="AN802" s="25">
        <v>0.14822501189832002</v>
      </c>
      <c r="AO802" s="25">
        <v>2.7347453447271387E-2</v>
      </c>
      <c r="AP802" s="25">
        <v>3.5372150409027539E-2</v>
      </c>
      <c r="AQ802" s="25">
        <v>0.12479839979650469</v>
      </c>
      <c r="AR802" s="25">
        <v>2.6874780017842031E-2</v>
      </c>
      <c r="AS802" s="25">
        <v>0.19113770412027026</v>
      </c>
      <c r="AT802" s="25">
        <v>2.6716654290819482E-2</v>
      </c>
      <c r="AU802" s="25">
        <v>0</v>
      </c>
      <c r="AV802" s="25">
        <v>0.47526029748161669</v>
      </c>
      <c r="AW802" s="25">
        <v>0.1034003383865387</v>
      </c>
      <c r="AX802" s="25">
        <v>0</v>
      </c>
      <c r="AY802" s="25">
        <v>0</v>
      </c>
      <c r="AZ802" s="25">
        <v>0</v>
      </c>
      <c r="BA802" s="25">
        <v>0</v>
      </c>
      <c r="BB802" s="25">
        <v>7.7472954741796093E-2</v>
      </c>
      <c r="BC802" s="25">
        <v>0.4679361961656584</v>
      </c>
      <c r="BD802" s="25">
        <v>0.42426497676979635</v>
      </c>
      <c r="BE802" s="25">
        <v>5.4358002321823362E-2</v>
      </c>
      <c r="BF802" s="25">
        <v>0.13619326808048243</v>
      </c>
      <c r="BG802" s="25">
        <v>0</v>
      </c>
      <c r="BH802" s="25">
        <v>0</v>
      </c>
      <c r="BI802" s="25">
        <v>3.1423292926100057</v>
      </c>
      <c r="BJ802" s="25">
        <v>0</v>
      </c>
      <c r="BK802" s="25">
        <v>0.43096383190132387</v>
      </c>
      <c r="BL802" s="25">
        <v>4.8030220664466219</v>
      </c>
      <c r="BM802" s="25">
        <v>0.24511305209067036</v>
      </c>
      <c r="BN802" s="25">
        <v>0</v>
      </c>
      <c r="BO802" s="25">
        <v>0</v>
      </c>
    </row>
    <row r="803" spans="1:67">
      <c r="A803">
        <v>2006</v>
      </c>
      <c r="B803" s="57" t="s">
        <v>191</v>
      </c>
      <c r="C803" s="61" t="s">
        <v>255</v>
      </c>
      <c r="D803" s="57" t="s">
        <v>134</v>
      </c>
      <c r="E803" s="25">
        <v>0.14273321297670433</v>
      </c>
      <c r="F803" s="25">
        <v>3.3867374372909466E-2</v>
      </c>
      <c r="G803" s="25">
        <v>6.3172182779582808E-2</v>
      </c>
      <c r="H803" s="25">
        <v>0.32567602400600776</v>
      </c>
      <c r="I803" s="25">
        <v>0.2135584385524559</v>
      </c>
      <c r="J803" s="25">
        <v>0.27814501643123773</v>
      </c>
      <c r="K803" s="25">
        <v>7.2239003634801735E-2</v>
      </c>
      <c r="L803" s="25">
        <v>0.13838535997912632</v>
      </c>
      <c r="M803" s="25">
        <v>5.767622098971345E-3</v>
      </c>
      <c r="N803" s="25">
        <v>0.31164683652307806</v>
      </c>
      <c r="O803" s="25">
        <v>0.24172993330827214</v>
      </c>
      <c r="P803" s="25">
        <v>7.1323629697952431E-2</v>
      </c>
      <c r="Q803" s="25">
        <v>0.22482249608796315</v>
      </c>
      <c r="R803" s="25">
        <v>0.14467964747992929</v>
      </c>
      <c r="S803" s="25">
        <v>0.2427876951292865</v>
      </c>
      <c r="T803" s="25">
        <v>0.16671089552556156</v>
      </c>
      <c r="U803" s="25">
        <v>0.10067370241875861</v>
      </c>
      <c r="V803" s="25">
        <v>0.10765436481604174</v>
      </c>
      <c r="W803" s="25">
        <v>0.15656092128274307</v>
      </c>
      <c r="X803" s="25">
        <v>7.2855795316761812E-2</v>
      </c>
      <c r="Y803" s="25">
        <v>1.0480282596333806E-2</v>
      </c>
      <c r="Z803" s="25">
        <v>5.0503192233555913E-2</v>
      </c>
      <c r="AA803" s="25">
        <v>0</v>
      </c>
      <c r="AB803" s="25">
        <v>0.83168800113680641</v>
      </c>
      <c r="AC803" s="25">
        <v>6.9728670119766174E-3</v>
      </c>
      <c r="AD803" s="25">
        <v>0</v>
      </c>
      <c r="AE803" s="25">
        <v>1.1565004182216778</v>
      </c>
      <c r="AF803" s="25">
        <v>0.10861333238869762</v>
      </c>
      <c r="AG803" s="25">
        <v>0.58728611364010219</v>
      </c>
      <c r="AH803" s="25">
        <v>0.34137247529314008</v>
      </c>
      <c r="AI803" s="25">
        <v>1.8088756128907808</v>
      </c>
      <c r="AJ803" s="25">
        <v>0.67433686382352742</v>
      </c>
      <c r="AK803" s="25">
        <v>0.12040787579844381</v>
      </c>
      <c r="AL803" s="25">
        <v>4.0813292733869543E-2</v>
      </c>
      <c r="AM803" s="25">
        <v>1.2222071462022218E-2</v>
      </c>
      <c r="AN803" s="25">
        <v>9.3251324786104733E-2</v>
      </c>
      <c r="AO803" s="25">
        <v>5.1130173938748816E-3</v>
      </c>
      <c r="AP803" s="25">
        <v>1.5481971285651468E-2</v>
      </c>
      <c r="AQ803" s="25">
        <v>3.4764863329393561E-2</v>
      </c>
      <c r="AR803" s="25">
        <v>5.617456530995428E-3</v>
      </c>
      <c r="AS803" s="25">
        <v>3.76774745006975E-2</v>
      </c>
      <c r="AT803" s="25">
        <v>1.3218431208673213E-2</v>
      </c>
      <c r="AU803" s="25">
        <v>0</v>
      </c>
      <c r="AV803" s="25">
        <v>0.3535744048881872</v>
      </c>
      <c r="AW803" s="25">
        <v>0.11060242426348146</v>
      </c>
      <c r="AX803" s="25">
        <v>0</v>
      </c>
      <c r="AY803" s="25">
        <v>0</v>
      </c>
      <c r="AZ803" s="25">
        <v>0</v>
      </c>
      <c r="BA803" s="25">
        <v>0</v>
      </c>
      <c r="BB803" s="25">
        <v>0.14320994185043343</v>
      </c>
      <c r="BC803" s="25">
        <v>0.15709170909709547</v>
      </c>
      <c r="BD803" s="25">
        <v>0.11387576180953707</v>
      </c>
      <c r="BE803" s="25">
        <v>2.4322393487456719E-2</v>
      </c>
      <c r="BF803" s="25">
        <v>1.8483740307214773E-2</v>
      </c>
      <c r="BG803" s="25">
        <v>0</v>
      </c>
      <c r="BH803" s="25">
        <v>0</v>
      </c>
      <c r="BI803" s="25">
        <v>3.3013461164930922</v>
      </c>
      <c r="BJ803" s="25">
        <v>0</v>
      </c>
      <c r="BK803" s="25">
        <v>1.3325052690001081E-2</v>
      </c>
      <c r="BL803" s="25">
        <v>0.34169963377995455</v>
      </c>
      <c r="BM803" s="25">
        <v>1.5009570006845102E-2</v>
      </c>
      <c r="BN803" s="25">
        <v>0</v>
      </c>
      <c r="BO803" s="25">
        <v>0</v>
      </c>
    </row>
    <row r="804" spans="1:67">
      <c r="A804">
        <v>2006</v>
      </c>
      <c r="B804" s="57" t="s">
        <v>192</v>
      </c>
      <c r="C804" s="61" t="s">
        <v>256</v>
      </c>
      <c r="D804" s="57" t="s">
        <v>134</v>
      </c>
      <c r="E804" s="25">
        <v>0.74855989399045519</v>
      </c>
      <c r="F804" s="25">
        <v>2.9294666462130792E-2</v>
      </c>
      <c r="G804" s="25">
        <v>2.6517122814471366E-2</v>
      </c>
      <c r="H804" s="25">
        <v>0.57002805626475306</v>
      </c>
      <c r="I804" s="25">
        <v>0.64103693615140966</v>
      </c>
      <c r="J804" s="25">
        <v>0.8240521573931463</v>
      </c>
      <c r="K804" s="25">
        <v>0.15381342056102432</v>
      </c>
      <c r="L804" s="25">
        <v>0.34361189743126364</v>
      </c>
      <c r="M804" s="25">
        <v>1.8718317530512858E-2</v>
      </c>
      <c r="N804" s="25">
        <v>0.56521771417683242</v>
      </c>
      <c r="O804" s="25">
        <v>1.1393332894879797</v>
      </c>
      <c r="P804" s="25">
        <v>0.36267940455310266</v>
      </c>
      <c r="Q804" s="25">
        <v>1.2699579488885242</v>
      </c>
      <c r="R804" s="25">
        <v>0.26437028672804957</v>
      </c>
      <c r="S804" s="25">
        <v>1.357632749121304</v>
      </c>
      <c r="T804" s="25">
        <v>1.2450758554399874</v>
      </c>
      <c r="U804" s="25">
        <v>0.39833491941355809</v>
      </c>
      <c r="V804" s="25">
        <v>0.47530595822376254</v>
      </c>
      <c r="W804" s="25">
        <v>0.24856548312485849</v>
      </c>
      <c r="X804" s="25">
        <v>0.39289164249888459</v>
      </c>
      <c r="Y804" s="25">
        <v>4.2475517821535941E-2</v>
      </c>
      <c r="Z804" s="25">
        <v>0.29078041387419229</v>
      </c>
      <c r="AA804" s="25">
        <v>0</v>
      </c>
      <c r="AB804" s="25">
        <v>0.17643848269152973</v>
      </c>
      <c r="AC804" s="25">
        <v>3.46407481673855E-2</v>
      </c>
      <c r="AD804" s="25">
        <v>0</v>
      </c>
      <c r="AE804" s="25">
        <v>3.2628892062803003</v>
      </c>
      <c r="AF804" s="25">
        <v>0.22387970888916506</v>
      </c>
      <c r="AG804" s="25">
        <v>0.70948030409082552</v>
      </c>
      <c r="AH804" s="25">
        <v>0.42607442655045646</v>
      </c>
      <c r="AI804" s="25">
        <v>0.52562154873898237</v>
      </c>
      <c r="AJ804" s="25">
        <v>0.57428269964348755</v>
      </c>
      <c r="AK804" s="25">
        <v>6.1418252931064704E-2</v>
      </c>
      <c r="AL804" s="25">
        <v>9.6822279030481948E-2</v>
      </c>
      <c r="AM804" s="25">
        <v>3.2850090275736335E-2</v>
      </c>
      <c r="AN804" s="25">
        <v>0.22860805304265713</v>
      </c>
      <c r="AO804" s="25">
        <v>2.0620572540009992E-2</v>
      </c>
      <c r="AP804" s="25">
        <v>4.0081054737330798E-2</v>
      </c>
      <c r="AQ804" s="25">
        <v>8.142178544087178E-2</v>
      </c>
      <c r="AR804" s="25">
        <v>1.1232902787299805E-2</v>
      </c>
      <c r="AS804" s="25">
        <v>9.3916027390400877E-2</v>
      </c>
      <c r="AT804" s="25">
        <v>3.3807343981328702E-2</v>
      </c>
      <c r="AU804" s="25">
        <v>0</v>
      </c>
      <c r="AV804" s="25">
        <v>0.81582193811215364</v>
      </c>
      <c r="AW804" s="25">
        <v>0.25618305171700723</v>
      </c>
      <c r="AX804" s="25">
        <v>0</v>
      </c>
      <c r="AY804" s="25">
        <v>0</v>
      </c>
      <c r="AZ804" s="25">
        <v>0</v>
      </c>
      <c r="BA804" s="25">
        <v>0</v>
      </c>
      <c r="BB804" s="25">
        <v>0.30006126618515372</v>
      </c>
      <c r="BC804" s="25">
        <v>0.33227243564696651</v>
      </c>
      <c r="BD804" s="25">
        <v>0.57965063413383522</v>
      </c>
      <c r="BE804" s="25">
        <v>6.0486412406665017E-2</v>
      </c>
      <c r="BF804" s="25">
        <v>6.7579459143018397E-2</v>
      </c>
      <c r="BG804" s="25">
        <v>0</v>
      </c>
      <c r="BH804" s="25">
        <v>0</v>
      </c>
      <c r="BI804" s="25">
        <v>4.6082843693490876</v>
      </c>
      <c r="BJ804" s="25">
        <v>0</v>
      </c>
      <c r="BK804" s="25">
        <v>5.2377204768104778E-2</v>
      </c>
      <c r="BL804" s="25">
        <v>0.56485572737164524</v>
      </c>
      <c r="BM804" s="25">
        <v>7.4394826170234046E-2</v>
      </c>
      <c r="BN804" s="25">
        <v>0</v>
      </c>
      <c r="BO804" s="25">
        <v>0</v>
      </c>
    </row>
    <row r="805" spans="1:67">
      <c r="A805">
        <v>2006</v>
      </c>
      <c r="B805" s="57" t="s">
        <v>193</v>
      </c>
      <c r="C805" s="61" t="s">
        <v>257</v>
      </c>
      <c r="D805" s="57" t="s">
        <v>134</v>
      </c>
      <c r="E805" s="25">
        <v>0.50815544054758721</v>
      </c>
      <c r="F805" s="25">
        <v>8.3441814032499312E-2</v>
      </c>
      <c r="G805" s="25">
        <v>2.7348573585993234E-2</v>
      </c>
      <c r="H805" s="25">
        <v>1.9537027668274978</v>
      </c>
      <c r="I805" s="25">
        <v>1.576702915927028</v>
      </c>
      <c r="J805" s="25">
        <v>0.55115487492236348</v>
      </c>
      <c r="K805" s="25">
        <v>0.19524978160870093</v>
      </c>
      <c r="L805" s="25">
        <v>0.21809884021596671</v>
      </c>
      <c r="M805" s="25">
        <v>6.3245908978618575E-3</v>
      </c>
      <c r="N805" s="25">
        <v>3.4690157621900966</v>
      </c>
      <c r="O805" s="25">
        <v>1.3181812496173375</v>
      </c>
      <c r="P805" s="25">
        <v>0.12712999511679551</v>
      </c>
      <c r="Q805" s="25">
        <v>0.55926041610527122</v>
      </c>
      <c r="R805" s="25">
        <v>0.58891516654748322</v>
      </c>
      <c r="S805" s="25">
        <v>1.5568712367881612</v>
      </c>
      <c r="T805" s="25">
        <v>0.53705141451637517</v>
      </c>
      <c r="U805" s="25">
        <v>0.90222231418043197</v>
      </c>
      <c r="V805" s="25">
        <v>0.77139492899719475</v>
      </c>
      <c r="W805" s="25">
        <v>3.3325201990539206</v>
      </c>
      <c r="X805" s="25">
        <v>0.77477668116506671</v>
      </c>
      <c r="Y805" s="25">
        <v>5.7454451736926898E-2</v>
      </c>
      <c r="Z805" s="25">
        <v>0.23739260947300941</v>
      </c>
      <c r="AA805" s="25">
        <v>0</v>
      </c>
      <c r="AB805" s="25">
        <v>0.66934704404137335</v>
      </c>
      <c r="AC805" s="25">
        <v>2.8801698997796429E-2</v>
      </c>
      <c r="AD805" s="25">
        <v>0</v>
      </c>
      <c r="AE805" s="25">
        <v>5.7890996486241528</v>
      </c>
      <c r="AF805" s="25">
        <v>0.57814714823908209</v>
      </c>
      <c r="AG805" s="25">
        <v>1.1725366491281228</v>
      </c>
      <c r="AH805" s="25">
        <v>0.69025012653358531</v>
      </c>
      <c r="AI805" s="25">
        <v>0.64734169748862891</v>
      </c>
      <c r="AJ805" s="25">
        <v>0.2551862123032157</v>
      </c>
      <c r="AK805" s="25">
        <v>0.13575922785748079</v>
      </c>
      <c r="AL805" s="25">
        <v>0.14656718385791639</v>
      </c>
      <c r="AM805" s="25">
        <v>8.1000399009868562E-3</v>
      </c>
      <c r="AN805" s="25">
        <v>0.39315696270340916</v>
      </c>
      <c r="AO805" s="25">
        <v>3.0554327086500514E-2</v>
      </c>
      <c r="AP805" s="25">
        <v>0.10680406498249648</v>
      </c>
      <c r="AQ805" s="25">
        <v>0.33395760383004192</v>
      </c>
      <c r="AR805" s="25">
        <v>4.2343714566843341E-2</v>
      </c>
      <c r="AS805" s="25">
        <v>0.43508086730058121</v>
      </c>
      <c r="AT805" s="25">
        <v>7.4174404503436903E-2</v>
      </c>
      <c r="AU805" s="25">
        <v>0</v>
      </c>
      <c r="AV805" s="25">
        <v>1.2508639700971997</v>
      </c>
      <c r="AW805" s="25">
        <v>0.15670559522357397</v>
      </c>
      <c r="AX805" s="25">
        <v>0</v>
      </c>
      <c r="AY805" s="25">
        <v>0</v>
      </c>
      <c r="AZ805" s="25">
        <v>0</v>
      </c>
      <c r="BA805" s="25">
        <v>0</v>
      </c>
      <c r="BB805" s="25">
        <v>0.14084080686842099</v>
      </c>
      <c r="BC805" s="25">
        <v>0.55301316516110655</v>
      </c>
      <c r="BD805" s="25">
        <v>0.47290568625260093</v>
      </c>
      <c r="BE805" s="25">
        <v>0.11206187464969988</v>
      </c>
      <c r="BF805" s="25">
        <v>0.16013654877097439</v>
      </c>
      <c r="BG805" s="25">
        <v>0</v>
      </c>
      <c r="BH805" s="25">
        <v>0</v>
      </c>
      <c r="BI805" s="25">
        <v>6.0709353734214568</v>
      </c>
      <c r="BJ805" s="25">
        <v>0</v>
      </c>
      <c r="BK805" s="25">
        <v>0.48439213530347847</v>
      </c>
      <c r="BL805" s="25">
        <v>11.228871307672133</v>
      </c>
      <c r="BM805" s="25">
        <v>0.46934470629257408</v>
      </c>
      <c r="BN805" s="25">
        <v>0</v>
      </c>
      <c r="BO805" s="25">
        <v>0</v>
      </c>
    </row>
    <row r="806" spans="1:67">
      <c r="A806">
        <v>2006</v>
      </c>
      <c r="B806" s="57" t="s">
        <v>194</v>
      </c>
      <c r="C806" s="61" t="s">
        <v>258</v>
      </c>
      <c r="D806" s="57" t="s">
        <v>134</v>
      </c>
      <c r="E806" s="25">
        <v>0.61487352810729967</v>
      </c>
      <c r="F806" s="25">
        <v>5.486177085551841E-2</v>
      </c>
      <c r="G806" s="25">
        <v>4.5602939460918847E-2</v>
      </c>
      <c r="H806" s="25">
        <v>0.59309333571194656</v>
      </c>
      <c r="I806" s="25">
        <v>1.2913434143237625</v>
      </c>
      <c r="J806" s="25">
        <v>1.2270445420446845</v>
      </c>
      <c r="K806" s="25">
        <v>0.13958124474598416</v>
      </c>
      <c r="L806" s="25">
        <v>0.65378536780283902</v>
      </c>
      <c r="M806" s="25">
        <v>2.9065520749740545E-2</v>
      </c>
      <c r="N806" s="25">
        <v>0.21228694349320165</v>
      </c>
      <c r="O806" s="25">
        <v>0.47688877313712802</v>
      </c>
      <c r="P806" s="25">
        <v>0.24766167560807628</v>
      </c>
      <c r="Q806" s="25">
        <v>0.66257446388897689</v>
      </c>
      <c r="R806" s="25">
        <v>0.17298299289845281</v>
      </c>
      <c r="S806" s="25">
        <v>0.39224123959480539</v>
      </c>
      <c r="T806" s="25">
        <v>0.36295426964315719</v>
      </c>
      <c r="U806" s="25">
        <v>0.69160902819046421</v>
      </c>
      <c r="V806" s="25">
        <v>0.48241405591559394</v>
      </c>
      <c r="W806" s="25">
        <v>0.95976464235102166</v>
      </c>
      <c r="X806" s="25">
        <v>4.075666166414047</v>
      </c>
      <c r="Y806" s="25">
        <v>9.8185009954656788E-2</v>
      </c>
      <c r="Z806" s="25">
        <v>0.17795175675360267</v>
      </c>
      <c r="AA806" s="25">
        <v>0</v>
      </c>
      <c r="AB806" s="25">
        <v>0.25409940379404605</v>
      </c>
      <c r="AC806" s="25">
        <v>2.0074623484781819E-2</v>
      </c>
      <c r="AD806" s="25">
        <v>0</v>
      </c>
      <c r="AE806" s="25">
        <v>2.0737309878661301</v>
      </c>
      <c r="AF806" s="25">
        <v>0.61683982726986919</v>
      </c>
      <c r="AG806" s="25">
        <v>1.0849217738588151</v>
      </c>
      <c r="AH806" s="25">
        <v>0.63393549933523685</v>
      </c>
      <c r="AI806" s="25">
        <v>2.4201680232500768</v>
      </c>
      <c r="AJ806" s="25">
        <v>0.36739447055861491</v>
      </c>
      <c r="AK806" s="25">
        <v>0.15866165751388317</v>
      </c>
      <c r="AL806" s="25">
        <v>0.10869391143713078</v>
      </c>
      <c r="AM806" s="25">
        <v>9.8120671083646513E-3</v>
      </c>
      <c r="AN806" s="25">
        <v>0.45636574950786835</v>
      </c>
      <c r="AO806" s="25">
        <v>4.2972513184273538E-2</v>
      </c>
      <c r="AP806" s="25">
        <v>6.8347146355220295E-2</v>
      </c>
      <c r="AQ806" s="25">
        <v>0.18587114427856544</v>
      </c>
      <c r="AR806" s="25">
        <v>4.7757648920669978E-2</v>
      </c>
      <c r="AS806" s="25">
        <v>0.38375953740033519</v>
      </c>
      <c r="AT806" s="25">
        <v>5.0934635171744416E-2</v>
      </c>
      <c r="AU806" s="25">
        <v>0</v>
      </c>
      <c r="AV806" s="25">
        <v>0.82485346007369598</v>
      </c>
      <c r="AW806" s="25">
        <v>0.1926218821660749</v>
      </c>
      <c r="AX806" s="25">
        <v>0</v>
      </c>
      <c r="AY806" s="25">
        <v>0</v>
      </c>
      <c r="AZ806" s="25">
        <v>0</v>
      </c>
      <c r="BA806" s="25">
        <v>0</v>
      </c>
      <c r="BB806" s="25">
        <v>0.21763434703654111</v>
      </c>
      <c r="BC806" s="25">
        <v>0.71849955901209461</v>
      </c>
      <c r="BD806" s="25">
        <v>0.56038639884987651</v>
      </c>
      <c r="BE806" s="25">
        <v>0.11694230930165497</v>
      </c>
      <c r="BF806" s="25">
        <v>0.31758602231670208</v>
      </c>
      <c r="BG806" s="25">
        <v>0</v>
      </c>
      <c r="BH806" s="25">
        <v>0</v>
      </c>
      <c r="BI806" s="25">
        <v>8.0146241778170424</v>
      </c>
      <c r="BJ806" s="25">
        <v>0</v>
      </c>
      <c r="BK806" s="25">
        <v>0.36410595956305664</v>
      </c>
      <c r="BL806" s="25">
        <v>8.1980640813160868</v>
      </c>
      <c r="BM806" s="25">
        <v>0.3572134254047965</v>
      </c>
      <c r="BN806" s="25">
        <v>0</v>
      </c>
      <c r="BO806" s="25">
        <v>0</v>
      </c>
    </row>
    <row r="807" spans="1:67">
      <c r="A807">
        <v>2006</v>
      </c>
      <c r="B807" s="57" t="s">
        <v>195</v>
      </c>
      <c r="C807" s="61" t="s">
        <v>259</v>
      </c>
      <c r="D807" s="57" t="s">
        <v>134</v>
      </c>
      <c r="E807" s="25">
        <v>23.327882911023416</v>
      </c>
      <c r="F807" s="25">
        <v>0.68524594817778328</v>
      </c>
      <c r="G807" s="25">
        <v>1.5321203179920659</v>
      </c>
      <c r="H807" s="25">
        <v>38.454746773697423</v>
      </c>
      <c r="I807" s="25">
        <v>74.771103944669832</v>
      </c>
      <c r="J807" s="25">
        <v>27.638276151563097</v>
      </c>
      <c r="K807" s="25">
        <v>3.2020735658651134</v>
      </c>
      <c r="L807" s="25">
        <v>9.9947277238313355</v>
      </c>
      <c r="M807" s="25">
        <v>0.46535204376613482</v>
      </c>
      <c r="N807" s="25">
        <v>104.43809933497296</v>
      </c>
      <c r="O807" s="25">
        <v>47.723505036550804</v>
      </c>
      <c r="P807" s="25">
        <v>9.0156975124583525</v>
      </c>
      <c r="Q807" s="25">
        <v>27.34700015714273</v>
      </c>
      <c r="R807" s="25">
        <v>14.621713642834244</v>
      </c>
      <c r="S807" s="25">
        <v>50.385889981472125</v>
      </c>
      <c r="T807" s="25">
        <v>16.822532320645873</v>
      </c>
      <c r="U807" s="25">
        <v>10.382323367566441</v>
      </c>
      <c r="V807" s="25">
        <v>10.259891599084298</v>
      </c>
      <c r="W807" s="25">
        <v>16.771288468228587</v>
      </c>
      <c r="X807" s="25">
        <v>14.340520734203974</v>
      </c>
      <c r="Y807" s="25">
        <v>1.7217865725292054</v>
      </c>
      <c r="Z807" s="25">
        <v>5.2184233802355822</v>
      </c>
      <c r="AA807" s="25">
        <v>0</v>
      </c>
      <c r="AB807" s="25">
        <v>18.646017261155748</v>
      </c>
      <c r="AC807" s="25">
        <v>0.4906923440876475</v>
      </c>
      <c r="AD807" s="25">
        <v>0</v>
      </c>
      <c r="AE807" s="25">
        <v>77.871610590475882</v>
      </c>
      <c r="AF807" s="25">
        <v>20.97928207227325</v>
      </c>
      <c r="AG807" s="25">
        <v>8.3987006099732682</v>
      </c>
      <c r="AH807" s="25">
        <v>4.8509182828594826</v>
      </c>
      <c r="AI807" s="25">
        <v>17.989202926045451</v>
      </c>
      <c r="AJ807" s="25">
        <v>5.9957311083504115</v>
      </c>
      <c r="AK807" s="25">
        <v>1.6264846912631294</v>
      </c>
      <c r="AL807" s="25">
        <v>0.57758650337428707</v>
      </c>
      <c r="AM807" s="25">
        <v>4.1993374631038624E-2</v>
      </c>
      <c r="AN807" s="25">
        <v>19.131434962400533</v>
      </c>
      <c r="AO807" s="25">
        <v>0.45903166757787128</v>
      </c>
      <c r="AP807" s="25">
        <v>1.2974129503724217</v>
      </c>
      <c r="AQ807" s="25">
        <v>1.2187969065100415</v>
      </c>
      <c r="AR807" s="25">
        <v>0.33298801395391781</v>
      </c>
      <c r="AS807" s="25">
        <v>1.8157203665286352</v>
      </c>
      <c r="AT807" s="25">
        <v>0.27678484703618705</v>
      </c>
      <c r="AU807" s="25">
        <v>0</v>
      </c>
      <c r="AV807" s="25">
        <v>6.5740491207543741</v>
      </c>
      <c r="AW807" s="25">
        <v>1.4273390262652372</v>
      </c>
      <c r="AX807" s="25">
        <v>0</v>
      </c>
      <c r="AY807" s="25">
        <v>0</v>
      </c>
      <c r="AZ807" s="25">
        <v>0</v>
      </c>
      <c r="BA807" s="25">
        <v>0</v>
      </c>
      <c r="BB807" s="25">
        <v>1.476520190172522</v>
      </c>
      <c r="BC807" s="25">
        <v>7.231562174542308</v>
      </c>
      <c r="BD807" s="25">
        <v>15.658313557803952</v>
      </c>
      <c r="BE807" s="25">
        <v>3.9637379790095126</v>
      </c>
      <c r="BF807" s="25">
        <v>2.2666587391954809</v>
      </c>
      <c r="BG807" s="25">
        <v>0</v>
      </c>
      <c r="BH807" s="25">
        <v>0</v>
      </c>
      <c r="BI807" s="25">
        <v>102.17504385285179</v>
      </c>
      <c r="BJ807" s="25">
        <v>0</v>
      </c>
      <c r="BK807" s="25">
        <v>1.6507771880704221</v>
      </c>
      <c r="BL807" s="25">
        <v>80.953854355208634</v>
      </c>
      <c r="BM807" s="25">
        <v>5.4614407087548384</v>
      </c>
      <c r="BN807" s="25">
        <v>0</v>
      </c>
      <c r="BO807" s="25">
        <v>0</v>
      </c>
    </row>
    <row r="808" spans="1:67">
      <c r="A808">
        <v>2006</v>
      </c>
      <c r="B808" s="57" t="s">
        <v>196</v>
      </c>
      <c r="C808" s="61" t="s">
        <v>260</v>
      </c>
      <c r="D808" s="57" t="s">
        <v>134</v>
      </c>
      <c r="E808" s="25">
        <v>8.5953532341103536</v>
      </c>
      <c r="F808" s="25">
        <v>0.21473927295229459</v>
      </c>
      <c r="G808" s="25">
        <v>0.79365381341732888</v>
      </c>
      <c r="H808" s="25">
        <v>2.8882737026851553</v>
      </c>
      <c r="I808" s="25">
        <v>30.699424027928668</v>
      </c>
      <c r="J808" s="25">
        <v>12.279095929507076</v>
      </c>
      <c r="K808" s="25">
        <v>0.84070756902308608</v>
      </c>
      <c r="L808" s="25">
        <v>3.0395542020077739</v>
      </c>
      <c r="M808" s="25">
        <v>0.13539335084523699</v>
      </c>
      <c r="N808" s="25">
        <v>2.2819819917767701</v>
      </c>
      <c r="O808" s="25">
        <v>4.4695899033602116</v>
      </c>
      <c r="P808" s="25">
        <v>2.2672994074880837</v>
      </c>
      <c r="Q808" s="25">
        <v>6.1044016659107294</v>
      </c>
      <c r="R808" s="25">
        <v>1.4023381606929148</v>
      </c>
      <c r="S808" s="25">
        <v>3.7605212469711078</v>
      </c>
      <c r="T808" s="25">
        <v>3.0281092892813244</v>
      </c>
      <c r="U808" s="25">
        <v>3.4737679221303011</v>
      </c>
      <c r="V808" s="25">
        <v>2.7286756570647803</v>
      </c>
      <c r="W808" s="25">
        <v>3.9840108819301929</v>
      </c>
      <c r="X808" s="25">
        <v>3.4802120168212465</v>
      </c>
      <c r="Y808" s="25">
        <v>0.48479223152632722</v>
      </c>
      <c r="Z808" s="25">
        <v>1.3351815454990181</v>
      </c>
      <c r="AA808" s="25">
        <v>0</v>
      </c>
      <c r="AB808" s="25">
        <v>2.1789913033846697</v>
      </c>
      <c r="AC808" s="25">
        <v>0.1333611134495368</v>
      </c>
      <c r="AD808" s="25">
        <v>0</v>
      </c>
      <c r="AE808" s="25">
        <v>15.796084579137595</v>
      </c>
      <c r="AF808" s="25">
        <v>11.822681470688906</v>
      </c>
      <c r="AG808" s="25">
        <v>5.144294625523119</v>
      </c>
      <c r="AH808" s="25">
        <v>2.9683065285920645</v>
      </c>
      <c r="AI808" s="25">
        <v>6.4948404062601188</v>
      </c>
      <c r="AJ808" s="25">
        <v>2.3191390611055103</v>
      </c>
      <c r="AK808" s="25">
        <v>0.95791766382511412</v>
      </c>
      <c r="AL808" s="25">
        <v>0.36611025427389765</v>
      </c>
      <c r="AM808" s="25">
        <v>2.5336525229892146E-2</v>
      </c>
      <c r="AN808" s="25">
        <v>11.461048289708749</v>
      </c>
      <c r="AO808" s="25">
        <v>0.1714856204213655</v>
      </c>
      <c r="AP808" s="25">
        <v>0.76912403501845805</v>
      </c>
      <c r="AQ808" s="25">
        <v>0.7511078619489564</v>
      </c>
      <c r="AR808" s="25">
        <v>0.14020330265913084</v>
      </c>
      <c r="AS808" s="25">
        <v>1.1322053343975478</v>
      </c>
      <c r="AT808" s="25">
        <v>0.17256252009582612</v>
      </c>
      <c r="AU808" s="25">
        <v>0</v>
      </c>
      <c r="AV808" s="25">
        <v>2.5870561148144047</v>
      </c>
      <c r="AW808" s="25">
        <v>0.80155217896933162</v>
      </c>
      <c r="AX808" s="25">
        <v>0</v>
      </c>
      <c r="AY808" s="25">
        <v>0</v>
      </c>
      <c r="AZ808" s="25">
        <v>0</v>
      </c>
      <c r="BA808" s="25">
        <v>0</v>
      </c>
      <c r="BB808" s="25">
        <v>0.82184359966306575</v>
      </c>
      <c r="BC808" s="25">
        <v>9.6518891169083858</v>
      </c>
      <c r="BD808" s="25">
        <v>5.9966760301866522</v>
      </c>
      <c r="BE808" s="25">
        <v>1.8255188434558676</v>
      </c>
      <c r="BF808" s="25">
        <v>0.85482826767011288</v>
      </c>
      <c r="BG808" s="25">
        <v>0</v>
      </c>
      <c r="BH808" s="25">
        <v>0</v>
      </c>
      <c r="BI808" s="25">
        <v>62.961795784258655</v>
      </c>
      <c r="BJ808" s="25">
        <v>0</v>
      </c>
      <c r="BK808" s="25">
        <v>0.9545888633473032</v>
      </c>
      <c r="BL808" s="25">
        <v>21.088020949558711</v>
      </c>
      <c r="BM808" s="25">
        <v>1.7220664706490501</v>
      </c>
      <c r="BN808" s="25">
        <v>0</v>
      </c>
      <c r="BO808" s="25">
        <v>0</v>
      </c>
    </row>
    <row r="809" spans="1:67">
      <c r="A809">
        <v>2006</v>
      </c>
      <c r="B809" s="57" t="s">
        <v>197</v>
      </c>
      <c r="C809" s="61" t="s">
        <v>261</v>
      </c>
      <c r="D809" s="57" t="s">
        <v>134</v>
      </c>
      <c r="E809" s="25">
        <v>41.236326933753944</v>
      </c>
      <c r="F809" s="25">
        <v>2.7183004954088723</v>
      </c>
      <c r="G809" s="25">
        <v>3.7180610577169588</v>
      </c>
      <c r="H809" s="25">
        <v>60.74847550392569</v>
      </c>
      <c r="I809" s="25">
        <v>160.5414788280944</v>
      </c>
      <c r="J809" s="25">
        <v>52.251946426112738</v>
      </c>
      <c r="K809" s="25">
        <v>19.169385049914666</v>
      </c>
      <c r="L809" s="25">
        <v>26.512288332969874</v>
      </c>
      <c r="M809" s="25">
        <v>0.93460996601984792</v>
      </c>
      <c r="N809" s="25">
        <v>117.62001675917091</v>
      </c>
      <c r="O809" s="25">
        <v>54.634244779787728</v>
      </c>
      <c r="P809" s="25">
        <v>11.510562456054277</v>
      </c>
      <c r="Q809" s="25">
        <v>37.525068509843479</v>
      </c>
      <c r="R809" s="25">
        <v>24.442166714677953</v>
      </c>
      <c r="S809" s="25">
        <v>60.342042683492529</v>
      </c>
      <c r="T809" s="25">
        <v>23.03201149331997</v>
      </c>
      <c r="U809" s="25">
        <v>37.691862510418567</v>
      </c>
      <c r="V809" s="25">
        <v>17.20425004876283</v>
      </c>
      <c r="W809" s="25">
        <v>22.183328107939204</v>
      </c>
      <c r="X809" s="25">
        <v>29.093817237807073</v>
      </c>
      <c r="Y809" s="25">
        <v>5.1314568972011401</v>
      </c>
      <c r="Z809" s="25">
        <v>18.547167549241976</v>
      </c>
      <c r="AA809" s="25">
        <v>0</v>
      </c>
      <c r="AB809" s="25">
        <v>21.139444595765919</v>
      </c>
      <c r="AC809" s="25">
        <v>0.68698759699558165</v>
      </c>
      <c r="AD809" s="25">
        <v>0</v>
      </c>
      <c r="AE809" s="25">
        <v>119.81641892365695</v>
      </c>
      <c r="AF809" s="25">
        <v>43.730352161708751</v>
      </c>
      <c r="AG809" s="25">
        <v>77.784585844808703</v>
      </c>
      <c r="AH809" s="25">
        <v>46.328365878648775</v>
      </c>
      <c r="AI809" s="25">
        <v>35.740376705768419</v>
      </c>
      <c r="AJ809" s="25">
        <v>11.463706849366485</v>
      </c>
      <c r="AK809" s="25">
        <v>4.5586892680472921</v>
      </c>
      <c r="AL809" s="25">
        <v>2.8632933410998991</v>
      </c>
      <c r="AM809" s="25">
        <v>0.20776998545130393</v>
      </c>
      <c r="AN809" s="25">
        <v>38.712473891726361</v>
      </c>
      <c r="AO809" s="25">
        <v>1.0895773010265286</v>
      </c>
      <c r="AP809" s="25">
        <v>2.9338393081262368</v>
      </c>
      <c r="AQ809" s="25">
        <v>3.8817964690679796</v>
      </c>
      <c r="AR809" s="25">
        <v>0.58310384004788884</v>
      </c>
      <c r="AS809" s="25">
        <v>7.3299314118224608</v>
      </c>
      <c r="AT809" s="25">
        <v>1.0395051725397939</v>
      </c>
      <c r="AU809" s="25">
        <v>0</v>
      </c>
      <c r="AV809" s="25">
        <v>17.047826005869481</v>
      </c>
      <c r="AW809" s="25">
        <v>7.7626010741384563</v>
      </c>
      <c r="AX809" s="25">
        <v>0</v>
      </c>
      <c r="AY809" s="25">
        <v>0</v>
      </c>
      <c r="AZ809" s="25">
        <v>0</v>
      </c>
      <c r="BA809" s="25">
        <v>0</v>
      </c>
      <c r="BB809" s="25">
        <v>9.0488074891524981</v>
      </c>
      <c r="BC809" s="25">
        <v>27.670644843560616</v>
      </c>
      <c r="BD809" s="25">
        <v>30.469011056233029</v>
      </c>
      <c r="BE809" s="25">
        <v>7.0383902391384652</v>
      </c>
      <c r="BF809" s="25">
        <v>5.4085520746181377</v>
      </c>
      <c r="BG809" s="25">
        <v>0</v>
      </c>
      <c r="BH809" s="25">
        <v>0</v>
      </c>
      <c r="BI809" s="25">
        <v>501.90960453133994</v>
      </c>
      <c r="BJ809" s="25">
        <v>0</v>
      </c>
      <c r="BK809" s="25">
        <v>0.60486890429073414</v>
      </c>
      <c r="BL809" s="25">
        <v>26.416267925232589</v>
      </c>
      <c r="BM809" s="25">
        <v>1.0546246985310546</v>
      </c>
      <c r="BN809" s="25">
        <v>0</v>
      </c>
      <c r="BO809" s="25">
        <v>0</v>
      </c>
    </row>
    <row r="810" spans="1:67">
      <c r="A810">
        <v>2006</v>
      </c>
      <c r="B810" s="57" t="s">
        <v>198</v>
      </c>
      <c r="C810" s="61" t="s">
        <v>262</v>
      </c>
      <c r="D810" s="57" t="s">
        <v>134</v>
      </c>
      <c r="E810" s="25">
        <v>7.8832291709786526</v>
      </c>
      <c r="F810" s="25">
        <v>2.854733705879128</v>
      </c>
      <c r="G810" s="25">
        <v>0.85596149385265163</v>
      </c>
      <c r="H810" s="25">
        <v>32.73330144122599</v>
      </c>
      <c r="I810" s="25">
        <v>33.039921419420587</v>
      </c>
      <c r="J810" s="25">
        <v>12.978530996659618</v>
      </c>
      <c r="K810" s="25">
        <v>5.246530280240143</v>
      </c>
      <c r="L810" s="25">
        <v>3.5976203515964809</v>
      </c>
      <c r="M810" s="25">
        <v>0.28630971172139952</v>
      </c>
      <c r="N810" s="25">
        <v>15.623233884924144</v>
      </c>
      <c r="O810" s="25">
        <v>6.8558872041226593</v>
      </c>
      <c r="P810" s="25">
        <v>2.9616948617401011</v>
      </c>
      <c r="Q810" s="25">
        <v>7.3767757952354049</v>
      </c>
      <c r="R810" s="25">
        <v>3.9651073513211408</v>
      </c>
      <c r="S810" s="25">
        <v>6.944463041389989</v>
      </c>
      <c r="T810" s="25">
        <v>5.5036372079704536</v>
      </c>
      <c r="U810" s="25">
        <v>8.8097842460939511</v>
      </c>
      <c r="V810" s="25">
        <v>6.3934533468890002</v>
      </c>
      <c r="W810" s="25">
        <v>5.7007617070796393</v>
      </c>
      <c r="X810" s="25">
        <v>6.6038242653084804</v>
      </c>
      <c r="Y810" s="25">
        <v>1.0331747169108538</v>
      </c>
      <c r="Z810" s="25">
        <v>4.1949955698650774</v>
      </c>
      <c r="AA810" s="25">
        <v>0</v>
      </c>
      <c r="AB810" s="25">
        <v>2.6561836840236626</v>
      </c>
      <c r="AC810" s="25">
        <v>0.58615819587210938</v>
      </c>
      <c r="AD810" s="25">
        <v>0</v>
      </c>
      <c r="AE810" s="25">
        <v>30.112152003318634</v>
      </c>
      <c r="AF810" s="25">
        <v>8.1769796090729869</v>
      </c>
      <c r="AG810" s="25">
        <v>63.58374579278081</v>
      </c>
      <c r="AH810" s="25">
        <v>38.793315472559627</v>
      </c>
      <c r="AI810" s="25">
        <v>31.272989028749624</v>
      </c>
      <c r="AJ810" s="25">
        <v>63.457354331215008</v>
      </c>
      <c r="AK810" s="25">
        <v>4.8514632488648228</v>
      </c>
      <c r="AL810" s="25">
        <v>11.376853295170797</v>
      </c>
      <c r="AM810" s="25">
        <v>4.1093831033200194</v>
      </c>
      <c r="AN810" s="25">
        <v>10.79120366723725</v>
      </c>
      <c r="AO810" s="25">
        <v>0.94637466447770913</v>
      </c>
      <c r="AP810" s="25">
        <v>2.8602501388296284</v>
      </c>
      <c r="AQ810" s="25">
        <v>7.2272212862548599</v>
      </c>
      <c r="AR810" s="25">
        <v>0.77714240313819571</v>
      </c>
      <c r="AS810" s="25">
        <v>5.6855330632065613</v>
      </c>
      <c r="AT810" s="25">
        <v>3.4924320169570766</v>
      </c>
      <c r="AU810" s="25">
        <v>0</v>
      </c>
      <c r="AV810" s="25">
        <v>89.543534562118495</v>
      </c>
      <c r="AW810" s="25">
        <v>29.096348930925988</v>
      </c>
      <c r="AX810" s="25">
        <v>0</v>
      </c>
      <c r="AY810" s="25">
        <v>0</v>
      </c>
      <c r="AZ810" s="25">
        <v>0</v>
      </c>
      <c r="BA810" s="25">
        <v>0</v>
      </c>
      <c r="BB810" s="25">
        <v>34.234761357203737</v>
      </c>
      <c r="BC810" s="25">
        <v>14.16934609013277</v>
      </c>
      <c r="BD810" s="25">
        <v>6.8133426776848438</v>
      </c>
      <c r="BE810" s="25">
        <v>2.0128657793122158</v>
      </c>
      <c r="BF810" s="25">
        <v>2.0041404694588638</v>
      </c>
      <c r="BG810" s="25">
        <v>0</v>
      </c>
      <c r="BH810" s="25">
        <v>0</v>
      </c>
      <c r="BI810" s="25">
        <v>355.48772406379783</v>
      </c>
      <c r="BJ810" s="25">
        <v>0</v>
      </c>
      <c r="BK810" s="25">
        <v>0.17087070492819786</v>
      </c>
      <c r="BL810" s="25">
        <v>0.38104648048640877</v>
      </c>
      <c r="BM810" s="25">
        <v>1.3444844315223045E-2</v>
      </c>
      <c r="BN810" s="25">
        <v>0</v>
      </c>
      <c r="BO810" s="25">
        <v>0</v>
      </c>
    </row>
    <row r="811" spans="1:67">
      <c r="A811">
        <v>2006</v>
      </c>
      <c r="B811" s="57" t="s">
        <v>199</v>
      </c>
      <c r="C811" s="61" t="s">
        <v>263</v>
      </c>
      <c r="D811" s="57" t="s">
        <v>134</v>
      </c>
      <c r="E811" s="25">
        <v>18.183011700065961</v>
      </c>
      <c r="F811" s="25">
        <v>1.5255312202981597</v>
      </c>
      <c r="G811" s="25">
        <v>2.2886416412049102</v>
      </c>
      <c r="H811" s="25">
        <v>24.7932160898376</v>
      </c>
      <c r="I811" s="25">
        <v>88.053109524292211</v>
      </c>
      <c r="J811" s="25">
        <v>38.202840887067296</v>
      </c>
      <c r="K811" s="25">
        <v>19.584717810106142</v>
      </c>
      <c r="L811" s="25">
        <v>10.979847637875183</v>
      </c>
      <c r="M811" s="25">
        <v>0.44890630653572172</v>
      </c>
      <c r="N811" s="25">
        <v>11.753225708847861</v>
      </c>
      <c r="O811" s="25">
        <v>13.411476336045627</v>
      </c>
      <c r="P811" s="25">
        <v>6.6691501799298756</v>
      </c>
      <c r="Q811" s="25">
        <v>22.045629450772687</v>
      </c>
      <c r="R811" s="25">
        <v>9.0030057825895788</v>
      </c>
      <c r="S811" s="25">
        <v>18.477600447968037</v>
      </c>
      <c r="T811" s="25">
        <v>13.790112038272461</v>
      </c>
      <c r="U811" s="25">
        <v>28.168141958307352</v>
      </c>
      <c r="V811" s="25">
        <v>15.957604055549183</v>
      </c>
      <c r="W811" s="25">
        <v>13.836633867505507</v>
      </c>
      <c r="X811" s="25">
        <v>16.261821426199447</v>
      </c>
      <c r="Y811" s="25">
        <v>2.2022802540640694</v>
      </c>
      <c r="Z811" s="25">
        <v>9.135783868267195</v>
      </c>
      <c r="AA811" s="25">
        <v>0</v>
      </c>
      <c r="AB811" s="25">
        <v>5.4088530503236294</v>
      </c>
      <c r="AC811" s="25">
        <v>0.33165075498112967</v>
      </c>
      <c r="AD811" s="25">
        <v>0</v>
      </c>
      <c r="AE811" s="25">
        <v>60.424057745812519</v>
      </c>
      <c r="AF811" s="25">
        <v>24.600909553050712</v>
      </c>
      <c r="AG811" s="25">
        <v>32.98390358715973</v>
      </c>
      <c r="AH811" s="25">
        <v>18.793773984430331</v>
      </c>
      <c r="AI811" s="25">
        <v>221.98412721647003</v>
      </c>
      <c r="AJ811" s="25">
        <v>138.07610948064197</v>
      </c>
      <c r="AK811" s="25">
        <v>33.944874473144488</v>
      </c>
      <c r="AL811" s="25">
        <v>6.9675269147169008</v>
      </c>
      <c r="AM811" s="25">
        <v>0.32196050788458974</v>
      </c>
      <c r="AN811" s="25">
        <v>25.86371136808485</v>
      </c>
      <c r="AO811" s="25">
        <v>1.1777513140601628</v>
      </c>
      <c r="AP811" s="25">
        <v>2.6663781520383738</v>
      </c>
      <c r="AQ811" s="25">
        <v>2.8673937128468232</v>
      </c>
      <c r="AR811" s="25">
        <v>0.70038777435180366</v>
      </c>
      <c r="AS811" s="25">
        <v>10.691322923441387</v>
      </c>
      <c r="AT811" s="25">
        <v>0.75893040499920472</v>
      </c>
      <c r="AU811" s="25">
        <v>0</v>
      </c>
      <c r="AV811" s="25">
        <v>13.201278497038199</v>
      </c>
      <c r="AW811" s="25">
        <v>9.3928208089953067</v>
      </c>
      <c r="AX811" s="25">
        <v>0</v>
      </c>
      <c r="AY811" s="25">
        <v>0</v>
      </c>
      <c r="AZ811" s="25">
        <v>0</v>
      </c>
      <c r="BA811" s="25">
        <v>0</v>
      </c>
      <c r="BB811" s="25">
        <v>9.0172173202450239</v>
      </c>
      <c r="BC811" s="25">
        <v>79.935893163577575</v>
      </c>
      <c r="BD811" s="25">
        <v>20.794547686041021</v>
      </c>
      <c r="BE811" s="25">
        <v>4.7303506373238715</v>
      </c>
      <c r="BF811" s="25">
        <v>3.3625120038384519</v>
      </c>
      <c r="BG811" s="25">
        <v>0</v>
      </c>
      <c r="BH811" s="25">
        <v>0</v>
      </c>
      <c r="BI811" s="25">
        <v>608.45072706433382</v>
      </c>
      <c r="BJ811" s="25">
        <v>0</v>
      </c>
      <c r="BK811" s="25">
        <v>0.47821599067333237</v>
      </c>
      <c r="BL811" s="25">
        <v>6.3341527710091015</v>
      </c>
      <c r="BM811" s="25">
        <v>3.5920327172367088E-2</v>
      </c>
      <c r="BN811" s="25">
        <v>0</v>
      </c>
      <c r="BO811" s="25">
        <v>0</v>
      </c>
    </row>
    <row r="812" spans="1:67">
      <c r="A812">
        <v>2006</v>
      </c>
      <c r="B812" s="57" t="s">
        <v>200</v>
      </c>
      <c r="C812" s="61" t="s">
        <v>264</v>
      </c>
      <c r="D812" s="57" t="s">
        <v>134</v>
      </c>
      <c r="E812" s="25">
        <v>2.8919564377163258</v>
      </c>
      <c r="F812" s="25">
        <v>0.31274601906952904</v>
      </c>
      <c r="G812" s="25">
        <v>0.25497166213125599</v>
      </c>
      <c r="H812" s="25">
        <v>7.063779163090409</v>
      </c>
      <c r="I812" s="25">
        <v>15.157626755315746</v>
      </c>
      <c r="J812" s="25">
        <v>8.9428323192787502</v>
      </c>
      <c r="K812" s="25">
        <v>1.5996218642044959</v>
      </c>
      <c r="L812" s="25">
        <v>3.5342123747205907</v>
      </c>
      <c r="M812" s="25">
        <v>0.31076032009357263</v>
      </c>
      <c r="N812" s="25">
        <v>1.7710138758755485</v>
      </c>
      <c r="O812" s="25">
        <v>7.4365474145558785</v>
      </c>
      <c r="P812" s="25">
        <v>4.5688173478227752</v>
      </c>
      <c r="Q812" s="25">
        <v>5.2315198251933879</v>
      </c>
      <c r="R812" s="25">
        <v>4.4538760452234021</v>
      </c>
      <c r="S812" s="25">
        <v>4.7554489510485425</v>
      </c>
      <c r="T812" s="25">
        <v>5.0560210100498244</v>
      </c>
      <c r="U812" s="25">
        <v>5.6004289001495584</v>
      </c>
      <c r="V812" s="25">
        <v>5.5621931253836987</v>
      </c>
      <c r="W812" s="25">
        <v>2.9459034069358978</v>
      </c>
      <c r="X812" s="25">
        <v>4.2758447142176284</v>
      </c>
      <c r="Y812" s="25">
        <v>0.58416965293578571</v>
      </c>
      <c r="Z812" s="25">
        <v>1.6375201926502685</v>
      </c>
      <c r="AA812" s="25">
        <v>0</v>
      </c>
      <c r="AB812" s="25">
        <v>1.4016338390268075</v>
      </c>
      <c r="AC812" s="25">
        <v>0.14363936649104941</v>
      </c>
      <c r="AD812" s="25">
        <v>0</v>
      </c>
      <c r="AE812" s="25">
        <v>23.978469155844888</v>
      </c>
      <c r="AF812" s="25">
        <v>5.4749282678651516</v>
      </c>
      <c r="AG812" s="25">
        <v>55.179965341019873</v>
      </c>
      <c r="AH812" s="25">
        <v>33.640750555424368</v>
      </c>
      <c r="AI812" s="25">
        <v>30.130721615662139</v>
      </c>
      <c r="AJ812" s="25">
        <v>23.177110527300449</v>
      </c>
      <c r="AK812" s="25">
        <v>17.18295672099983</v>
      </c>
      <c r="AL812" s="25">
        <v>26.527253472331992</v>
      </c>
      <c r="AM812" s="25">
        <v>0.43843909231167499</v>
      </c>
      <c r="AN812" s="25">
        <v>7.0198524586887281</v>
      </c>
      <c r="AO812" s="25">
        <v>1.3018888733690217</v>
      </c>
      <c r="AP812" s="25">
        <v>2.8625595946455453</v>
      </c>
      <c r="AQ812" s="25">
        <v>11.30684695958719</v>
      </c>
      <c r="AR812" s="25">
        <v>1.1801472227386034</v>
      </c>
      <c r="AS812" s="25">
        <v>5.7044163545199655</v>
      </c>
      <c r="AT812" s="25">
        <v>2.1077472281107954</v>
      </c>
      <c r="AU812" s="25">
        <v>0</v>
      </c>
      <c r="AV812" s="25">
        <v>27.239887156048233</v>
      </c>
      <c r="AW812" s="25">
        <v>3.1433512866427584</v>
      </c>
      <c r="AX812" s="25">
        <v>0</v>
      </c>
      <c r="AY812" s="25">
        <v>0</v>
      </c>
      <c r="AZ812" s="25">
        <v>0</v>
      </c>
      <c r="BA812" s="25">
        <v>0</v>
      </c>
      <c r="BB812" s="25">
        <v>3.4077480658385295</v>
      </c>
      <c r="BC812" s="25">
        <v>7.8562780946499418</v>
      </c>
      <c r="BD812" s="25">
        <v>8.4103410201713444</v>
      </c>
      <c r="BE812" s="25">
        <v>0.93995627549216332</v>
      </c>
      <c r="BF812" s="25">
        <v>7.6621488479999176</v>
      </c>
      <c r="BG812" s="25">
        <v>0</v>
      </c>
      <c r="BH812" s="25">
        <v>0</v>
      </c>
      <c r="BI812" s="25">
        <v>216.20293641986842</v>
      </c>
      <c r="BJ812" s="25">
        <v>0</v>
      </c>
      <c r="BK812" s="25">
        <v>0.60572617396852602</v>
      </c>
      <c r="BL812" s="25">
        <v>2.6124658286565832</v>
      </c>
      <c r="BM812" s="25">
        <v>7.8324695820592122E-2</v>
      </c>
      <c r="BN812" s="25">
        <v>0</v>
      </c>
      <c r="BO812" s="25">
        <v>0</v>
      </c>
    </row>
    <row r="813" spans="1:67">
      <c r="A813">
        <v>2006</v>
      </c>
      <c r="B813" s="57" t="s">
        <v>201</v>
      </c>
      <c r="C813" s="61" t="s">
        <v>265</v>
      </c>
      <c r="D813" s="57" t="s">
        <v>134</v>
      </c>
      <c r="E813" s="25">
        <v>0.32927218832560395</v>
      </c>
      <c r="F813" s="25">
        <v>2.15663020609526E-2</v>
      </c>
      <c r="G813" s="25">
        <v>1.6181145154980661E-2</v>
      </c>
      <c r="H813" s="25">
        <v>0.20721574234655935</v>
      </c>
      <c r="I813" s="25">
        <v>0.61036600660847184</v>
      </c>
      <c r="J813" s="25">
        <v>0.35748669045689063</v>
      </c>
      <c r="K813" s="25">
        <v>0.10175079394404021</v>
      </c>
      <c r="L813" s="25">
        <v>0.17696427401863313</v>
      </c>
      <c r="M813" s="25">
        <v>6.9138967565940635E-3</v>
      </c>
      <c r="N813" s="25">
        <v>9.9981599569600066E-2</v>
      </c>
      <c r="O813" s="25">
        <v>0.17043876325063129</v>
      </c>
      <c r="P813" s="25">
        <v>0.11048837639479595</v>
      </c>
      <c r="Q813" s="25">
        <v>0.22451929969450268</v>
      </c>
      <c r="R813" s="25">
        <v>0.13727166223552689</v>
      </c>
      <c r="S813" s="25">
        <v>0.22724929857385032</v>
      </c>
      <c r="T813" s="25">
        <v>0.18468744567374046</v>
      </c>
      <c r="U813" s="25">
        <v>0.19632746741113988</v>
      </c>
      <c r="V813" s="25">
        <v>0.13831715190949251</v>
      </c>
      <c r="W813" s="25">
        <v>0.139786206983009</v>
      </c>
      <c r="X813" s="25">
        <v>0.19701555214614713</v>
      </c>
      <c r="Y813" s="25">
        <v>1.843101322847673E-2</v>
      </c>
      <c r="Z813" s="25">
        <v>0.16365876105808974</v>
      </c>
      <c r="AA813" s="25">
        <v>0</v>
      </c>
      <c r="AB813" s="25">
        <v>7.5962997046112035E-2</v>
      </c>
      <c r="AC813" s="25">
        <v>4.475240694783068E-3</v>
      </c>
      <c r="AD813" s="25">
        <v>0</v>
      </c>
      <c r="AE813" s="25">
        <v>0.78063958766378094</v>
      </c>
      <c r="AF813" s="25">
        <v>0.34259180442485559</v>
      </c>
      <c r="AG813" s="25">
        <v>1.7411636451734342</v>
      </c>
      <c r="AH813" s="25">
        <v>1.0095501263596451</v>
      </c>
      <c r="AI813" s="25">
        <v>0.38456158241932914</v>
      </c>
      <c r="AJ813" s="25">
        <v>0.25275241549033489</v>
      </c>
      <c r="AK813" s="25">
        <v>9.8576390199562047E-2</v>
      </c>
      <c r="AL813" s="25">
        <v>0.17049660774682751</v>
      </c>
      <c r="AM813" s="25">
        <v>0.69709933573239158</v>
      </c>
      <c r="AN813" s="25">
        <v>0.11455494302756251</v>
      </c>
      <c r="AO813" s="25">
        <v>1.5218422547849688E-2</v>
      </c>
      <c r="AP813" s="25">
        <v>3.7743567062555772E-2</v>
      </c>
      <c r="AQ813" s="25">
        <v>0.10359747141806092</v>
      </c>
      <c r="AR813" s="25">
        <v>1.9707258763831302E-2</v>
      </c>
      <c r="AS813" s="25">
        <v>0.54053911630881823</v>
      </c>
      <c r="AT813" s="25">
        <v>6.1962095455107787E-2</v>
      </c>
      <c r="AU813" s="25">
        <v>0</v>
      </c>
      <c r="AV813" s="25">
        <v>0.55456798276791464</v>
      </c>
      <c r="AW813" s="25">
        <v>0.13660881895520033</v>
      </c>
      <c r="AX813" s="25">
        <v>0</v>
      </c>
      <c r="AY813" s="25">
        <v>0</v>
      </c>
      <c r="AZ813" s="25">
        <v>0</v>
      </c>
      <c r="BA813" s="25">
        <v>0</v>
      </c>
      <c r="BB813" s="25">
        <v>0.18595425858129819</v>
      </c>
      <c r="BC813" s="25">
        <v>0.35847131532195575</v>
      </c>
      <c r="BD813" s="25">
        <v>0.11743136548321341</v>
      </c>
      <c r="BE813" s="25">
        <v>2.6389677845694463E-2</v>
      </c>
      <c r="BF813" s="25">
        <v>5.7284151336340572E-2</v>
      </c>
      <c r="BG813" s="25">
        <v>0</v>
      </c>
      <c r="BH813" s="25">
        <v>0</v>
      </c>
      <c r="BI813" s="25">
        <v>6.2818882965328484</v>
      </c>
      <c r="BJ813" s="25">
        <v>0</v>
      </c>
      <c r="BK813" s="25">
        <v>4.6803768548057213E-2</v>
      </c>
      <c r="BL813" s="25">
        <v>0.13184980468263069</v>
      </c>
      <c r="BM813" s="25">
        <v>4.8237558867040495E-3</v>
      </c>
      <c r="BN813" s="25">
        <v>0</v>
      </c>
      <c r="BO813" s="25">
        <v>0</v>
      </c>
    </row>
    <row r="814" spans="1:67">
      <c r="A814">
        <v>2006</v>
      </c>
      <c r="B814" s="57" t="s">
        <v>202</v>
      </c>
      <c r="C814" s="61" t="s">
        <v>266</v>
      </c>
      <c r="D814" s="57" t="s">
        <v>134</v>
      </c>
      <c r="E814" s="25">
        <v>4.5825435777781252</v>
      </c>
      <c r="F814" s="25">
        <v>0.61930474537301428</v>
      </c>
      <c r="G814" s="25">
        <v>0.36599346906269714</v>
      </c>
      <c r="H814" s="25">
        <v>19.828425096833676</v>
      </c>
      <c r="I814" s="25">
        <v>24.724671866306899</v>
      </c>
      <c r="J814" s="25">
        <v>19.017559618212129</v>
      </c>
      <c r="K814" s="25">
        <v>4.2183071145124638</v>
      </c>
      <c r="L814" s="25">
        <v>10.975889929576532</v>
      </c>
      <c r="M814" s="25">
        <v>0.27362133114220988</v>
      </c>
      <c r="N814" s="25">
        <v>5.3818375662476345</v>
      </c>
      <c r="O814" s="25">
        <v>8.0320725357286769</v>
      </c>
      <c r="P814" s="25">
        <v>6.0311239845027131</v>
      </c>
      <c r="Q814" s="25">
        <v>5.2918910306861413</v>
      </c>
      <c r="R814" s="25">
        <v>14.706457982902897</v>
      </c>
      <c r="S814" s="25">
        <v>30.604717953784892</v>
      </c>
      <c r="T814" s="25">
        <v>4.0872417592370036</v>
      </c>
      <c r="U814" s="25">
        <v>5.9734464132754379</v>
      </c>
      <c r="V814" s="25">
        <v>4.3011599445386057</v>
      </c>
      <c r="W814" s="25">
        <v>3.7734279289004817</v>
      </c>
      <c r="X814" s="25">
        <v>7.9106320226713143</v>
      </c>
      <c r="Y814" s="25">
        <v>1.7887324797044462</v>
      </c>
      <c r="Z814" s="25">
        <v>6.477007133707211</v>
      </c>
      <c r="AA814" s="25">
        <v>0</v>
      </c>
      <c r="AB814" s="25">
        <v>2.5251520826076619</v>
      </c>
      <c r="AC814" s="25">
        <v>0.39851172602369733</v>
      </c>
      <c r="AD814" s="25">
        <v>0</v>
      </c>
      <c r="AE814" s="25">
        <v>95.41868734710296</v>
      </c>
      <c r="AF814" s="25">
        <v>16.024232482535133</v>
      </c>
      <c r="AG814" s="25">
        <v>86.756338648865267</v>
      </c>
      <c r="AH814" s="25">
        <v>49.15191907717081</v>
      </c>
      <c r="AI814" s="25">
        <v>13.26410207279711</v>
      </c>
      <c r="AJ814" s="25">
        <v>8.8372455215961843</v>
      </c>
      <c r="AK814" s="25">
        <v>17.111604470305934</v>
      </c>
      <c r="AL814" s="25">
        <v>2.1468470294776152</v>
      </c>
      <c r="AM814" s="25">
        <v>0.14673117235011066</v>
      </c>
      <c r="AN814" s="25">
        <v>11.452387596807611</v>
      </c>
      <c r="AO814" s="25">
        <v>1.0744692043374309</v>
      </c>
      <c r="AP814" s="25">
        <v>1.9278822085789324</v>
      </c>
      <c r="AQ814" s="25">
        <v>9.4670535160533262</v>
      </c>
      <c r="AR814" s="25">
        <v>1.2724106813524583</v>
      </c>
      <c r="AS814" s="25">
        <v>14.069043450201391</v>
      </c>
      <c r="AT814" s="25">
        <v>1.008564289629605</v>
      </c>
      <c r="AU814" s="25">
        <v>0</v>
      </c>
      <c r="AV814" s="25">
        <v>20.620832555278579</v>
      </c>
      <c r="AW814" s="25">
        <v>18.084641806844555</v>
      </c>
      <c r="AX814" s="25">
        <v>0</v>
      </c>
      <c r="AY814" s="25">
        <v>0</v>
      </c>
      <c r="AZ814" s="25">
        <v>0</v>
      </c>
      <c r="BA814" s="25">
        <v>0</v>
      </c>
      <c r="BB814" s="25">
        <v>16.871620968236048</v>
      </c>
      <c r="BC814" s="25">
        <v>393.57074411009012</v>
      </c>
      <c r="BD814" s="25">
        <v>20.180994092244262</v>
      </c>
      <c r="BE814" s="25">
        <v>2.3462203030877666</v>
      </c>
      <c r="BF814" s="25">
        <v>5.5969424337394882</v>
      </c>
      <c r="BG814" s="25">
        <v>0</v>
      </c>
      <c r="BH814" s="25">
        <v>0</v>
      </c>
      <c r="BI814" s="25">
        <v>559.32780106018049</v>
      </c>
      <c r="BJ814" s="25">
        <v>0</v>
      </c>
      <c r="BK814" s="25">
        <v>0.24687310786979072</v>
      </c>
      <c r="BL814" s="25">
        <v>0.29886804572435416</v>
      </c>
      <c r="BM814" s="25">
        <v>1.9075871784920484E-2</v>
      </c>
      <c r="BN814" s="25">
        <v>0</v>
      </c>
      <c r="BO814" s="25">
        <v>0</v>
      </c>
    </row>
    <row r="815" spans="1:67">
      <c r="A815">
        <v>2006</v>
      </c>
      <c r="B815" s="57" t="s">
        <v>203</v>
      </c>
      <c r="C815" s="61" t="s">
        <v>267</v>
      </c>
      <c r="D815" s="57" t="s">
        <v>134</v>
      </c>
      <c r="E815" s="25">
        <v>0.72974585724068342</v>
      </c>
      <c r="F815" s="25">
        <v>3.6319902785296183E-2</v>
      </c>
      <c r="G815" s="25">
        <v>2.9925587202938354E-2</v>
      </c>
      <c r="H815" s="25">
        <v>0.33060754059381542</v>
      </c>
      <c r="I815" s="25">
        <v>1.7864001505154081</v>
      </c>
      <c r="J815" s="25">
        <v>1.0185251931389925</v>
      </c>
      <c r="K815" s="25">
        <v>0.32715713879235686</v>
      </c>
      <c r="L815" s="25">
        <v>0.89023945710372288</v>
      </c>
      <c r="M815" s="25">
        <v>2.7110815493519128E-2</v>
      </c>
      <c r="N815" s="25">
        <v>0.4167090700461909</v>
      </c>
      <c r="O815" s="25">
        <v>0.8265927168104521</v>
      </c>
      <c r="P815" s="25">
        <v>0.47192724702865646</v>
      </c>
      <c r="Q815" s="25">
        <v>0.54962098187759179</v>
      </c>
      <c r="R815" s="25">
        <v>0.26252696826689426</v>
      </c>
      <c r="S815" s="25">
        <v>0.21563583577704876</v>
      </c>
      <c r="T815" s="25">
        <v>0.33706501624623547</v>
      </c>
      <c r="U815" s="25">
        <v>0.42668786125370561</v>
      </c>
      <c r="V815" s="25">
        <v>0.21567832300951909</v>
      </c>
      <c r="W815" s="25">
        <v>0.21567479196869932</v>
      </c>
      <c r="X815" s="25">
        <v>0.49764759036157219</v>
      </c>
      <c r="Y815" s="25">
        <v>1.7862027016912085E-2</v>
      </c>
      <c r="Z815" s="25">
        <v>0.84345968633880786</v>
      </c>
      <c r="AA815" s="25">
        <v>0</v>
      </c>
      <c r="AB815" s="25">
        <v>0.17971959080525546</v>
      </c>
      <c r="AC815" s="25">
        <v>6.4003190308261383E-3</v>
      </c>
      <c r="AD815" s="25">
        <v>0</v>
      </c>
      <c r="AE815" s="25">
        <v>1.552830459413622</v>
      </c>
      <c r="AF815" s="25">
        <v>0.70051934593932874</v>
      </c>
      <c r="AG815" s="25">
        <v>3.173447133113128</v>
      </c>
      <c r="AH815" s="25">
        <v>1.8539563606014686</v>
      </c>
      <c r="AI815" s="25">
        <v>0.37742455549789361</v>
      </c>
      <c r="AJ815" s="25">
        <v>0.19435482699969089</v>
      </c>
      <c r="AK815" s="25">
        <v>6.5539841786803721E-2</v>
      </c>
      <c r="AL815" s="25">
        <v>0.17443759299573391</v>
      </c>
      <c r="AM815" s="25">
        <v>1.8958062820449328E-2</v>
      </c>
      <c r="AN815" s="25">
        <v>0.79930276327147176</v>
      </c>
      <c r="AO815" s="25">
        <v>2.5817960936326827</v>
      </c>
      <c r="AP815" s="25">
        <v>0.32934386348492573</v>
      </c>
      <c r="AQ815" s="25">
        <v>0.82185452979799234</v>
      </c>
      <c r="AR815" s="25">
        <v>0.45011379808512342</v>
      </c>
      <c r="AS815" s="25">
        <v>2.0090279454991307</v>
      </c>
      <c r="AT815" s="25">
        <v>0.18854684701057045</v>
      </c>
      <c r="AU815" s="25">
        <v>0</v>
      </c>
      <c r="AV815" s="25">
        <v>1.3328550172591187</v>
      </c>
      <c r="AW815" s="25">
        <v>0.39371373591233666</v>
      </c>
      <c r="AX815" s="25">
        <v>0</v>
      </c>
      <c r="AY815" s="25">
        <v>0</v>
      </c>
      <c r="AZ815" s="25">
        <v>0</v>
      </c>
      <c r="BA815" s="25">
        <v>0</v>
      </c>
      <c r="BB815" s="25">
        <v>0.54387738312076339</v>
      </c>
      <c r="BC815" s="25">
        <v>1.3072954563382746</v>
      </c>
      <c r="BD815" s="25">
        <v>10.380468840233247</v>
      </c>
      <c r="BE815" s="25">
        <v>0.26751412075486869</v>
      </c>
      <c r="BF815" s="25">
        <v>3.9739033533804854E-2</v>
      </c>
      <c r="BG815" s="25">
        <v>0</v>
      </c>
      <c r="BH815" s="25">
        <v>0</v>
      </c>
      <c r="BI815" s="25">
        <v>75.965624471940316</v>
      </c>
      <c r="BJ815" s="25">
        <v>0</v>
      </c>
      <c r="BK815" s="25">
        <v>0.32551056080488783</v>
      </c>
      <c r="BL815" s="25">
        <v>0.55406516813187978</v>
      </c>
      <c r="BM815" s="25">
        <v>4.3851042211621297E-2</v>
      </c>
      <c r="BN815" s="25">
        <v>0</v>
      </c>
      <c r="BO815" s="25">
        <v>0</v>
      </c>
    </row>
    <row r="816" spans="1:67">
      <c r="A816">
        <v>2006</v>
      </c>
      <c r="B816" s="57" t="s">
        <v>204</v>
      </c>
      <c r="C816" s="61" t="s">
        <v>268</v>
      </c>
      <c r="D816" s="57" t="s">
        <v>134</v>
      </c>
      <c r="E816" s="25">
        <v>0.14013617311566312</v>
      </c>
      <c r="F816" s="25">
        <v>1.3937120120717808E-2</v>
      </c>
      <c r="G816" s="25">
        <v>1.1234676741422854E-2</v>
      </c>
      <c r="H816" s="25">
        <v>0.26381826604954894</v>
      </c>
      <c r="I816" s="25">
        <v>15.014965062489807</v>
      </c>
      <c r="J816" s="25">
        <v>4.0629470816856381</v>
      </c>
      <c r="K816" s="25">
        <v>0.24248003703787996</v>
      </c>
      <c r="L816" s="25">
        <v>0.86329179509956844</v>
      </c>
      <c r="M816" s="25">
        <v>0.41403678093385515</v>
      </c>
      <c r="N816" s="25">
        <v>0.99731303804484916</v>
      </c>
      <c r="O816" s="25">
        <v>4.0253440335430648</v>
      </c>
      <c r="P816" s="25">
        <v>8.6452232936750466</v>
      </c>
      <c r="Q816" s="25">
        <v>1.5409349890715291</v>
      </c>
      <c r="R816" s="25">
        <v>0.2364913021590325</v>
      </c>
      <c r="S816" s="25">
        <v>0.25859628967918119</v>
      </c>
      <c r="T816" s="25">
        <v>0.41098210030569415</v>
      </c>
      <c r="U816" s="25">
        <v>2.2885793431872052</v>
      </c>
      <c r="V816" s="25">
        <v>0.84006781302498701</v>
      </c>
      <c r="W816" s="25">
        <v>0.2247021422840581</v>
      </c>
      <c r="X816" s="25">
        <v>2.6929935715871491</v>
      </c>
      <c r="Y816" s="25">
        <v>0.10002379596654351</v>
      </c>
      <c r="Z816" s="25">
        <v>3.6230583307079405</v>
      </c>
      <c r="AA816" s="25">
        <v>0</v>
      </c>
      <c r="AB816" s="25">
        <v>0.30365876241095141</v>
      </c>
      <c r="AC816" s="25">
        <v>5.3691518240362637E-3</v>
      </c>
      <c r="AD816" s="25">
        <v>0</v>
      </c>
      <c r="AE816" s="25">
        <v>1.0997893359854642</v>
      </c>
      <c r="AF816" s="25">
        <v>0.83785634009604082</v>
      </c>
      <c r="AG816" s="25">
        <v>1.8456472859883837</v>
      </c>
      <c r="AH816" s="25">
        <v>1.0668560696507436</v>
      </c>
      <c r="AI816" s="25">
        <v>0.55742110388440835</v>
      </c>
      <c r="AJ816" s="25">
        <v>1.4773088442576063</v>
      </c>
      <c r="AK816" s="25">
        <v>0.5891956229055616</v>
      </c>
      <c r="AL816" s="25">
        <v>1.3553976521696205</v>
      </c>
      <c r="AM816" s="25">
        <v>7.3372926850260645E-2</v>
      </c>
      <c r="AN816" s="25">
        <v>2.1041919461009133</v>
      </c>
      <c r="AO816" s="25">
        <v>0.3229646281366631</v>
      </c>
      <c r="AP816" s="25">
        <v>13.751432299528048</v>
      </c>
      <c r="AQ816" s="25">
        <v>3.5825954894141709</v>
      </c>
      <c r="AR816" s="25">
        <v>1.0248937861108285</v>
      </c>
      <c r="AS816" s="25">
        <v>6.2788627864138196</v>
      </c>
      <c r="AT816" s="25">
        <v>0.82309872626279046</v>
      </c>
      <c r="AU816" s="25">
        <v>0</v>
      </c>
      <c r="AV816" s="25">
        <v>9.699624702385421</v>
      </c>
      <c r="AW816" s="25">
        <v>1.5868890451793241</v>
      </c>
      <c r="AX816" s="25">
        <v>0</v>
      </c>
      <c r="AY816" s="25">
        <v>0</v>
      </c>
      <c r="AZ816" s="25">
        <v>0</v>
      </c>
      <c r="BA816" s="25">
        <v>0</v>
      </c>
      <c r="BB816" s="25">
        <v>1.3278384802848544</v>
      </c>
      <c r="BC816" s="25">
        <v>1.7546587436561278</v>
      </c>
      <c r="BD816" s="25">
        <v>2.0762963979293261</v>
      </c>
      <c r="BE816" s="25">
        <v>0.91940687096591245</v>
      </c>
      <c r="BF816" s="25">
        <v>0.99416954176095707</v>
      </c>
      <c r="BG816" s="25">
        <v>0</v>
      </c>
      <c r="BH816" s="25">
        <v>0</v>
      </c>
      <c r="BI816" s="25">
        <v>202.20699353397532</v>
      </c>
      <c r="BJ816" s="25">
        <v>0</v>
      </c>
      <c r="BK816" s="25">
        <v>1.3779571581305987</v>
      </c>
      <c r="BL816" s="25">
        <v>0.83086004735377617</v>
      </c>
      <c r="BM816" s="25">
        <v>7.2876716458241633E-2</v>
      </c>
      <c r="BN816" s="25">
        <v>0</v>
      </c>
      <c r="BO816" s="25">
        <v>0</v>
      </c>
    </row>
    <row r="817" spans="1:67">
      <c r="A817">
        <v>2006</v>
      </c>
      <c r="B817" s="57" t="s">
        <v>205</v>
      </c>
      <c r="C817" s="61" t="s">
        <v>269</v>
      </c>
      <c r="D817" s="57" t="s">
        <v>134</v>
      </c>
      <c r="E817" s="25">
        <v>9.9643590301855589</v>
      </c>
      <c r="F817" s="25">
        <v>0.68160472581549347</v>
      </c>
      <c r="G817" s="25">
        <v>0.40128271880577437</v>
      </c>
      <c r="H817" s="25">
        <v>4.3822398571872485</v>
      </c>
      <c r="I817" s="25">
        <v>16.763257002183721</v>
      </c>
      <c r="J817" s="25">
        <v>8.9771931092418473</v>
      </c>
      <c r="K817" s="25">
        <v>3.1605568649585436</v>
      </c>
      <c r="L817" s="25">
        <v>5.1480254575095863</v>
      </c>
      <c r="M817" s="25">
        <v>0.13352224493418929</v>
      </c>
      <c r="N817" s="25">
        <v>1.9544071787282837</v>
      </c>
      <c r="O817" s="25">
        <v>4.4027655609813996</v>
      </c>
      <c r="P817" s="25">
        <v>1.3766782011379148</v>
      </c>
      <c r="Q817" s="25">
        <v>5.0662502763838733</v>
      </c>
      <c r="R817" s="25">
        <v>2.5285908041166456</v>
      </c>
      <c r="S817" s="25">
        <v>2.5350535948589092</v>
      </c>
      <c r="T817" s="25">
        <v>3.9561958637019474</v>
      </c>
      <c r="U817" s="25">
        <v>2.7797415131871643</v>
      </c>
      <c r="V817" s="25">
        <v>1.8742242846023587</v>
      </c>
      <c r="W817" s="25">
        <v>1.4563176810162379</v>
      </c>
      <c r="X817" s="25">
        <v>3.892861368411948</v>
      </c>
      <c r="Y817" s="25">
        <v>0.21301593499687799</v>
      </c>
      <c r="Z817" s="25">
        <v>2.9989446680134657</v>
      </c>
      <c r="AA817" s="25">
        <v>0</v>
      </c>
      <c r="AB817" s="25">
        <v>3.3701454177293702</v>
      </c>
      <c r="AC817" s="25">
        <v>8.0486551287843322E-2</v>
      </c>
      <c r="AD817" s="25">
        <v>0</v>
      </c>
      <c r="AE817" s="25">
        <v>13.849898376744004</v>
      </c>
      <c r="AF817" s="25">
        <v>6.4636674657403077</v>
      </c>
      <c r="AG817" s="25">
        <v>36.103498231798675</v>
      </c>
      <c r="AH817" s="25">
        <v>21.372617019190713</v>
      </c>
      <c r="AI817" s="25">
        <v>4.4162206796105536</v>
      </c>
      <c r="AJ817" s="25">
        <v>2.4176432852523746</v>
      </c>
      <c r="AK817" s="25">
        <v>1.3255269434797412</v>
      </c>
      <c r="AL817" s="25">
        <v>2.2375319393292159</v>
      </c>
      <c r="AM817" s="25">
        <v>0.10754025480159678</v>
      </c>
      <c r="AN817" s="25">
        <v>1.7448110392924616</v>
      </c>
      <c r="AO817" s="25">
        <v>0.457594364722132</v>
      </c>
      <c r="AP817" s="25">
        <v>2.7485832775693382</v>
      </c>
      <c r="AQ817" s="25">
        <v>78.934710965066998</v>
      </c>
      <c r="AR817" s="25">
        <v>1.2187409243641529</v>
      </c>
      <c r="AS817" s="25">
        <v>18.259245077783397</v>
      </c>
      <c r="AT817" s="25">
        <v>2.2619620993080689</v>
      </c>
      <c r="AU817" s="25">
        <v>0</v>
      </c>
      <c r="AV817" s="25">
        <v>10.731794937250417</v>
      </c>
      <c r="AW817" s="25">
        <v>3.2068974903371696</v>
      </c>
      <c r="AX817" s="25">
        <v>0</v>
      </c>
      <c r="AY817" s="25">
        <v>0</v>
      </c>
      <c r="AZ817" s="25">
        <v>0</v>
      </c>
      <c r="BA817" s="25">
        <v>0</v>
      </c>
      <c r="BB817" s="25">
        <v>3.2874221322074986</v>
      </c>
      <c r="BC817" s="25">
        <v>9.905629355686294</v>
      </c>
      <c r="BD817" s="25">
        <v>4.37481858023905</v>
      </c>
      <c r="BE817" s="25">
        <v>1.7253740218046871</v>
      </c>
      <c r="BF817" s="25">
        <v>1.0910440142053055</v>
      </c>
      <c r="BG817" s="25">
        <v>0</v>
      </c>
      <c r="BH817" s="25">
        <v>0</v>
      </c>
      <c r="BI817" s="25">
        <v>176.05066980315428</v>
      </c>
      <c r="BJ817" s="25">
        <v>0</v>
      </c>
      <c r="BK817" s="25">
        <v>0.40764532183926527</v>
      </c>
      <c r="BL817" s="25">
        <v>2.9513970690550764</v>
      </c>
      <c r="BM817" s="25">
        <v>0.37117212898626473</v>
      </c>
      <c r="BN817" s="25">
        <v>0</v>
      </c>
      <c r="BO817" s="25">
        <v>0</v>
      </c>
    </row>
    <row r="818" spans="1:67">
      <c r="A818">
        <v>2006</v>
      </c>
      <c r="B818" s="57" t="s">
        <v>206</v>
      </c>
      <c r="C818" s="61" t="s">
        <v>270</v>
      </c>
      <c r="D818" s="57" t="s">
        <v>134</v>
      </c>
      <c r="E818" s="25">
        <v>1.4103675664383786</v>
      </c>
      <c r="F818" s="25">
        <v>7.5922302020266341E-2</v>
      </c>
      <c r="G818" s="25">
        <v>5.7435219141935286E-2</v>
      </c>
      <c r="H818" s="25">
        <v>0.71370258512235929</v>
      </c>
      <c r="I818" s="25">
        <v>3.8248564489624344</v>
      </c>
      <c r="J818" s="25">
        <v>2.2488654180056091</v>
      </c>
      <c r="K818" s="25">
        <v>0.65896032434410678</v>
      </c>
      <c r="L818" s="25">
        <v>0.84131672418273951</v>
      </c>
      <c r="M818" s="25">
        <v>4.5978920942729033E-2</v>
      </c>
      <c r="N818" s="25">
        <v>2.2627441115648295</v>
      </c>
      <c r="O818" s="25">
        <v>0.92268362001845095</v>
      </c>
      <c r="P818" s="25">
        <v>0.66774348473384182</v>
      </c>
      <c r="Q818" s="25">
        <v>1.0597785923357528</v>
      </c>
      <c r="R818" s="25">
        <v>0.59417592402256736</v>
      </c>
      <c r="S818" s="25">
        <v>0.53684743426613968</v>
      </c>
      <c r="T818" s="25">
        <v>0.59444265414693709</v>
      </c>
      <c r="U818" s="25">
        <v>1.1343423469491289</v>
      </c>
      <c r="V818" s="25">
        <v>0.5999585186648082</v>
      </c>
      <c r="W818" s="25">
        <v>0.92193402036586647</v>
      </c>
      <c r="X818" s="25">
        <v>1.0424921420409432</v>
      </c>
      <c r="Y818" s="25">
        <v>5.8813079999826483E-2</v>
      </c>
      <c r="Z818" s="25">
        <v>1.1215712950955128</v>
      </c>
      <c r="AA818" s="25">
        <v>0</v>
      </c>
      <c r="AB818" s="25">
        <v>0.48124940880270511</v>
      </c>
      <c r="AC818" s="25">
        <v>1.158086042049759E-2</v>
      </c>
      <c r="AD818" s="25">
        <v>0</v>
      </c>
      <c r="AE818" s="25">
        <v>3.7918349953762975</v>
      </c>
      <c r="AF818" s="25">
        <v>1.3348559386878862</v>
      </c>
      <c r="AG818" s="25">
        <v>4.9985640504329742</v>
      </c>
      <c r="AH818" s="25">
        <v>2.9650591770724155</v>
      </c>
      <c r="AI818" s="25">
        <v>1.3314161406319034</v>
      </c>
      <c r="AJ818" s="25">
        <v>0.78194173921123433</v>
      </c>
      <c r="AK818" s="25">
        <v>0.44442549480145743</v>
      </c>
      <c r="AL818" s="25">
        <v>0.40349137106531519</v>
      </c>
      <c r="AM818" s="25">
        <v>3.098887459026772E-2</v>
      </c>
      <c r="AN818" s="25">
        <v>0.68041928158348608</v>
      </c>
      <c r="AO818" s="25">
        <v>0.45525921499224309</v>
      </c>
      <c r="AP818" s="25">
        <v>0.58259052704152281</v>
      </c>
      <c r="AQ818" s="25">
        <v>3.1942189441338709</v>
      </c>
      <c r="AR818" s="25">
        <v>7.2214030849326152</v>
      </c>
      <c r="AS818" s="25">
        <v>4.0473704001129232</v>
      </c>
      <c r="AT818" s="25">
        <v>0.70692437631161165</v>
      </c>
      <c r="AU818" s="25">
        <v>0</v>
      </c>
      <c r="AV818" s="25">
        <v>2.8920427541988944</v>
      </c>
      <c r="AW818" s="25">
        <v>1.3178074390552843</v>
      </c>
      <c r="AX818" s="25">
        <v>0</v>
      </c>
      <c r="AY818" s="25">
        <v>0</v>
      </c>
      <c r="AZ818" s="25">
        <v>0</v>
      </c>
      <c r="BA818" s="25">
        <v>0</v>
      </c>
      <c r="BB818" s="25">
        <v>0.88672804159961349</v>
      </c>
      <c r="BC818" s="25">
        <v>1.642679494771927</v>
      </c>
      <c r="BD818" s="25">
        <v>1.9236781155789746</v>
      </c>
      <c r="BE818" s="25">
        <v>0.54665965561449792</v>
      </c>
      <c r="BF818" s="25">
        <v>0.12162260904512631</v>
      </c>
      <c r="BG818" s="25">
        <v>0</v>
      </c>
      <c r="BH818" s="25">
        <v>0</v>
      </c>
      <c r="BI818" s="25">
        <v>37.973553785930065</v>
      </c>
      <c r="BJ818" s="25">
        <v>0</v>
      </c>
      <c r="BK818" s="25">
        <v>0.67211232514355201</v>
      </c>
      <c r="BL818" s="25">
        <v>3.945422724694275</v>
      </c>
      <c r="BM818" s="25">
        <v>0.51422888254722743</v>
      </c>
      <c r="BN818" s="25">
        <v>0</v>
      </c>
      <c r="BO818" s="25">
        <v>0</v>
      </c>
    </row>
    <row r="819" spans="1:67">
      <c r="A819">
        <v>2006</v>
      </c>
      <c r="B819" s="57" t="s">
        <v>207</v>
      </c>
      <c r="C819" s="61" t="s">
        <v>271</v>
      </c>
      <c r="D819" s="57" t="s">
        <v>134</v>
      </c>
      <c r="E819" s="25">
        <v>16.293314696029739</v>
      </c>
      <c r="F819" s="25">
        <v>0.83539724858386888</v>
      </c>
      <c r="G819" s="25">
        <v>0.95764395576365891</v>
      </c>
      <c r="H819" s="25">
        <v>14.161971361871995</v>
      </c>
      <c r="I819" s="25">
        <v>11.707459226390526</v>
      </c>
      <c r="J819" s="25">
        <v>12.479774485173508</v>
      </c>
      <c r="K819" s="25">
        <v>1.3433289008869189</v>
      </c>
      <c r="L819" s="25">
        <v>6.7567576984856021</v>
      </c>
      <c r="M819" s="25">
        <v>0.1590780871794493</v>
      </c>
      <c r="N819" s="25">
        <v>2.1248281626339391</v>
      </c>
      <c r="O819" s="25">
        <v>6.305151032857089</v>
      </c>
      <c r="P819" s="25">
        <v>2.0902612950568646</v>
      </c>
      <c r="Q819" s="25">
        <v>3.7352704857724905</v>
      </c>
      <c r="R819" s="25">
        <v>1.9394785000047094</v>
      </c>
      <c r="S819" s="25">
        <v>4.8149686070194821</v>
      </c>
      <c r="T819" s="25">
        <v>2.0552367251313779</v>
      </c>
      <c r="U819" s="25">
        <v>3.2606531652706532</v>
      </c>
      <c r="V819" s="25">
        <v>1.9890066179062775</v>
      </c>
      <c r="W819" s="25">
        <v>2.394708206097512</v>
      </c>
      <c r="X819" s="25">
        <v>6.6573348673432839</v>
      </c>
      <c r="Y819" s="25">
        <v>0.52966222472898306</v>
      </c>
      <c r="Z819" s="25">
        <v>3.0233262026044518</v>
      </c>
      <c r="AA819" s="25">
        <v>0</v>
      </c>
      <c r="AB819" s="25">
        <v>4.2139327763125944</v>
      </c>
      <c r="AC819" s="25">
        <v>0.21058357278618217</v>
      </c>
      <c r="AD819" s="25">
        <v>0</v>
      </c>
      <c r="AE819" s="25">
        <v>18.77390508641259</v>
      </c>
      <c r="AF819" s="25">
        <v>7.5849165085559189</v>
      </c>
      <c r="AG819" s="25">
        <v>51.463852504156471</v>
      </c>
      <c r="AH819" s="25">
        <v>29.22348834275061</v>
      </c>
      <c r="AI819" s="25">
        <v>26.161017642442889</v>
      </c>
      <c r="AJ819" s="25">
        <v>11.034344990434786</v>
      </c>
      <c r="AK819" s="25">
        <v>2.3322104033303024</v>
      </c>
      <c r="AL819" s="25">
        <v>3.7354511445351468</v>
      </c>
      <c r="AM819" s="25">
        <v>0.39366785053845538</v>
      </c>
      <c r="AN819" s="25">
        <v>5.3711225086421068</v>
      </c>
      <c r="AO819" s="25">
        <v>1.5786833031923104</v>
      </c>
      <c r="AP819" s="25">
        <v>1.7275227869593217</v>
      </c>
      <c r="AQ819" s="25">
        <v>14.068868519725177</v>
      </c>
      <c r="AR819" s="25">
        <v>1.8737391910672478</v>
      </c>
      <c r="AS819" s="25">
        <v>64.885486740150739</v>
      </c>
      <c r="AT819" s="25">
        <v>3.0183743463934376</v>
      </c>
      <c r="AU819" s="25">
        <v>0</v>
      </c>
      <c r="AV819" s="25">
        <v>47.550491674635239</v>
      </c>
      <c r="AW819" s="25">
        <v>4.1030453137377361</v>
      </c>
      <c r="AX819" s="25">
        <v>0</v>
      </c>
      <c r="AY819" s="25">
        <v>0</v>
      </c>
      <c r="AZ819" s="25">
        <v>0</v>
      </c>
      <c r="BA819" s="25">
        <v>0</v>
      </c>
      <c r="BB819" s="25">
        <v>2.9371168018152773</v>
      </c>
      <c r="BC819" s="25">
        <v>27.933087525204794</v>
      </c>
      <c r="BD819" s="25">
        <v>7.7614368007523229</v>
      </c>
      <c r="BE819" s="25">
        <v>1.0542800812613646</v>
      </c>
      <c r="BF819" s="25">
        <v>1.6481956164092857</v>
      </c>
      <c r="BG819" s="25">
        <v>0</v>
      </c>
      <c r="BH819" s="25">
        <v>0</v>
      </c>
      <c r="BI819" s="25">
        <v>235.83666039910992</v>
      </c>
      <c r="BJ819" s="25">
        <v>0</v>
      </c>
      <c r="BK819" s="25">
        <v>8.2326258368585279</v>
      </c>
      <c r="BL819" s="25">
        <v>1.2484952677077976</v>
      </c>
      <c r="BM819" s="25">
        <v>2.6564996508445252E-2</v>
      </c>
      <c r="BN819" s="25">
        <v>0</v>
      </c>
      <c r="BO819" s="25">
        <v>0</v>
      </c>
    </row>
    <row r="820" spans="1:67">
      <c r="A820">
        <v>2006</v>
      </c>
      <c r="B820" s="57" t="s">
        <v>208</v>
      </c>
      <c r="C820" s="61" t="s">
        <v>272</v>
      </c>
      <c r="D820" s="57" t="s">
        <v>134</v>
      </c>
      <c r="E820" s="25">
        <v>1.6161750862417901</v>
      </c>
      <c r="F820" s="25">
        <v>0.17494337941701077</v>
      </c>
      <c r="G820" s="25">
        <v>0.1728426603170847</v>
      </c>
      <c r="H820" s="25">
        <v>8.8696369795897834</v>
      </c>
      <c r="I820" s="25">
        <v>2.6956939528223272</v>
      </c>
      <c r="J820" s="25">
        <v>1.8051390274951959</v>
      </c>
      <c r="K820" s="25">
        <v>0.52386770343221323</v>
      </c>
      <c r="L820" s="25">
        <v>0.92152363333083764</v>
      </c>
      <c r="M820" s="25">
        <v>3.734870447533746E-2</v>
      </c>
      <c r="N820" s="25">
        <v>1.225721080537272</v>
      </c>
      <c r="O820" s="25">
        <v>1.2865506588414299</v>
      </c>
      <c r="P820" s="25">
        <v>0.60936099983750425</v>
      </c>
      <c r="Q820" s="25">
        <v>1.599133064223117</v>
      </c>
      <c r="R820" s="25">
        <v>0.46950571490985443</v>
      </c>
      <c r="S820" s="25">
        <v>1.6483364755141994</v>
      </c>
      <c r="T820" s="25">
        <v>1.3323547967985521</v>
      </c>
      <c r="U820" s="25">
        <v>1.0851086374875765</v>
      </c>
      <c r="V820" s="25">
        <v>0.54611366234836745</v>
      </c>
      <c r="W820" s="25">
        <v>0.85198996770246316</v>
      </c>
      <c r="X820" s="25">
        <v>1.3564288479035271</v>
      </c>
      <c r="Y820" s="25">
        <v>9.2255460058836142E-2</v>
      </c>
      <c r="Z820" s="25">
        <v>0.27692305331712741</v>
      </c>
      <c r="AA820" s="25">
        <v>0</v>
      </c>
      <c r="AB820" s="25">
        <v>0.85051422856109293</v>
      </c>
      <c r="AC820" s="25">
        <v>7.2419890614647445E-2</v>
      </c>
      <c r="AD820" s="25">
        <v>0</v>
      </c>
      <c r="AE820" s="25">
        <v>7.7301936558485327</v>
      </c>
      <c r="AF820" s="25">
        <v>7.6737825488585019</v>
      </c>
      <c r="AG820" s="25">
        <v>72.091096977748592</v>
      </c>
      <c r="AH820" s="25">
        <v>43.735707895291412</v>
      </c>
      <c r="AI820" s="25">
        <v>4.6668853881707477</v>
      </c>
      <c r="AJ820" s="25">
        <v>2.593470918740362</v>
      </c>
      <c r="AK820" s="25">
        <v>1.1112462823125131</v>
      </c>
      <c r="AL820" s="25">
        <v>1.1784676727106778</v>
      </c>
      <c r="AM820" s="25">
        <v>0.1758950314387876</v>
      </c>
      <c r="AN820" s="25">
        <v>1.5770063561645915</v>
      </c>
      <c r="AO820" s="25">
        <v>0.34386257824708877</v>
      </c>
      <c r="AP820" s="25">
        <v>0.97573609346835821</v>
      </c>
      <c r="AQ820" s="25">
        <v>2.4720869035827109</v>
      </c>
      <c r="AR820" s="25">
        <v>0.39691387235053749</v>
      </c>
      <c r="AS820" s="25">
        <v>7.8869941995510171</v>
      </c>
      <c r="AT820" s="25">
        <v>1.0330111369121449</v>
      </c>
      <c r="AU820" s="25">
        <v>0</v>
      </c>
      <c r="AV820" s="25">
        <v>15.608599591086037</v>
      </c>
      <c r="AW820" s="25">
        <v>0.70269119931286383</v>
      </c>
      <c r="AX820" s="25">
        <v>0</v>
      </c>
      <c r="AY820" s="25">
        <v>0</v>
      </c>
      <c r="AZ820" s="25">
        <v>0</v>
      </c>
      <c r="BA820" s="25">
        <v>0</v>
      </c>
      <c r="BB820" s="25">
        <v>1.2685896058534896</v>
      </c>
      <c r="BC820" s="25">
        <v>3.4617359420898062</v>
      </c>
      <c r="BD820" s="25">
        <v>2.4850419790944942</v>
      </c>
      <c r="BE820" s="25">
        <v>1.7310584387134855</v>
      </c>
      <c r="BF820" s="25">
        <v>11.700130735664796</v>
      </c>
      <c r="BG820" s="25">
        <v>0</v>
      </c>
      <c r="BH820" s="25">
        <v>0</v>
      </c>
      <c r="BI820" s="25">
        <v>119.7810734918212</v>
      </c>
      <c r="BJ820" s="25">
        <v>0</v>
      </c>
      <c r="BK820" s="25">
        <v>0.40424451533909606</v>
      </c>
      <c r="BL820" s="25">
        <v>0.46045193329063311</v>
      </c>
      <c r="BM820" s="25">
        <v>2.0702638601132653E-2</v>
      </c>
      <c r="BN820" s="25">
        <v>0</v>
      </c>
      <c r="BO820" s="25">
        <v>0</v>
      </c>
    </row>
    <row r="821" spans="1:67">
      <c r="A821">
        <v>2006</v>
      </c>
      <c r="B821" s="57" t="s">
        <v>209</v>
      </c>
      <c r="C821" s="61" t="s">
        <v>273</v>
      </c>
      <c r="D821" s="57" t="s">
        <v>134</v>
      </c>
      <c r="E821" s="25">
        <v>0.1262508259535787</v>
      </c>
      <c r="F821" s="25">
        <v>8.7085308182397545E-3</v>
      </c>
      <c r="G821" s="25">
        <v>6.9896942656352632E-3</v>
      </c>
      <c r="H821" s="25">
        <v>0.15774200835106406</v>
      </c>
      <c r="I821" s="25">
        <v>0.11753721822976128</v>
      </c>
      <c r="J821" s="25">
        <v>0.1101088643619893</v>
      </c>
      <c r="K821" s="25">
        <v>1.7808100464533735E-2</v>
      </c>
      <c r="L821" s="25">
        <v>5.5533385109905423E-2</v>
      </c>
      <c r="M821" s="25">
        <v>1.4633430632712949E-3</v>
      </c>
      <c r="N821" s="25">
        <v>3.7457645220330071E-2</v>
      </c>
      <c r="O821" s="25">
        <v>5.4319117773446078E-2</v>
      </c>
      <c r="P821" s="25">
        <v>2.0390216060604916E-2</v>
      </c>
      <c r="Q821" s="25">
        <v>3.8932318782855337E-2</v>
      </c>
      <c r="R821" s="25">
        <v>2.3987190684253774E-2</v>
      </c>
      <c r="S821" s="25">
        <v>4.8765524870908961E-2</v>
      </c>
      <c r="T821" s="25">
        <v>3.1818992657590472E-2</v>
      </c>
      <c r="U821" s="25">
        <v>5.3288409242177558E-2</v>
      </c>
      <c r="V821" s="25">
        <v>3.3955212576243884E-2</v>
      </c>
      <c r="W821" s="25">
        <v>5.4372243889042271E-2</v>
      </c>
      <c r="X821" s="25">
        <v>6.1835365865875846E-2</v>
      </c>
      <c r="Y821" s="25">
        <v>4.6606394967847829E-3</v>
      </c>
      <c r="Z821" s="25">
        <v>3.0304655519133871E-2</v>
      </c>
      <c r="AA821" s="25">
        <v>0</v>
      </c>
      <c r="AB821" s="25">
        <v>4.6139663575271807E-2</v>
      </c>
      <c r="AC821" s="25">
        <v>2.942899113763111E-3</v>
      </c>
      <c r="AD821" s="25">
        <v>0</v>
      </c>
      <c r="AE821" s="25">
        <v>0.27012263578411155</v>
      </c>
      <c r="AF821" s="25">
        <v>9.1852571982522668E-2</v>
      </c>
      <c r="AG821" s="25">
        <v>0.58347812239869823</v>
      </c>
      <c r="AH821" s="25">
        <v>0.33872391485079278</v>
      </c>
      <c r="AI821" s="25">
        <v>0.22063242120611021</v>
      </c>
      <c r="AJ821" s="25">
        <v>9.7712135679631759E-2</v>
      </c>
      <c r="AK821" s="25">
        <v>3.1535194023281365E-2</v>
      </c>
      <c r="AL821" s="25">
        <v>3.8151681929818687E-2</v>
      </c>
      <c r="AM821" s="25">
        <v>3.9242594620029561E-3</v>
      </c>
      <c r="AN821" s="25">
        <v>5.1903140168465658E-2</v>
      </c>
      <c r="AO821" s="25">
        <v>1.4575631101754626E-2</v>
      </c>
      <c r="AP821" s="25">
        <v>2.1951531030209227E-2</v>
      </c>
      <c r="AQ821" s="25">
        <v>0.13488051076929694</v>
      </c>
      <c r="AR821" s="25">
        <v>5.2469462208741949E-2</v>
      </c>
      <c r="AS821" s="25">
        <v>0.49144601873721999</v>
      </c>
      <c r="AT821" s="25">
        <v>3.15651840971716E-2</v>
      </c>
      <c r="AU821" s="25">
        <v>0</v>
      </c>
      <c r="AV821" s="25">
        <v>0.39859566927374479</v>
      </c>
      <c r="AW821" s="25">
        <v>4.3727748287271107E-2</v>
      </c>
      <c r="AX821" s="25">
        <v>0</v>
      </c>
      <c r="AY821" s="25">
        <v>0</v>
      </c>
      <c r="AZ821" s="25">
        <v>0</v>
      </c>
      <c r="BA821" s="25">
        <v>0</v>
      </c>
      <c r="BB821" s="25">
        <v>3.3686669864544903E-2</v>
      </c>
      <c r="BC821" s="25">
        <v>0.2560341374371618</v>
      </c>
      <c r="BD821" s="25">
        <v>8.1517109724292991E-2</v>
      </c>
      <c r="BE821" s="25">
        <v>1.4505049935469397E-2</v>
      </c>
      <c r="BF821" s="25">
        <v>4.0946147305052659E-2</v>
      </c>
      <c r="BG821" s="25">
        <v>0</v>
      </c>
      <c r="BH821" s="25">
        <v>0</v>
      </c>
      <c r="BI821" s="25">
        <v>2.2551803708337159</v>
      </c>
      <c r="BJ821" s="25">
        <v>0</v>
      </c>
      <c r="BK821" s="25">
        <v>0.16439246096081292</v>
      </c>
      <c r="BL821" s="25">
        <v>7.1209325080356378E-2</v>
      </c>
      <c r="BM821" s="25">
        <v>2.659860101592216E-3</v>
      </c>
      <c r="BN821" s="25">
        <v>0</v>
      </c>
      <c r="BO821" s="25">
        <v>0</v>
      </c>
    </row>
    <row r="822" spans="1:67">
      <c r="A822">
        <v>2006</v>
      </c>
      <c r="B822" s="57" t="s">
        <v>210</v>
      </c>
      <c r="C822" s="61" t="s">
        <v>274</v>
      </c>
      <c r="D822" s="57" t="s">
        <v>134</v>
      </c>
      <c r="E822" s="25">
        <v>42.21918319134862</v>
      </c>
      <c r="F822" s="25">
        <v>6.1736608095335779</v>
      </c>
      <c r="G822" s="25">
        <v>0.50061259158114313</v>
      </c>
      <c r="H822" s="25">
        <v>72.327124075791318</v>
      </c>
      <c r="I822" s="25">
        <v>70.807069680718868</v>
      </c>
      <c r="J822" s="25">
        <v>57.047500025217019</v>
      </c>
      <c r="K822" s="25">
        <v>17.358849063106682</v>
      </c>
      <c r="L822" s="25">
        <v>14.875900231848842</v>
      </c>
      <c r="M822" s="25">
        <v>0.44540754276329131</v>
      </c>
      <c r="N822" s="25">
        <v>12.189317902542196</v>
      </c>
      <c r="O822" s="25">
        <v>27.313557563332168</v>
      </c>
      <c r="P822" s="25">
        <v>4.2887027531150954</v>
      </c>
      <c r="Q822" s="25">
        <v>24.316291660350249</v>
      </c>
      <c r="R822" s="25">
        <v>17.759676313995897</v>
      </c>
      <c r="S822" s="25">
        <v>21.318688738894714</v>
      </c>
      <c r="T822" s="25">
        <v>64.975345183111301</v>
      </c>
      <c r="U822" s="25">
        <v>128.48267054680028</v>
      </c>
      <c r="V822" s="25">
        <v>75.815865065514345</v>
      </c>
      <c r="W822" s="25">
        <v>8.3299849108080171</v>
      </c>
      <c r="X822" s="25">
        <v>65.050412409743359</v>
      </c>
      <c r="Y822" s="25">
        <v>1.7415035239470948</v>
      </c>
      <c r="Z822" s="25">
        <v>10.852640314986406</v>
      </c>
      <c r="AA822" s="25">
        <v>0</v>
      </c>
      <c r="AB822" s="25">
        <v>58.527759821071534</v>
      </c>
      <c r="AC822" s="25">
        <v>6.334707583536928</v>
      </c>
      <c r="AD822" s="25">
        <v>0</v>
      </c>
      <c r="AE822" s="25">
        <v>475.97948036455671</v>
      </c>
      <c r="AF822" s="25">
        <v>67.309019505162212</v>
      </c>
      <c r="AG822" s="25">
        <v>351.16167445360315</v>
      </c>
      <c r="AH822" s="25">
        <v>209.53055333286858</v>
      </c>
      <c r="AI822" s="25">
        <v>155.2672211624654</v>
      </c>
      <c r="AJ822" s="25">
        <v>71.311790294269741</v>
      </c>
      <c r="AK822" s="25">
        <v>36.436844014341006</v>
      </c>
      <c r="AL822" s="25">
        <v>51.46336990218451</v>
      </c>
      <c r="AM822" s="25">
        <v>2.0097877063969181</v>
      </c>
      <c r="AN822" s="25">
        <v>37.146909545101472</v>
      </c>
      <c r="AO822" s="25">
        <v>7.6642428443553836</v>
      </c>
      <c r="AP822" s="25">
        <v>29.448356078616953</v>
      </c>
      <c r="AQ822" s="25">
        <v>77.100965191989644</v>
      </c>
      <c r="AR822" s="25">
        <v>8.2151137408523294</v>
      </c>
      <c r="AS822" s="25">
        <v>119.19539039527943</v>
      </c>
      <c r="AT822" s="25">
        <v>22.060566752197822</v>
      </c>
      <c r="AU822" s="25">
        <v>0</v>
      </c>
      <c r="AV822" s="25">
        <v>164.17623914442527</v>
      </c>
      <c r="AW822" s="25">
        <v>22.110832707956124</v>
      </c>
      <c r="AX822" s="25">
        <v>0</v>
      </c>
      <c r="AY822" s="25">
        <v>0</v>
      </c>
      <c r="AZ822" s="25">
        <v>0</v>
      </c>
      <c r="BA822" s="25">
        <v>0</v>
      </c>
      <c r="BB822" s="25">
        <v>24.094838699870142</v>
      </c>
      <c r="BC822" s="25">
        <v>37.564715444635056</v>
      </c>
      <c r="BD822" s="25">
        <v>65.876335427603578</v>
      </c>
      <c r="BE822" s="25">
        <v>6.5797073716926864</v>
      </c>
      <c r="BF822" s="25">
        <v>30.283420099066465</v>
      </c>
      <c r="BG822" s="25">
        <v>0</v>
      </c>
      <c r="BH822" s="25">
        <v>0</v>
      </c>
      <c r="BI822" s="25">
        <v>1578.0692095687937</v>
      </c>
      <c r="BJ822" s="25">
        <v>0</v>
      </c>
      <c r="BK822" s="25">
        <v>0.18436609905200091</v>
      </c>
      <c r="BL822" s="25">
        <v>0.47814689506940145</v>
      </c>
      <c r="BM822" s="25">
        <v>2.4706426285802018E-2</v>
      </c>
      <c r="BN822" s="25">
        <v>0</v>
      </c>
      <c r="BO822" s="25">
        <v>0</v>
      </c>
    </row>
    <row r="823" spans="1:67">
      <c r="A823">
        <v>2006</v>
      </c>
      <c r="B823" s="57" t="s">
        <v>211</v>
      </c>
      <c r="C823" s="61" t="s">
        <v>275</v>
      </c>
      <c r="D823" s="57" t="s">
        <v>134</v>
      </c>
      <c r="E823" s="25">
        <v>9.9449408988890875E-2</v>
      </c>
      <c r="F823" s="25">
        <v>1.274202196272846E-2</v>
      </c>
      <c r="G823" s="25">
        <v>6.7601677590346217E-3</v>
      </c>
      <c r="H823" s="25">
        <v>35.18259646973776</v>
      </c>
      <c r="I823" s="25">
        <v>0.38978937950176562</v>
      </c>
      <c r="J823" s="25">
        <v>0.25321792220951644</v>
      </c>
      <c r="K823" s="25">
        <v>6.6754724947204108E-2</v>
      </c>
      <c r="L823" s="25">
        <v>1.2169908462774353</v>
      </c>
      <c r="M823" s="25">
        <v>7.0971571759348151E-3</v>
      </c>
      <c r="N823" s="25">
        <v>0.90535720355910332</v>
      </c>
      <c r="O823" s="25">
        <v>0.12007981802184806</v>
      </c>
      <c r="P823" s="25">
        <v>4.3007561797508878E-2</v>
      </c>
      <c r="Q823" s="25">
        <v>0.10554738829257887</v>
      </c>
      <c r="R823" s="25">
        <v>2.6621908589052135</v>
      </c>
      <c r="S823" s="25">
        <v>4.5793138874557382</v>
      </c>
      <c r="T823" s="25">
        <v>0.19813312069908207</v>
      </c>
      <c r="U823" s="25">
        <v>0.38644564604368603</v>
      </c>
      <c r="V823" s="25">
        <v>0.17627164333751771</v>
      </c>
      <c r="W823" s="25">
        <v>0.18738254193438791</v>
      </c>
      <c r="X823" s="25">
        <v>1.663892505095462</v>
      </c>
      <c r="Y823" s="25">
        <v>0.16564434727969879</v>
      </c>
      <c r="Z823" s="25">
        <v>0.22729095941791333</v>
      </c>
      <c r="AA823" s="25">
        <v>0</v>
      </c>
      <c r="AB823" s="25">
        <v>1.7050977718278979</v>
      </c>
      <c r="AC823" s="25">
        <v>1.2490812387280012E-2</v>
      </c>
      <c r="AD823" s="25">
        <v>0</v>
      </c>
      <c r="AE823" s="25">
        <v>28.69674365775218</v>
      </c>
      <c r="AF823" s="25">
        <v>8.6197766108271541</v>
      </c>
      <c r="AG823" s="25">
        <v>15.318974937574545</v>
      </c>
      <c r="AH823" s="25">
        <v>8.2427930199156716</v>
      </c>
      <c r="AI823" s="25">
        <v>2.8622042033000858</v>
      </c>
      <c r="AJ823" s="25">
        <v>1.7559674850724512</v>
      </c>
      <c r="AK823" s="25">
        <v>0.40640650800330752</v>
      </c>
      <c r="AL823" s="25">
        <v>0.58066877890435176</v>
      </c>
      <c r="AM823" s="25">
        <v>0.29343159259208068</v>
      </c>
      <c r="AN823" s="25">
        <v>3.132983780808579</v>
      </c>
      <c r="AO823" s="25">
        <v>0.52338990905353489</v>
      </c>
      <c r="AP823" s="25">
        <v>1.0394232801347132</v>
      </c>
      <c r="AQ823" s="25">
        <v>8.6510525705325527</v>
      </c>
      <c r="AR823" s="25">
        <v>1.6097068286238423</v>
      </c>
      <c r="AS823" s="25">
        <v>13.488710691100707</v>
      </c>
      <c r="AT823" s="25">
        <v>2.5194444525783193</v>
      </c>
      <c r="AU823" s="25">
        <v>0</v>
      </c>
      <c r="AV823" s="25">
        <v>14.092389019578865</v>
      </c>
      <c r="AW823" s="25">
        <v>4.0352862884413598</v>
      </c>
      <c r="AX823" s="25">
        <v>0</v>
      </c>
      <c r="AY823" s="25">
        <v>0</v>
      </c>
      <c r="AZ823" s="25">
        <v>0</v>
      </c>
      <c r="BA823" s="25">
        <v>0</v>
      </c>
      <c r="BB823" s="25">
        <v>1.91036121258202</v>
      </c>
      <c r="BC823" s="25">
        <v>6.5324511429881262</v>
      </c>
      <c r="BD823" s="25">
        <v>7.3310937965053249</v>
      </c>
      <c r="BE823" s="25">
        <v>0.24408310188387347</v>
      </c>
      <c r="BF823" s="25">
        <v>0.20715436006687754</v>
      </c>
      <c r="BG823" s="25">
        <v>0</v>
      </c>
      <c r="BH823" s="25">
        <v>0</v>
      </c>
      <c r="BI823" s="25">
        <v>5.3397771179973841</v>
      </c>
      <c r="BJ823" s="25">
        <v>0</v>
      </c>
      <c r="BK823" s="25">
        <v>94.247635611368651</v>
      </c>
      <c r="BL823" s="25">
        <v>0.49921091622975583</v>
      </c>
      <c r="BM823" s="25">
        <v>2.6483822329524592E-2</v>
      </c>
      <c r="BN823" s="25">
        <v>0</v>
      </c>
      <c r="BO823" s="25">
        <v>0</v>
      </c>
    </row>
    <row r="824" spans="1:67">
      <c r="A824">
        <v>2006</v>
      </c>
      <c r="B824" s="57" t="s">
        <v>212</v>
      </c>
      <c r="C824" s="61" t="s">
        <v>276</v>
      </c>
      <c r="D824" s="57" t="s">
        <v>134</v>
      </c>
      <c r="E824" s="25">
        <v>6.2531933506485837E-2</v>
      </c>
      <c r="F824" s="25">
        <v>1.9892666485487008E-2</v>
      </c>
      <c r="G824" s="25">
        <v>4.931421756740874E-3</v>
      </c>
      <c r="H824" s="25">
        <v>0.24131608360811835</v>
      </c>
      <c r="I824" s="25">
        <v>0.10267613374685261</v>
      </c>
      <c r="J824" s="25">
        <v>0.11772869863269786</v>
      </c>
      <c r="K824" s="25">
        <v>3.4753595215992375E-2</v>
      </c>
      <c r="L824" s="25">
        <v>0.1889607694668041</v>
      </c>
      <c r="M824" s="25">
        <v>7.8139165324349752E-3</v>
      </c>
      <c r="N824" s="25">
        <v>9.3808908652498024E-2</v>
      </c>
      <c r="O824" s="25">
        <v>6.2485068264941643E-2</v>
      </c>
      <c r="P824" s="25">
        <v>1.8944158009595147E-2</v>
      </c>
      <c r="Q824" s="25">
        <v>6.7358036907465932E-2</v>
      </c>
      <c r="R824" s="25">
        <v>4.4865156950067653E-2</v>
      </c>
      <c r="S824" s="25">
        <v>8.2133534772668965E-2</v>
      </c>
      <c r="T824" s="25">
        <v>8.9332349934755445E-2</v>
      </c>
      <c r="U824" s="25">
        <v>0.28278918018951543</v>
      </c>
      <c r="V824" s="25">
        <v>0.22282889651319115</v>
      </c>
      <c r="W824" s="25">
        <v>0.90684181485222193</v>
      </c>
      <c r="X824" s="25">
        <v>0.15127519613439455</v>
      </c>
      <c r="Y824" s="25">
        <v>2.8618142569713383E-2</v>
      </c>
      <c r="Z824" s="25">
        <v>5.1422770521641417E-2</v>
      </c>
      <c r="AA824" s="25">
        <v>0</v>
      </c>
      <c r="AB824" s="25">
        <v>5.5812946358445525E-2</v>
      </c>
      <c r="AC824" s="25">
        <v>4.8402571711456278E-3</v>
      </c>
      <c r="AD824" s="25">
        <v>0</v>
      </c>
      <c r="AE824" s="25">
        <v>0.8604605718140188</v>
      </c>
      <c r="AF824" s="25">
        <v>7.7109496709735492E-2</v>
      </c>
      <c r="AG824" s="25">
        <v>0.21997228917625558</v>
      </c>
      <c r="AH824" s="25">
        <v>0.1281060435196206</v>
      </c>
      <c r="AI824" s="25">
        <v>0.12979730121719571</v>
      </c>
      <c r="AJ824" s="25">
        <v>6.3681901250011969E-2</v>
      </c>
      <c r="AK824" s="25">
        <v>2.7802889995032946E-2</v>
      </c>
      <c r="AL824" s="25">
        <v>2.0797094950467353E-2</v>
      </c>
      <c r="AM824" s="25">
        <v>1.8163546225542387E-3</v>
      </c>
      <c r="AN824" s="25">
        <v>3.1355501607847371E-2</v>
      </c>
      <c r="AO824" s="25">
        <v>1.5007268937321501E-2</v>
      </c>
      <c r="AP824" s="25">
        <v>1.9692191896477244E-2</v>
      </c>
      <c r="AQ824" s="25">
        <v>7.8389154765574259E-2</v>
      </c>
      <c r="AR824" s="25">
        <v>7.9801836765001299E-2</v>
      </c>
      <c r="AS824" s="25">
        <v>0.11265765671729877</v>
      </c>
      <c r="AT824" s="25">
        <v>1.840190248742455E-2</v>
      </c>
      <c r="AU824" s="25">
        <v>0</v>
      </c>
      <c r="AV824" s="25">
        <v>0.29371474263976194</v>
      </c>
      <c r="AW824" s="25">
        <v>4.7034808228055378E-2</v>
      </c>
      <c r="AX824" s="25">
        <v>0</v>
      </c>
      <c r="AY824" s="25">
        <v>0</v>
      </c>
      <c r="AZ824" s="25">
        <v>0</v>
      </c>
      <c r="BA824" s="25">
        <v>0</v>
      </c>
      <c r="BB824" s="25">
        <v>3.7828044192134314E-2</v>
      </c>
      <c r="BC824" s="25">
        <v>0.15440817632736453</v>
      </c>
      <c r="BD824" s="25">
        <v>0.11069725345619287</v>
      </c>
      <c r="BE824" s="25">
        <v>1.33339830584912E-2</v>
      </c>
      <c r="BF824" s="25">
        <v>2.7120365163354258E-2</v>
      </c>
      <c r="BG824" s="25">
        <v>0</v>
      </c>
      <c r="BH824" s="25">
        <v>0</v>
      </c>
      <c r="BI824" s="25">
        <v>1.0098601903576565</v>
      </c>
      <c r="BJ824" s="25">
        <v>0</v>
      </c>
      <c r="BK824" s="25">
        <v>0.17252988602817576</v>
      </c>
      <c r="BL824" s="25">
        <v>2.9292858980423837</v>
      </c>
      <c r="BM824" s="25">
        <v>0.16342985611853716</v>
      </c>
      <c r="BN824" s="25">
        <v>0</v>
      </c>
      <c r="BO824" s="25">
        <v>0</v>
      </c>
    </row>
    <row r="825" spans="1:67">
      <c r="A825">
        <v>2006</v>
      </c>
      <c r="B825" s="57" t="s">
        <v>213</v>
      </c>
      <c r="C825" s="61" t="s">
        <v>277</v>
      </c>
      <c r="D825" s="57" t="s">
        <v>134</v>
      </c>
      <c r="E825" s="25">
        <v>0.1073336785211689</v>
      </c>
      <c r="F825" s="25">
        <v>1.2445597739185523E-2</v>
      </c>
      <c r="G825" s="25">
        <v>4.0944278549384294E-3</v>
      </c>
      <c r="H825" s="25">
        <v>0.15347501872086905</v>
      </c>
      <c r="I825" s="25">
        <v>6.93332738738488E-2</v>
      </c>
      <c r="J825" s="25">
        <v>0.1242577207871751</v>
      </c>
      <c r="K825" s="25">
        <v>2.769181169114282E-2</v>
      </c>
      <c r="L825" s="25">
        <v>0.10969766042355986</v>
      </c>
      <c r="M825" s="25">
        <v>4.788880396265861E-3</v>
      </c>
      <c r="N825" s="25">
        <v>4.3517607748820374E-2</v>
      </c>
      <c r="O825" s="25">
        <v>0.13640351492579744</v>
      </c>
      <c r="P825" s="25">
        <v>0.1197482157973058</v>
      </c>
      <c r="Q825" s="25">
        <v>0.15612265624686547</v>
      </c>
      <c r="R825" s="25">
        <v>3.1832284584101894E-2</v>
      </c>
      <c r="S825" s="25">
        <v>6.0661473949478822E-2</v>
      </c>
      <c r="T825" s="25">
        <v>5.5611831753939925E-2</v>
      </c>
      <c r="U825" s="25">
        <v>9.9615200769629986E-2</v>
      </c>
      <c r="V825" s="25">
        <v>9.3956150333023597E-2</v>
      </c>
      <c r="W825" s="25">
        <v>0.51076682211530766</v>
      </c>
      <c r="X825" s="25">
        <v>4.9870787551886488E-2</v>
      </c>
      <c r="Y825" s="25">
        <v>1.6396536508369593E-2</v>
      </c>
      <c r="Z825" s="25">
        <v>3.1429205991086714E-2</v>
      </c>
      <c r="AA825" s="25">
        <v>0</v>
      </c>
      <c r="AB825" s="25">
        <v>3.1801388274672833E-2</v>
      </c>
      <c r="AC825" s="25">
        <v>5.8090738868331162E-3</v>
      </c>
      <c r="AD825" s="25">
        <v>0</v>
      </c>
      <c r="AE825" s="25">
        <v>0.24780347479153916</v>
      </c>
      <c r="AF825" s="25">
        <v>4.9153092170014262E-2</v>
      </c>
      <c r="AG825" s="25">
        <v>0.11392320385239837</v>
      </c>
      <c r="AH825" s="25">
        <v>6.5762135072955724E-2</v>
      </c>
      <c r="AI825" s="25">
        <v>8.2412749457177359E-2</v>
      </c>
      <c r="AJ825" s="25">
        <v>4.6597270344971325E-2</v>
      </c>
      <c r="AK825" s="25">
        <v>2.0391695937924059E-2</v>
      </c>
      <c r="AL825" s="25">
        <v>9.4209418890588772E-3</v>
      </c>
      <c r="AM825" s="25">
        <v>1.513143355048161E-3</v>
      </c>
      <c r="AN825" s="25">
        <v>2.2198833863067258E-2</v>
      </c>
      <c r="AO825" s="25">
        <v>8.2908528492156471E-3</v>
      </c>
      <c r="AP825" s="25">
        <v>9.9153251577842987E-3</v>
      </c>
      <c r="AQ825" s="25">
        <v>4.6414646370688151E-2</v>
      </c>
      <c r="AR825" s="25">
        <v>4.5236029857231665E-2</v>
      </c>
      <c r="AS825" s="25">
        <v>7.332692732089012E-2</v>
      </c>
      <c r="AT825" s="25">
        <v>1.1523864829550826E-2</v>
      </c>
      <c r="AU825" s="25">
        <v>0</v>
      </c>
      <c r="AV825" s="25">
        <v>0.16993368275709814</v>
      </c>
      <c r="AW825" s="25">
        <v>2.6286873432876993E-2</v>
      </c>
      <c r="AX825" s="25">
        <v>0</v>
      </c>
      <c r="AY825" s="25">
        <v>0</v>
      </c>
      <c r="AZ825" s="25">
        <v>0</v>
      </c>
      <c r="BA825" s="25">
        <v>0</v>
      </c>
      <c r="BB825" s="25">
        <v>2.0353570808425977E-2</v>
      </c>
      <c r="BC825" s="25">
        <v>8.7121151647417405E-2</v>
      </c>
      <c r="BD825" s="25">
        <v>0.10962223611426467</v>
      </c>
      <c r="BE825" s="25">
        <v>4.9742710947439914E-2</v>
      </c>
      <c r="BF825" s="25">
        <v>2.2138058216223146E-2</v>
      </c>
      <c r="BG825" s="25">
        <v>0</v>
      </c>
      <c r="BH825" s="25">
        <v>0</v>
      </c>
      <c r="BI825" s="25">
        <v>0.92060143917358095</v>
      </c>
      <c r="BJ825" s="25">
        <v>0</v>
      </c>
      <c r="BK825" s="25">
        <v>0.19387855278376745</v>
      </c>
      <c r="BL825" s="25">
        <v>1.2422332325920142</v>
      </c>
      <c r="BM825" s="25">
        <v>6.6182062831810662E-2</v>
      </c>
      <c r="BN825" s="25">
        <v>0</v>
      </c>
      <c r="BO825" s="25">
        <v>0</v>
      </c>
    </row>
    <row r="826" spans="1:67">
      <c r="A826">
        <v>2006</v>
      </c>
      <c r="B826" s="57" t="s">
        <v>214</v>
      </c>
      <c r="C826" s="61" t="s">
        <v>278</v>
      </c>
      <c r="D826" s="57" t="s">
        <v>134</v>
      </c>
      <c r="E826" s="25">
        <v>6.1211234918912671E-2</v>
      </c>
      <c r="F826" s="25">
        <v>3.902225595877858E-3</v>
      </c>
      <c r="G826" s="25">
        <v>2.480853789532955E-3</v>
      </c>
      <c r="H826" s="25">
        <v>0.17040919291685258</v>
      </c>
      <c r="I826" s="25">
        <v>0.18520166085348783</v>
      </c>
      <c r="J826" s="25">
        <v>9.4020030800933685E-2</v>
      </c>
      <c r="K826" s="25">
        <v>2.7072147973984828E-2</v>
      </c>
      <c r="L826" s="25">
        <v>6.3288817551731186E-2</v>
      </c>
      <c r="M826" s="25">
        <v>2.9050116137574354E-3</v>
      </c>
      <c r="N826" s="25">
        <v>5.4322874808311078E-2</v>
      </c>
      <c r="O826" s="25">
        <v>7.8844471916423145E-2</v>
      </c>
      <c r="P826" s="25">
        <v>6.0548453916419082E-2</v>
      </c>
      <c r="Q826" s="25">
        <v>5.1267630436113591E-2</v>
      </c>
      <c r="R826" s="25">
        <v>3.3472160885776328E-2</v>
      </c>
      <c r="S826" s="25">
        <v>4.1853718082415399E-2</v>
      </c>
      <c r="T826" s="25">
        <v>3.4984636124346338E-2</v>
      </c>
      <c r="U826" s="25">
        <v>5.7484820797335037E-2</v>
      </c>
      <c r="V826" s="25">
        <v>3.2369087571548869E-2</v>
      </c>
      <c r="W826" s="25">
        <v>3.1764860520296194E-2</v>
      </c>
      <c r="X826" s="25">
        <v>6.0735580885594422E-2</v>
      </c>
      <c r="Y826" s="25">
        <v>3.3807033885796135E-3</v>
      </c>
      <c r="Z826" s="25">
        <v>7.3327060053945153E-2</v>
      </c>
      <c r="AA826" s="25">
        <v>0</v>
      </c>
      <c r="AB826" s="25">
        <v>2.9221035158045219E-2</v>
      </c>
      <c r="AC826" s="25">
        <v>1.3393843568856713E-3</v>
      </c>
      <c r="AD826" s="25">
        <v>0</v>
      </c>
      <c r="AE826" s="25">
        <v>0.2902825710333562</v>
      </c>
      <c r="AF826" s="25">
        <v>9.4642333747612301E-2</v>
      </c>
      <c r="AG826" s="25">
        <v>0.32546931016430525</v>
      </c>
      <c r="AH826" s="25">
        <v>0.18789055668620672</v>
      </c>
      <c r="AI826" s="25">
        <v>6.4003247765680144E-2</v>
      </c>
      <c r="AJ826" s="25">
        <v>3.3905499918394248E-2</v>
      </c>
      <c r="AK826" s="25">
        <v>1.3909642414708975E-2</v>
      </c>
      <c r="AL826" s="25">
        <v>2.4284656869845003E-2</v>
      </c>
      <c r="AM826" s="25">
        <v>3.0047146377738944E-3</v>
      </c>
      <c r="AN826" s="25">
        <v>7.9590839437877231E-2</v>
      </c>
      <c r="AO826" s="25">
        <v>0.17647750613520913</v>
      </c>
      <c r="AP826" s="25">
        <v>7.1579162182311667E-2</v>
      </c>
      <c r="AQ826" s="25">
        <v>0.11332309172148876</v>
      </c>
      <c r="AR826" s="25">
        <v>5.5144136841730168E-2</v>
      </c>
      <c r="AS826" s="25">
        <v>0.22808026951668683</v>
      </c>
      <c r="AT826" s="25">
        <v>2.8585157732698936E-2</v>
      </c>
      <c r="AU826" s="25">
        <v>0</v>
      </c>
      <c r="AV826" s="25">
        <v>0.19903863704874192</v>
      </c>
      <c r="AW826" s="25">
        <v>5.1990571485337644E-2</v>
      </c>
      <c r="AX826" s="25">
        <v>0</v>
      </c>
      <c r="AY826" s="25">
        <v>0</v>
      </c>
      <c r="AZ826" s="25">
        <v>0</v>
      </c>
      <c r="BA826" s="25">
        <v>0</v>
      </c>
      <c r="BB826" s="25">
        <v>5.2515123470862381E-2</v>
      </c>
      <c r="BC826" s="25">
        <v>0.12963051547009949</v>
      </c>
      <c r="BD826" s="25">
        <v>0.73531607481081207</v>
      </c>
      <c r="BE826" s="25">
        <v>2.3663195888545371E-2</v>
      </c>
      <c r="BF826" s="25">
        <v>1.0959182088612431E-2</v>
      </c>
      <c r="BG826" s="25">
        <v>0</v>
      </c>
      <c r="BH826" s="25">
        <v>0</v>
      </c>
      <c r="BI826" s="25">
        <v>5.9598919272931354</v>
      </c>
      <c r="BJ826" s="25">
        <v>0</v>
      </c>
      <c r="BK826" s="25">
        <v>0.39138110515555191</v>
      </c>
      <c r="BL826" s="25">
        <v>8.9572655288363751E-2</v>
      </c>
      <c r="BM826" s="25">
        <v>5.3668837819182223E-3</v>
      </c>
      <c r="BN826" s="25">
        <v>0</v>
      </c>
      <c r="BO826" s="25">
        <v>0</v>
      </c>
    </row>
    <row r="827" spans="1:67">
      <c r="A827">
        <v>2006</v>
      </c>
      <c r="B827" s="57" t="s">
        <v>215</v>
      </c>
      <c r="C827" s="61" t="s">
        <v>279</v>
      </c>
      <c r="D827" s="57" t="s">
        <v>134</v>
      </c>
      <c r="E827" s="25">
        <v>0.16768124955308111</v>
      </c>
      <c r="F827" s="25">
        <v>2.0461120857125075E-2</v>
      </c>
      <c r="G827" s="25">
        <v>5.2541868683515063E-3</v>
      </c>
      <c r="H827" s="25">
        <v>0.21085317840211784</v>
      </c>
      <c r="I827" s="25">
        <v>0.26182248977524375</v>
      </c>
      <c r="J827" s="25">
        <v>0.12324550827186423</v>
      </c>
      <c r="K827" s="25">
        <v>4.5851579013616618E-2</v>
      </c>
      <c r="L827" s="25">
        <v>6.2436972639447849E-2</v>
      </c>
      <c r="M827" s="25">
        <v>3.6784455797561023E-3</v>
      </c>
      <c r="N827" s="25">
        <v>5.7769876027347747E-2</v>
      </c>
      <c r="O827" s="25">
        <v>0.10526060487412833</v>
      </c>
      <c r="P827" s="25">
        <v>4.9989346174757747E-2</v>
      </c>
      <c r="Q827" s="25">
        <v>9.5905935008635951E-2</v>
      </c>
      <c r="R827" s="25">
        <v>4.3418526191222745E-2</v>
      </c>
      <c r="S827" s="25">
        <v>8.0125220311785164E-2</v>
      </c>
      <c r="T827" s="25">
        <v>6.6270358410248087E-2</v>
      </c>
      <c r="U827" s="25">
        <v>0.15014378681285506</v>
      </c>
      <c r="V827" s="25">
        <v>0.10563070686208098</v>
      </c>
      <c r="W827" s="25">
        <v>0.16497996999513811</v>
      </c>
      <c r="X827" s="25">
        <v>5.8629790674415816E-2</v>
      </c>
      <c r="Y827" s="25">
        <v>5.7147918442743608E-3</v>
      </c>
      <c r="Z827" s="25">
        <v>3.3502434347328254E-2</v>
      </c>
      <c r="AA827" s="25">
        <v>0</v>
      </c>
      <c r="AB827" s="25">
        <v>3.7713268113883369E-2</v>
      </c>
      <c r="AC827" s="25">
        <v>4.5046099395743295E-3</v>
      </c>
      <c r="AD827" s="25">
        <v>0</v>
      </c>
      <c r="AE827" s="25">
        <v>0.26651110125703648</v>
      </c>
      <c r="AF827" s="25">
        <v>0.114401288614864</v>
      </c>
      <c r="AG827" s="25">
        <v>0.43241203146522372</v>
      </c>
      <c r="AH827" s="25">
        <v>0.25972328936844963</v>
      </c>
      <c r="AI827" s="25">
        <v>1.3895334943683275</v>
      </c>
      <c r="AJ827" s="25">
        <v>8.2381318047863611E-2</v>
      </c>
      <c r="AK827" s="25">
        <v>7.0059832537896355E-2</v>
      </c>
      <c r="AL827" s="25">
        <v>7.5020917492881034E-2</v>
      </c>
      <c r="AM827" s="25">
        <v>3.0407567706767975E-3</v>
      </c>
      <c r="AN827" s="25">
        <v>0.10355411232696221</v>
      </c>
      <c r="AO827" s="25">
        <v>1.4144120634049998E-2</v>
      </c>
      <c r="AP827" s="25">
        <v>3.808830012941565E-2</v>
      </c>
      <c r="AQ827" s="25">
        <v>9.4097948963252423E-2</v>
      </c>
      <c r="AR827" s="25">
        <v>4.3395186518795856E-2</v>
      </c>
      <c r="AS827" s="25">
        <v>0.13718154415370665</v>
      </c>
      <c r="AT827" s="25">
        <v>2.7024035715282842E-2</v>
      </c>
      <c r="AU827" s="25">
        <v>0</v>
      </c>
      <c r="AV827" s="25">
        <v>0.40883929840152444</v>
      </c>
      <c r="AW827" s="25">
        <v>0.11174208622064366</v>
      </c>
      <c r="AX827" s="25">
        <v>0</v>
      </c>
      <c r="AY827" s="25">
        <v>0</v>
      </c>
      <c r="AZ827" s="25">
        <v>0</v>
      </c>
      <c r="BA827" s="25">
        <v>0</v>
      </c>
      <c r="BB827" s="25">
        <v>0.11587959903019487</v>
      </c>
      <c r="BC827" s="25">
        <v>0.18579625632730723</v>
      </c>
      <c r="BD827" s="25">
        <v>0.14007807231667646</v>
      </c>
      <c r="BE827" s="25">
        <v>2.4945362856133302E-2</v>
      </c>
      <c r="BF827" s="25">
        <v>4.5905342666635519E-2</v>
      </c>
      <c r="BG827" s="25">
        <v>0</v>
      </c>
      <c r="BH827" s="25">
        <v>0</v>
      </c>
      <c r="BI827" s="25">
        <v>3.0966907160165973</v>
      </c>
      <c r="BJ827" s="25">
        <v>0</v>
      </c>
      <c r="BK827" s="25">
        <v>0.21291842601316496</v>
      </c>
      <c r="BL827" s="25">
        <v>0.38656615637172848</v>
      </c>
      <c r="BM827" s="25">
        <v>2.0419691944086049E-2</v>
      </c>
      <c r="BN827" s="25">
        <v>0</v>
      </c>
      <c r="BO827" s="25">
        <v>0</v>
      </c>
    </row>
    <row r="828" spans="1:67">
      <c r="A828">
        <v>2006</v>
      </c>
      <c r="B828" s="57" t="s">
        <v>216</v>
      </c>
      <c r="C828" s="61" t="s">
        <v>280</v>
      </c>
      <c r="D828" s="57" t="s">
        <v>134</v>
      </c>
      <c r="E828" s="25">
        <v>3.6726025945743928</v>
      </c>
      <c r="F828" s="25">
        <v>0.85819069116657265</v>
      </c>
      <c r="G828" s="25">
        <v>6.9168863628673222E-2</v>
      </c>
      <c r="H828" s="25">
        <v>8.3866317709128637</v>
      </c>
      <c r="I828" s="25">
        <v>3.1820350663417565</v>
      </c>
      <c r="J828" s="25">
        <v>2.1954983411551652</v>
      </c>
      <c r="K828" s="25">
        <v>0.82106072562958876</v>
      </c>
      <c r="L828" s="25">
        <v>1.4463422057436619</v>
      </c>
      <c r="M828" s="25">
        <v>4.003917909324875E-2</v>
      </c>
      <c r="N828" s="25">
        <v>5.6582976439844703</v>
      </c>
      <c r="O828" s="25">
        <v>1.4377921832376703</v>
      </c>
      <c r="P828" s="25">
        <v>1.2394655236921959</v>
      </c>
      <c r="Q828" s="25">
        <v>1.6639637291547553</v>
      </c>
      <c r="R828" s="25">
        <v>1.1330330775660526</v>
      </c>
      <c r="S828" s="25">
        <v>1.8532407577258079</v>
      </c>
      <c r="T828" s="25">
        <v>1.1826218771840002</v>
      </c>
      <c r="U828" s="25">
        <v>1.3453343305651189</v>
      </c>
      <c r="V828" s="25">
        <v>1.6219290708575065</v>
      </c>
      <c r="W828" s="25">
        <v>0.96095728943966008</v>
      </c>
      <c r="X828" s="25">
        <v>3.4815121471503891</v>
      </c>
      <c r="Y828" s="25">
        <v>0.12665018057310701</v>
      </c>
      <c r="Z828" s="25">
        <v>1.6386866378919591</v>
      </c>
      <c r="AA828" s="25">
        <v>0</v>
      </c>
      <c r="AB828" s="25">
        <v>3.0454057474284384</v>
      </c>
      <c r="AC828" s="25">
        <v>0.17529750954386378</v>
      </c>
      <c r="AD828" s="25">
        <v>0</v>
      </c>
      <c r="AE828" s="25">
        <v>3.9722614795150921</v>
      </c>
      <c r="AF828" s="25">
        <v>3.9572528482999951</v>
      </c>
      <c r="AG828" s="25">
        <v>8.9733344176211638</v>
      </c>
      <c r="AH828" s="25">
        <v>4.8772896576876192</v>
      </c>
      <c r="AI828" s="25">
        <v>7.557419210041636</v>
      </c>
      <c r="AJ828" s="25">
        <v>3.6442715350977686</v>
      </c>
      <c r="AK828" s="25">
        <v>3.2524285123227279</v>
      </c>
      <c r="AL828" s="25">
        <v>0.55815308871293912</v>
      </c>
      <c r="AM828" s="25">
        <v>0.35623376280807473</v>
      </c>
      <c r="AN828" s="25">
        <v>2.3148950932797598</v>
      </c>
      <c r="AO828" s="25">
        <v>0.49797419736057041</v>
      </c>
      <c r="AP828" s="25">
        <v>0.46359933240895901</v>
      </c>
      <c r="AQ828" s="25">
        <v>5.2888007761106159</v>
      </c>
      <c r="AR828" s="25">
        <v>0.97419406467664182</v>
      </c>
      <c r="AS828" s="25">
        <v>11.185136340150969</v>
      </c>
      <c r="AT828" s="25">
        <v>1.3927448968897753</v>
      </c>
      <c r="AU828" s="25">
        <v>0</v>
      </c>
      <c r="AV828" s="25">
        <v>5.5107866285761329</v>
      </c>
      <c r="AW828" s="25">
        <v>1.2351010423852724</v>
      </c>
      <c r="AX828" s="25">
        <v>0</v>
      </c>
      <c r="AY828" s="25">
        <v>0</v>
      </c>
      <c r="AZ828" s="25">
        <v>0</v>
      </c>
      <c r="BA828" s="25">
        <v>0</v>
      </c>
      <c r="BB828" s="25">
        <v>0.78369540029477869</v>
      </c>
      <c r="BC828" s="25">
        <v>6.3767437725463605</v>
      </c>
      <c r="BD828" s="25">
        <v>3.5691055207967284</v>
      </c>
      <c r="BE828" s="25">
        <v>0.24397245249170482</v>
      </c>
      <c r="BF828" s="25">
        <v>0.80154848396956457</v>
      </c>
      <c r="BG828" s="25">
        <v>0</v>
      </c>
      <c r="BH828" s="25">
        <v>0</v>
      </c>
      <c r="BI828" s="25">
        <v>11.553785676097249</v>
      </c>
      <c r="BJ828" s="25">
        <v>0</v>
      </c>
      <c r="BK828" s="25">
        <v>53.821494090196282</v>
      </c>
      <c r="BL828" s="25">
        <v>2.4804765021725519</v>
      </c>
      <c r="BM828" s="25">
        <v>6.8032211131914336E-2</v>
      </c>
      <c r="BN828" s="25">
        <v>0</v>
      </c>
      <c r="BO828" s="25">
        <v>0</v>
      </c>
    </row>
    <row r="829" spans="1:67">
      <c r="A829">
        <v>2006</v>
      </c>
      <c r="B829" s="57" t="s">
        <v>217</v>
      </c>
      <c r="C829" s="61" t="s">
        <v>281</v>
      </c>
      <c r="D829" s="57" t="s">
        <v>134</v>
      </c>
      <c r="E829" s="25">
        <v>15.78025328063309</v>
      </c>
      <c r="F829" s="25">
        <v>0.10974389455653533</v>
      </c>
      <c r="G829" s="25">
        <v>0.10164621273782795</v>
      </c>
      <c r="H829" s="25">
        <v>28.659256578749392</v>
      </c>
      <c r="I829" s="25">
        <v>11.543441817419792</v>
      </c>
      <c r="J829" s="25">
        <v>5.3894895325696002</v>
      </c>
      <c r="K829" s="25">
        <v>0.65300659607996436</v>
      </c>
      <c r="L829" s="25">
        <v>8.9663189293216163</v>
      </c>
      <c r="M829" s="25">
        <v>0.15416872815368851</v>
      </c>
      <c r="N829" s="25">
        <v>11.031964996225975</v>
      </c>
      <c r="O829" s="25">
        <v>7.2189617919973275</v>
      </c>
      <c r="P829" s="25">
        <v>1.062310609340678</v>
      </c>
      <c r="Q829" s="25">
        <v>5.6666716121130021</v>
      </c>
      <c r="R829" s="25">
        <v>2.2496503326180317</v>
      </c>
      <c r="S829" s="25">
        <v>4.7280255279354346</v>
      </c>
      <c r="T829" s="25">
        <v>0.87873731858636162</v>
      </c>
      <c r="U829" s="25">
        <v>1.4795794999901686</v>
      </c>
      <c r="V829" s="25">
        <v>0.87647181943846642</v>
      </c>
      <c r="W829" s="25">
        <v>0.97721286466975954</v>
      </c>
      <c r="X829" s="25">
        <v>9.239242526339801</v>
      </c>
      <c r="Y829" s="25">
        <v>0.81442165120898702</v>
      </c>
      <c r="Z829" s="25">
        <v>0.56924714315198077</v>
      </c>
      <c r="AA829" s="25">
        <v>0</v>
      </c>
      <c r="AB829" s="25">
        <v>0.98192630654820556</v>
      </c>
      <c r="AC829" s="25">
        <v>1.6224244799419709</v>
      </c>
      <c r="AD829" s="25">
        <v>0</v>
      </c>
      <c r="AE829" s="25">
        <v>47.997190708077177</v>
      </c>
      <c r="AF829" s="25">
        <v>1.9313023111630043</v>
      </c>
      <c r="AG829" s="25">
        <v>6.5235646181385132</v>
      </c>
      <c r="AH829" s="25">
        <v>3.828214288955984</v>
      </c>
      <c r="AI829" s="25">
        <v>20.998580854042508</v>
      </c>
      <c r="AJ829" s="25">
        <v>6.2594335774772247</v>
      </c>
      <c r="AK829" s="25">
        <v>2.2648509326452011</v>
      </c>
      <c r="AL829" s="25">
        <v>1.3788690493379461</v>
      </c>
      <c r="AM829" s="25">
        <v>0.16332553624057694</v>
      </c>
      <c r="AN829" s="25">
        <v>22.674806110965175</v>
      </c>
      <c r="AO829" s="25">
        <v>0.69645757389509821</v>
      </c>
      <c r="AP829" s="25">
        <v>1.3090165699641323</v>
      </c>
      <c r="AQ829" s="25">
        <v>72.661482983770739</v>
      </c>
      <c r="AR829" s="25">
        <v>0.67421065813618986</v>
      </c>
      <c r="AS829" s="25">
        <v>35.968661182142448</v>
      </c>
      <c r="AT829" s="25">
        <v>1.4280241376144214</v>
      </c>
      <c r="AU829" s="25">
        <v>0</v>
      </c>
      <c r="AV829" s="25">
        <v>50.948967881686976</v>
      </c>
      <c r="AW829" s="25">
        <v>8.5827895136204155</v>
      </c>
      <c r="AX829" s="25">
        <v>0</v>
      </c>
      <c r="AY829" s="25">
        <v>0</v>
      </c>
      <c r="AZ829" s="25">
        <v>0</v>
      </c>
      <c r="BA829" s="25">
        <v>0</v>
      </c>
      <c r="BB829" s="25">
        <v>2.1594617962656937</v>
      </c>
      <c r="BC829" s="25">
        <v>34.728134633699469</v>
      </c>
      <c r="BD829" s="25">
        <v>11.460948387329465</v>
      </c>
      <c r="BE829" s="25">
        <v>4.0045791988484591</v>
      </c>
      <c r="BF829" s="25">
        <v>0.97719010025812225</v>
      </c>
      <c r="BG829" s="25">
        <v>0</v>
      </c>
      <c r="BH829" s="25">
        <v>0</v>
      </c>
      <c r="BI829" s="25">
        <v>49.308645248149688</v>
      </c>
      <c r="BJ829" s="25">
        <v>0</v>
      </c>
      <c r="BK829" s="25">
        <v>206.8414480715586</v>
      </c>
      <c r="BL829" s="25">
        <v>6.8498802376269117</v>
      </c>
      <c r="BM829" s="25">
        <v>6.3842460109967553E-2</v>
      </c>
      <c r="BN829" s="25">
        <v>0</v>
      </c>
      <c r="BO829" s="25">
        <v>0</v>
      </c>
    </row>
    <row r="830" spans="1:67">
      <c r="A830">
        <v>2006</v>
      </c>
      <c r="B830" s="57" t="s">
        <v>218</v>
      </c>
      <c r="C830" s="61" t="s">
        <v>282</v>
      </c>
      <c r="D830" s="57" t="s">
        <v>134</v>
      </c>
      <c r="E830" s="25">
        <v>0.32397927781882074</v>
      </c>
      <c r="F830" s="25">
        <v>2.3101259082618064E-2</v>
      </c>
      <c r="G830" s="25">
        <v>1.5596501784543696E-2</v>
      </c>
      <c r="H830" s="25">
        <v>2.3586267136056316</v>
      </c>
      <c r="I830" s="25">
        <v>3.0863994383548086</v>
      </c>
      <c r="J830" s="25">
        <v>3.7207538924027759</v>
      </c>
      <c r="K830" s="25">
        <v>0.18563087530514605</v>
      </c>
      <c r="L830" s="25">
        <v>4.3925292742369511</v>
      </c>
      <c r="M830" s="25">
        <v>0.25462177870945785</v>
      </c>
      <c r="N830" s="25">
        <v>0.33551356443296887</v>
      </c>
      <c r="O830" s="25">
        <v>7.2735320518011797</v>
      </c>
      <c r="P830" s="25">
        <v>2.2838480009679145</v>
      </c>
      <c r="Q830" s="25">
        <v>1.1207732745368473</v>
      </c>
      <c r="R830" s="25">
        <v>1.3201433714443418</v>
      </c>
      <c r="S830" s="25">
        <v>16.109019450735648</v>
      </c>
      <c r="T830" s="25">
        <v>0.53289555101055508</v>
      </c>
      <c r="U830" s="25">
        <v>0.84097248241005196</v>
      </c>
      <c r="V830" s="25">
        <v>0.41913827293334338</v>
      </c>
      <c r="W830" s="25">
        <v>1.1114639451996535</v>
      </c>
      <c r="X830" s="25">
        <v>2.990401476153937</v>
      </c>
      <c r="Y830" s="25">
        <v>0.47213256501235012</v>
      </c>
      <c r="Z830" s="25">
        <v>0.43920630291354668</v>
      </c>
      <c r="AA830" s="25">
        <v>0</v>
      </c>
      <c r="AB830" s="25">
        <v>1.1585270635756315</v>
      </c>
      <c r="AC830" s="25">
        <v>0.16804576589688858</v>
      </c>
      <c r="AD830" s="25">
        <v>0</v>
      </c>
      <c r="AE830" s="25">
        <v>21.605265611908692</v>
      </c>
      <c r="AF830" s="25">
        <v>0.66913583302048418</v>
      </c>
      <c r="AG830" s="25">
        <v>7.1478065950366592</v>
      </c>
      <c r="AH830" s="25">
        <v>4.1436141811369431</v>
      </c>
      <c r="AI830" s="25">
        <v>1.8206803639071563</v>
      </c>
      <c r="AJ830" s="25">
        <v>0.62328736357437275</v>
      </c>
      <c r="AK830" s="25">
        <v>1.2061479036814455</v>
      </c>
      <c r="AL830" s="25">
        <v>0.86288868288859488</v>
      </c>
      <c r="AM830" s="25">
        <v>4.9885115105998259E-2</v>
      </c>
      <c r="AN830" s="25">
        <v>2.5427816857792696</v>
      </c>
      <c r="AO830" s="25">
        <v>0.34965452513721207</v>
      </c>
      <c r="AP830" s="25">
        <v>0.61784236544597371</v>
      </c>
      <c r="AQ830" s="25">
        <v>1.5002183049949283</v>
      </c>
      <c r="AR830" s="25">
        <v>0.25104988262097783</v>
      </c>
      <c r="AS830" s="25">
        <v>10.638956109282081</v>
      </c>
      <c r="AT830" s="25">
        <v>0.92537872577311919</v>
      </c>
      <c r="AU830" s="25">
        <v>0</v>
      </c>
      <c r="AV830" s="25">
        <v>18.521446870288361</v>
      </c>
      <c r="AW830" s="25">
        <v>0.94906674933867718</v>
      </c>
      <c r="AX830" s="25">
        <v>0</v>
      </c>
      <c r="AY830" s="25">
        <v>0</v>
      </c>
      <c r="AZ830" s="25">
        <v>0</v>
      </c>
      <c r="BA830" s="25">
        <v>0</v>
      </c>
      <c r="BB830" s="25">
        <v>0.96213537232133439</v>
      </c>
      <c r="BC830" s="25">
        <v>9.275826854525107</v>
      </c>
      <c r="BD830" s="25">
        <v>76.04069113894127</v>
      </c>
      <c r="BE830" s="25">
        <v>1.179724544796922</v>
      </c>
      <c r="BF830" s="25">
        <v>0.86567674142791251</v>
      </c>
      <c r="BG830" s="25">
        <v>0</v>
      </c>
      <c r="BH830" s="25">
        <v>0</v>
      </c>
      <c r="BI830" s="25">
        <v>79.736917894967306</v>
      </c>
      <c r="BJ830" s="25">
        <v>0</v>
      </c>
      <c r="BK830" s="25">
        <v>36.647488298824761</v>
      </c>
      <c r="BL830" s="25">
        <v>1.682006869224681</v>
      </c>
      <c r="BM830" s="25">
        <v>6.9705731332581067E-2</v>
      </c>
      <c r="BN830" s="25">
        <v>0</v>
      </c>
      <c r="BO830" s="25">
        <v>0</v>
      </c>
    </row>
    <row r="831" spans="1:67">
      <c r="A831">
        <v>2006</v>
      </c>
      <c r="B831" s="57" t="s">
        <v>219</v>
      </c>
      <c r="C831" s="61" t="s">
        <v>283</v>
      </c>
      <c r="D831" s="57" t="s">
        <v>134</v>
      </c>
      <c r="E831" s="25">
        <v>0.27606147465513403</v>
      </c>
      <c r="F831" s="25">
        <v>1.2826480692694237E-2</v>
      </c>
      <c r="G831" s="25">
        <v>0.16599281024781559</v>
      </c>
      <c r="H831" s="25">
        <v>1.9399149512540912</v>
      </c>
      <c r="I831" s="25">
        <v>1.2915527968696692</v>
      </c>
      <c r="J831" s="25">
        <v>1.4956126753224803</v>
      </c>
      <c r="K831" s="25">
        <v>0.15351157538549559</v>
      </c>
      <c r="L831" s="25">
        <v>2.3735869219310146</v>
      </c>
      <c r="M831" s="25">
        <v>8.8137184438126709E-2</v>
      </c>
      <c r="N831" s="25">
        <v>0.23492503404366177</v>
      </c>
      <c r="O831" s="25">
        <v>0.89935259864770856</v>
      </c>
      <c r="P831" s="25">
        <v>1.3248138994861567</v>
      </c>
      <c r="Q831" s="25">
        <v>0.35134685791473436</v>
      </c>
      <c r="R831" s="25">
        <v>0.66507112444863481</v>
      </c>
      <c r="S831" s="25">
        <v>2.2319679129534142</v>
      </c>
      <c r="T831" s="25">
        <v>0.69699164033057648</v>
      </c>
      <c r="U831" s="25">
        <v>0.72530889402000875</v>
      </c>
      <c r="V831" s="25">
        <v>0.77289679123403321</v>
      </c>
      <c r="W831" s="25">
        <v>0.56442805209985081</v>
      </c>
      <c r="X831" s="25">
        <v>1.088652669071563</v>
      </c>
      <c r="Y831" s="25">
        <v>7.4698144439167086E-2</v>
      </c>
      <c r="Z831" s="25">
        <v>0.22055665362688498</v>
      </c>
      <c r="AA831" s="25">
        <v>0</v>
      </c>
      <c r="AB831" s="25">
        <v>0.49395578465625312</v>
      </c>
      <c r="AC831" s="25">
        <v>2.2828210159779223E-2</v>
      </c>
      <c r="AD831" s="25">
        <v>0</v>
      </c>
      <c r="AE831" s="25">
        <v>4.5687655928133832</v>
      </c>
      <c r="AF831" s="25">
        <v>1.9987950290593672</v>
      </c>
      <c r="AG831" s="25">
        <v>3.6870237271527233</v>
      </c>
      <c r="AH831" s="25">
        <v>2.0998509400826313</v>
      </c>
      <c r="AI831" s="25">
        <v>2.0577629144997798</v>
      </c>
      <c r="AJ831" s="25">
        <v>1.3355081719695627</v>
      </c>
      <c r="AK831" s="25">
        <v>0.5819945435971895</v>
      </c>
      <c r="AL831" s="25">
        <v>1.3890139020474961</v>
      </c>
      <c r="AM831" s="25">
        <v>9.163666054351817E-2</v>
      </c>
      <c r="AN831" s="25">
        <v>1.2746836570010873</v>
      </c>
      <c r="AO831" s="25">
        <v>0.25586198880818056</v>
      </c>
      <c r="AP831" s="25">
        <v>5.7795883560170136</v>
      </c>
      <c r="AQ831" s="25">
        <v>1.4893702820789543</v>
      </c>
      <c r="AR831" s="25">
        <v>0.1831697684204095</v>
      </c>
      <c r="AS831" s="25">
        <v>3.0007409281110067</v>
      </c>
      <c r="AT831" s="25">
        <v>0.77651780931628944</v>
      </c>
      <c r="AU831" s="25">
        <v>0</v>
      </c>
      <c r="AV831" s="25">
        <v>15.847561857593606</v>
      </c>
      <c r="AW831" s="25">
        <v>0.52059882525632073</v>
      </c>
      <c r="AX831" s="25">
        <v>0</v>
      </c>
      <c r="AY831" s="25">
        <v>0</v>
      </c>
      <c r="AZ831" s="25">
        <v>0</v>
      </c>
      <c r="BA831" s="25">
        <v>0</v>
      </c>
      <c r="BB831" s="25">
        <v>0.43830928427698501</v>
      </c>
      <c r="BC831" s="25">
        <v>9.8216900280172457</v>
      </c>
      <c r="BD831" s="25">
        <v>6.7920728421315149</v>
      </c>
      <c r="BE831" s="25">
        <v>36.955274160056348</v>
      </c>
      <c r="BF831" s="25">
        <v>0.38852268400757917</v>
      </c>
      <c r="BG831" s="25">
        <v>0</v>
      </c>
      <c r="BH831" s="25">
        <v>0</v>
      </c>
      <c r="BI831" s="25">
        <v>248.72242103176492</v>
      </c>
      <c r="BJ831" s="25">
        <v>0</v>
      </c>
      <c r="BK831" s="25">
        <v>15.33787338357277</v>
      </c>
      <c r="BL831" s="25">
        <v>32.144801831448547</v>
      </c>
      <c r="BM831" s="25">
        <v>0.49406817695643979</v>
      </c>
      <c r="BN831" s="25">
        <v>0</v>
      </c>
      <c r="BO831" s="25">
        <v>0</v>
      </c>
    </row>
    <row r="832" spans="1:67">
      <c r="A832">
        <v>2006</v>
      </c>
      <c r="B832" s="57" t="s">
        <v>220</v>
      </c>
      <c r="C832" s="61" t="s">
        <v>284</v>
      </c>
      <c r="D832" s="57" t="s">
        <v>134</v>
      </c>
      <c r="E832" s="25">
        <v>12.25606015499152</v>
      </c>
      <c r="F832" s="25">
        <v>1.8679118216621819</v>
      </c>
      <c r="G832" s="25">
        <v>4.9667362240701229E-2</v>
      </c>
      <c r="H832" s="25">
        <v>14.593841133904755</v>
      </c>
      <c r="I832" s="25">
        <v>11.578138653745889</v>
      </c>
      <c r="J832" s="25">
        <v>4.6237101880842486</v>
      </c>
      <c r="K832" s="25">
        <v>2.7543388283731112</v>
      </c>
      <c r="L832" s="25">
        <v>2.710874412639019</v>
      </c>
      <c r="M832" s="25">
        <v>0.21902681784524003</v>
      </c>
      <c r="N832" s="25">
        <v>2.9089054617269605</v>
      </c>
      <c r="O832" s="25">
        <v>3.7599062458193728</v>
      </c>
      <c r="P832" s="25">
        <v>4.883766064906605</v>
      </c>
      <c r="Q832" s="25">
        <v>6.873088785707016</v>
      </c>
      <c r="R832" s="25">
        <v>2.2733643605647478</v>
      </c>
      <c r="S832" s="25">
        <v>11.574216994024949</v>
      </c>
      <c r="T832" s="25">
        <v>3.5449938952662388</v>
      </c>
      <c r="U832" s="25">
        <v>6.674759079965602</v>
      </c>
      <c r="V832" s="25">
        <v>2.5955063328408041</v>
      </c>
      <c r="W832" s="25">
        <v>2.2006663503705477</v>
      </c>
      <c r="X832" s="25">
        <v>0.85018079407121894</v>
      </c>
      <c r="Y832" s="25">
        <v>6.3311873225109672E-2</v>
      </c>
      <c r="Z832" s="25">
        <v>1.329087497065502</v>
      </c>
      <c r="AA832" s="25">
        <v>0</v>
      </c>
      <c r="AB832" s="25">
        <v>0.48332744180183346</v>
      </c>
      <c r="AC832" s="25">
        <v>7.4137625666107945E-2</v>
      </c>
      <c r="AD832" s="25">
        <v>0</v>
      </c>
      <c r="AE832" s="25">
        <v>15.383630878626127</v>
      </c>
      <c r="AF832" s="25">
        <v>3.4024315464611505</v>
      </c>
      <c r="AG832" s="25">
        <v>34.572333781113329</v>
      </c>
      <c r="AH832" s="25">
        <v>21.071810662797464</v>
      </c>
      <c r="AI832" s="25">
        <v>150.65765121263357</v>
      </c>
      <c r="AJ832" s="25">
        <v>1.5290436358320947</v>
      </c>
      <c r="AK832" s="25">
        <v>3.1875210599047765</v>
      </c>
      <c r="AL832" s="25">
        <v>2.2056865190351838</v>
      </c>
      <c r="AM832" s="25">
        <v>8.5200705389244014E-2</v>
      </c>
      <c r="AN832" s="25">
        <v>1.9020209274637156</v>
      </c>
      <c r="AO832" s="25">
        <v>0.30623468676966165</v>
      </c>
      <c r="AP832" s="25">
        <v>1.5956768163458015</v>
      </c>
      <c r="AQ832" s="25">
        <v>2.7593540252638182</v>
      </c>
      <c r="AR832" s="25">
        <v>0.45950606279137202</v>
      </c>
      <c r="AS832" s="25">
        <v>4.2326641017502347</v>
      </c>
      <c r="AT832" s="25">
        <v>1.0968011150528214</v>
      </c>
      <c r="AU832" s="25">
        <v>0</v>
      </c>
      <c r="AV832" s="25">
        <v>58.388317013579652</v>
      </c>
      <c r="AW832" s="25">
        <v>10.1913367106878</v>
      </c>
      <c r="AX832" s="25">
        <v>0</v>
      </c>
      <c r="AY832" s="25">
        <v>0</v>
      </c>
      <c r="AZ832" s="25">
        <v>0</v>
      </c>
      <c r="BA832" s="25">
        <v>0</v>
      </c>
      <c r="BB832" s="25">
        <v>11.171169370531837</v>
      </c>
      <c r="BC832" s="25">
        <v>10.751344080181763</v>
      </c>
      <c r="BD832" s="25">
        <v>5.916145277606442</v>
      </c>
      <c r="BE832" s="25">
        <v>1.0223414813246188</v>
      </c>
      <c r="BF832" s="25">
        <v>103.58964807678147</v>
      </c>
      <c r="BG832" s="25">
        <v>0</v>
      </c>
      <c r="BH832" s="25">
        <v>0</v>
      </c>
      <c r="BI832" s="25">
        <v>183.36830380049835</v>
      </c>
      <c r="BJ832" s="25">
        <v>0</v>
      </c>
      <c r="BK832" s="25">
        <v>0.38730907509114865</v>
      </c>
      <c r="BL832" s="25">
        <v>1.6924684751217831</v>
      </c>
      <c r="BM832" s="25">
        <v>0.17092595993129536</v>
      </c>
      <c r="BN832" s="25">
        <v>0</v>
      </c>
      <c r="BO832" s="25">
        <v>0</v>
      </c>
    </row>
    <row r="833" spans="1:67">
      <c r="A833">
        <v>2006</v>
      </c>
      <c r="B833" s="57" t="s">
        <v>221</v>
      </c>
      <c r="C833" s="61" t="s">
        <v>285</v>
      </c>
      <c r="D833" s="57" t="s">
        <v>134</v>
      </c>
      <c r="E833" s="25">
        <v>3.0859054141564177E-2</v>
      </c>
      <c r="F833" s="25">
        <v>5.2012618422352811E-3</v>
      </c>
      <c r="G833" s="25">
        <v>1.1800829830463003E-4</v>
      </c>
      <c r="H833" s="25">
        <v>4.6666400780197424E-2</v>
      </c>
      <c r="I833" s="25">
        <v>2.3809554467519499E-2</v>
      </c>
      <c r="J833" s="25">
        <v>1.2888224559452266E-2</v>
      </c>
      <c r="K833" s="25">
        <v>9.1719760054001474E-3</v>
      </c>
      <c r="L833" s="25">
        <v>3.137845146309404E-3</v>
      </c>
      <c r="M833" s="25">
        <v>2.8751065004047809E-4</v>
      </c>
      <c r="N833" s="25">
        <v>6.7178552954998338E-3</v>
      </c>
      <c r="O833" s="25">
        <v>9.4427482516874078E-3</v>
      </c>
      <c r="P833" s="25">
        <v>2.505783061627965E-3</v>
      </c>
      <c r="Q833" s="25">
        <v>4.3444349311343253E-3</v>
      </c>
      <c r="R833" s="25">
        <v>6.8995954231124406E-3</v>
      </c>
      <c r="S833" s="25">
        <v>1.5810994302116362E-2</v>
      </c>
      <c r="T833" s="25">
        <v>8.3922744512532465E-3</v>
      </c>
      <c r="U833" s="25">
        <v>2.1145324343575043E-2</v>
      </c>
      <c r="V833" s="25">
        <v>7.4943377677858386E-3</v>
      </c>
      <c r="W833" s="25">
        <v>5.4756000198234178E-3</v>
      </c>
      <c r="X833" s="25">
        <v>2.2920842698216435E-3</v>
      </c>
      <c r="Y833" s="25">
        <v>1.8528319508930729E-4</v>
      </c>
      <c r="Z833" s="25">
        <v>1.8178831482455332E-3</v>
      </c>
      <c r="AA833" s="25">
        <v>0</v>
      </c>
      <c r="AB833" s="25">
        <v>1.6008672020330307E-3</v>
      </c>
      <c r="AC833" s="25">
        <v>1.7396264794834315E-4</v>
      </c>
      <c r="AD833" s="25">
        <v>0</v>
      </c>
      <c r="AE833" s="25">
        <v>8.3520674022899248E-3</v>
      </c>
      <c r="AF833" s="25">
        <v>4.892571624477586E-3</v>
      </c>
      <c r="AG833" s="25">
        <v>8.113535921146689E-2</v>
      </c>
      <c r="AH833" s="25">
        <v>4.9497698955306008E-2</v>
      </c>
      <c r="AI833" s="25">
        <v>0.50776205867247393</v>
      </c>
      <c r="AJ833" s="25">
        <v>5.000035168670194E-3</v>
      </c>
      <c r="AK833" s="25">
        <v>8.7590879314875941E-3</v>
      </c>
      <c r="AL833" s="25">
        <v>7.2169140701167454E-3</v>
      </c>
      <c r="AM833" s="25">
        <v>2.0263159499879307E-4</v>
      </c>
      <c r="AN833" s="25">
        <v>5.232920250436951E-3</v>
      </c>
      <c r="AO833" s="25">
        <v>8.4793011622506765E-4</v>
      </c>
      <c r="AP833" s="25">
        <v>1.7761749355470298E-3</v>
      </c>
      <c r="AQ833" s="25">
        <v>7.6278373459393659E-3</v>
      </c>
      <c r="AR833" s="25">
        <v>9.6609190942527378E-4</v>
      </c>
      <c r="AS833" s="25">
        <v>1.2734797710243478E-2</v>
      </c>
      <c r="AT833" s="25">
        <v>3.7346881693876219E-3</v>
      </c>
      <c r="AU833" s="25">
        <v>0</v>
      </c>
      <c r="AV833" s="25">
        <v>0.10040653290842064</v>
      </c>
      <c r="AW833" s="25">
        <v>3.4383187534472837E-2</v>
      </c>
      <c r="AX833" s="25">
        <v>0</v>
      </c>
      <c r="AY833" s="25">
        <v>0</v>
      </c>
      <c r="AZ833" s="25">
        <v>0</v>
      </c>
      <c r="BA833" s="25">
        <v>0</v>
      </c>
      <c r="BB833" s="25">
        <v>3.7483816816789528E-2</v>
      </c>
      <c r="BC833" s="25">
        <v>3.933831784968829E-2</v>
      </c>
      <c r="BD833" s="25">
        <v>8.3986131620926337E-3</v>
      </c>
      <c r="BE833" s="25">
        <v>1.2348181239988571E-3</v>
      </c>
      <c r="BF833" s="25">
        <v>8.1734471132898223E-3</v>
      </c>
      <c r="BG833" s="25">
        <v>0</v>
      </c>
      <c r="BH833" s="25">
        <v>0</v>
      </c>
      <c r="BI833" s="25">
        <v>0.63327423228375757</v>
      </c>
      <c r="BJ833" s="25">
        <v>0</v>
      </c>
      <c r="BK833" s="25">
        <v>1.529533157622795E-3</v>
      </c>
      <c r="BL833" s="25">
        <v>3.284557841963697E-5</v>
      </c>
      <c r="BM833" s="25">
        <v>1.3762705973061787E-6</v>
      </c>
      <c r="BN833" s="25">
        <v>0</v>
      </c>
      <c r="BO833" s="25">
        <v>0</v>
      </c>
    </row>
    <row r="834" spans="1:67">
      <c r="A834">
        <v>2006</v>
      </c>
      <c r="B834" s="57" t="s">
        <v>222</v>
      </c>
      <c r="C834" s="61" t="s">
        <v>286</v>
      </c>
      <c r="D834" s="57" t="s">
        <v>134</v>
      </c>
      <c r="E834" s="25">
        <v>0</v>
      </c>
      <c r="F834" s="25">
        <v>0</v>
      </c>
      <c r="G834" s="25">
        <v>0</v>
      </c>
      <c r="H834" s="25">
        <v>0</v>
      </c>
      <c r="I834" s="25">
        <v>0</v>
      </c>
      <c r="J834" s="25">
        <v>0</v>
      </c>
      <c r="K834" s="25">
        <v>0</v>
      </c>
      <c r="L834" s="25">
        <v>0</v>
      </c>
      <c r="M834" s="25">
        <v>0</v>
      </c>
      <c r="N834" s="25">
        <v>0</v>
      </c>
      <c r="O834" s="25">
        <v>0</v>
      </c>
      <c r="P834" s="25">
        <v>0</v>
      </c>
      <c r="Q834" s="25">
        <v>0</v>
      </c>
      <c r="R834" s="25">
        <v>0</v>
      </c>
      <c r="S834" s="25">
        <v>0</v>
      </c>
      <c r="T834" s="25">
        <v>0</v>
      </c>
      <c r="U834" s="25">
        <v>0</v>
      </c>
      <c r="V834" s="25">
        <v>0</v>
      </c>
      <c r="W834" s="25">
        <v>0</v>
      </c>
      <c r="X834" s="25">
        <v>0</v>
      </c>
      <c r="Y834" s="25">
        <v>0</v>
      </c>
      <c r="Z834" s="25">
        <v>0</v>
      </c>
      <c r="AA834" s="25">
        <v>0</v>
      </c>
      <c r="AB834" s="25">
        <v>0</v>
      </c>
      <c r="AC834" s="25">
        <v>0</v>
      </c>
      <c r="AD834" s="25">
        <v>0</v>
      </c>
      <c r="AE834" s="25">
        <v>0</v>
      </c>
      <c r="AF834" s="25">
        <v>0</v>
      </c>
      <c r="AG834" s="25">
        <v>0</v>
      </c>
      <c r="AH834" s="25">
        <v>0</v>
      </c>
      <c r="AI834" s="25">
        <v>0</v>
      </c>
      <c r="AJ834" s="25">
        <v>0</v>
      </c>
      <c r="AK834" s="25">
        <v>0</v>
      </c>
      <c r="AL834" s="25">
        <v>0</v>
      </c>
      <c r="AM834" s="25">
        <v>0</v>
      </c>
      <c r="AN834" s="25">
        <v>0</v>
      </c>
      <c r="AO834" s="25">
        <v>0</v>
      </c>
      <c r="AP834" s="25">
        <v>0</v>
      </c>
      <c r="AQ834" s="25">
        <v>0</v>
      </c>
      <c r="AR834" s="25">
        <v>0</v>
      </c>
      <c r="AS834" s="25">
        <v>0</v>
      </c>
      <c r="AT834" s="25">
        <v>0</v>
      </c>
      <c r="AU834" s="25">
        <v>0</v>
      </c>
      <c r="AV834" s="25">
        <v>0</v>
      </c>
      <c r="AW834" s="25">
        <v>0</v>
      </c>
      <c r="AX834" s="25">
        <v>0</v>
      </c>
      <c r="AY834" s="25">
        <v>0</v>
      </c>
      <c r="AZ834" s="25">
        <v>0</v>
      </c>
      <c r="BA834" s="25">
        <v>0</v>
      </c>
      <c r="BB834" s="25">
        <v>0</v>
      </c>
      <c r="BC834" s="25">
        <v>0</v>
      </c>
      <c r="BD834" s="25">
        <v>0</v>
      </c>
      <c r="BE834" s="25">
        <v>0</v>
      </c>
      <c r="BF834" s="25">
        <v>0</v>
      </c>
      <c r="BG834" s="25">
        <v>0</v>
      </c>
      <c r="BH834" s="25">
        <v>0</v>
      </c>
      <c r="BI834" s="25">
        <v>0</v>
      </c>
      <c r="BJ834" s="25">
        <v>0</v>
      </c>
      <c r="BK834" s="25">
        <v>0</v>
      </c>
      <c r="BL834" s="25">
        <v>0</v>
      </c>
      <c r="BM834" s="25">
        <v>0</v>
      </c>
      <c r="BN834" s="25">
        <v>0</v>
      </c>
      <c r="BO834" s="25">
        <v>0</v>
      </c>
    </row>
    <row r="835" spans="1:67">
      <c r="A835">
        <v>2006</v>
      </c>
      <c r="B835" s="62" t="s">
        <v>287</v>
      </c>
      <c r="C835" s="62" t="s">
        <v>288</v>
      </c>
      <c r="D835" s="57" t="s">
        <v>289</v>
      </c>
      <c r="E835" s="25">
        <v>11260.461028174654</v>
      </c>
      <c r="F835" s="25">
        <v>763.8803203924424</v>
      </c>
      <c r="G835" s="25">
        <v>1238.4799283753659</v>
      </c>
      <c r="H835" s="25">
        <v>9828.0342298562609</v>
      </c>
      <c r="I835" s="25">
        <v>40154.957195401039</v>
      </c>
      <c r="J835" s="25">
        <v>15433.420886964252</v>
      </c>
      <c r="K835" s="25">
        <v>4538.4624684489645</v>
      </c>
      <c r="L835" s="25">
        <v>7523.8405440251427</v>
      </c>
      <c r="M835" s="25">
        <v>346.46388618287642</v>
      </c>
      <c r="N835" s="25">
        <v>16222.440320750984</v>
      </c>
      <c r="O835" s="25">
        <v>10651.732210890572</v>
      </c>
      <c r="P835" s="25">
        <v>4250.5502560670648</v>
      </c>
      <c r="Q835" s="25">
        <v>10441.173310553741</v>
      </c>
      <c r="R835" s="25">
        <v>4604.0075084701675</v>
      </c>
      <c r="S835" s="25">
        <v>12887.735416557563</v>
      </c>
      <c r="T835" s="25">
        <v>7626.8735224800421</v>
      </c>
      <c r="U835" s="25">
        <v>7421.6867343409094</v>
      </c>
      <c r="V835" s="25">
        <v>5229.272819158482</v>
      </c>
      <c r="W835" s="25">
        <v>5712.872906259835</v>
      </c>
      <c r="X835" s="25">
        <v>9724.7057437581352</v>
      </c>
      <c r="Y835" s="25">
        <v>876.34633327668757</v>
      </c>
      <c r="Z835" s="25">
        <v>4496.6551158090369</v>
      </c>
      <c r="AA835" s="25">
        <v>0</v>
      </c>
      <c r="AB835" s="25">
        <v>12396.42369575944</v>
      </c>
      <c r="AC835" s="25">
        <v>512.38406555854863</v>
      </c>
      <c r="AD835" s="25">
        <v>0</v>
      </c>
      <c r="AE835" s="25">
        <v>46779.913433223934</v>
      </c>
      <c r="AF835" s="25">
        <v>12638.57680694856</v>
      </c>
      <c r="AG835" s="25">
        <v>14749.84864386644</v>
      </c>
      <c r="AH835" s="25">
        <v>8659.9795539509032</v>
      </c>
      <c r="AI835" s="25">
        <v>14792.159484631577</v>
      </c>
      <c r="AJ835" s="25">
        <v>5694.0218032390285</v>
      </c>
      <c r="AK835" s="25">
        <v>1761.2817347939358</v>
      </c>
      <c r="AL835" s="25">
        <v>1139.6002934105225</v>
      </c>
      <c r="AM835" s="25">
        <v>197.56098291261947</v>
      </c>
      <c r="AN835" s="25">
        <v>11677.200720189237</v>
      </c>
      <c r="AO835" s="25">
        <v>638.14857364914189</v>
      </c>
      <c r="AP835" s="25">
        <v>1493.4896609512207</v>
      </c>
      <c r="AQ835" s="25">
        <v>4605.6143265247892</v>
      </c>
      <c r="AR835" s="25">
        <v>548.72365657394766</v>
      </c>
      <c r="AS835" s="25">
        <v>5671.4030921626209</v>
      </c>
      <c r="AT835" s="25">
        <v>759.34367560203759</v>
      </c>
      <c r="AU835" s="25">
        <v>0</v>
      </c>
      <c r="AV835" s="25">
        <v>8673.3308851538368</v>
      </c>
      <c r="AW835" s="25">
        <v>1988.6699351729583</v>
      </c>
      <c r="AX835" s="25">
        <v>0</v>
      </c>
      <c r="AY835" s="25">
        <v>0</v>
      </c>
      <c r="AZ835" s="25">
        <v>0</v>
      </c>
      <c r="BA835" s="25">
        <v>0</v>
      </c>
      <c r="BB835" s="25">
        <v>2143.6573156933118</v>
      </c>
      <c r="BC835" s="25">
        <v>10031.54347202001</v>
      </c>
      <c r="BD835" s="25">
        <v>10395.482710193344</v>
      </c>
      <c r="BE835" s="25">
        <v>3385.5927732881391</v>
      </c>
      <c r="BF835" s="25">
        <v>3376.0557511538409</v>
      </c>
      <c r="BG835" s="25">
        <v>0</v>
      </c>
      <c r="BH835" s="25">
        <v>0</v>
      </c>
      <c r="BI835" s="25">
        <v>218035.81977791549</v>
      </c>
      <c r="BJ835" s="25">
        <v>0</v>
      </c>
      <c r="BK835" s="25">
        <v>33174.087294751946</v>
      </c>
      <c r="BL835" s="25">
        <v>108442.21154939909</v>
      </c>
      <c r="BM835" s="25">
        <v>6227.5108373455405</v>
      </c>
      <c r="BN835" s="25">
        <v>0</v>
      </c>
      <c r="BO835" s="25">
        <v>0</v>
      </c>
    </row>
    <row r="836" spans="1:67">
      <c r="A836">
        <v>2006</v>
      </c>
      <c r="B836" s="22" t="s">
        <v>290</v>
      </c>
      <c r="C836" s="22" t="s">
        <v>291</v>
      </c>
      <c r="D836" s="57" t="s">
        <v>289</v>
      </c>
      <c r="E836" s="25">
        <v>0</v>
      </c>
      <c r="F836" s="25">
        <v>0</v>
      </c>
      <c r="G836" s="25">
        <v>0</v>
      </c>
      <c r="H836" s="25">
        <v>0</v>
      </c>
      <c r="I836" s="25">
        <v>0</v>
      </c>
      <c r="J836" s="25">
        <v>0</v>
      </c>
      <c r="K836" s="25">
        <v>0</v>
      </c>
      <c r="L836" s="25">
        <v>0</v>
      </c>
      <c r="M836" s="25">
        <v>0</v>
      </c>
      <c r="N836" s="25">
        <v>0</v>
      </c>
      <c r="O836" s="25">
        <v>0</v>
      </c>
      <c r="P836" s="25">
        <v>0</v>
      </c>
      <c r="Q836" s="25">
        <v>0</v>
      </c>
      <c r="R836" s="25">
        <v>0</v>
      </c>
      <c r="S836" s="25">
        <v>0</v>
      </c>
      <c r="T836" s="25">
        <v>0</v>
      </c>
      <c r="U836" s="25">
        <v>0</v>
      </c>
      <c r="V836" s="25">
        <v>0</v>
      </c>
      <c r="W836" s="25">
        <v>0</v>
      </c>
      <c r="X836" s="25">
        <v>0</v>
      </c>
      <c r="Y836" s="25">
        <v>0</v>
      </c>
      <c r="Z836" s="25">
        <v>0</v>
      </c>
      <c r="AA836" s="25">
        <v>0</v>
      </c>
      <c r="AB836" s="25">
        <v>0</v>
      </c>
      <c r="AC836" s="25">
        <v>0</v>
      </c>
      <c r="AD836" s="25">
        <v>0</v>
      </c>
      <c r="AE836" s="25">
        <v>0</v>
      </c>
      <c r="AF836" s="25">
        <v>0</v>
      </c>
      <c r="AG836" s="25">
        <v>0</v>
      </c>
      <c r="AH836" s="25">
        <v>0</v>
      </c>
      <c r="AI836" s="25">
        <v>0</v>
      </c>
      <c r="AJ836" s="25">
        <v>0</v>
      </c>
      <c r="AK836" s="25">
        <v>0</v>
      </c>
      <c r="AL836" s="25">
        <v>0</v>
      </c>
      <c r="AM836" s="25">
        <v>0</v>
      </c>
      <c r="AN836" s="25">
        <v>0</v>
      </c>
      <c r="AO836" s="25">
        <v>0</v>
      </c>
      <c r="AP836" s="25">
        <v>0</v>
      </c>
      <c r="AQ836" s="25">
        <v>0</v>
      </c>
      <c r="AR836" s="25">
        <v>0</v>
      </c>
      <c r="AS836" s="25">
        <v>0</v>
      </c>
      <c r="AT836" s="25">
        <v>0</v>
      </c>
      <c r="AU836" s="25">
        <v>0</v>
      </c>
      <c r="AV836" s="25">
        <v>0</v>
      </c>
      <c r="AW836" s="25">
        <v>0</v>
      </c>
      <c r="AX836" s="25">
        <v>0</v>
      </c>
      <c r="AY836" s="25">
        <v>0</v>
      </c>
      <c r="AZ836" s="25">
        <v>0</v>
      </c>
      <c r="BA836" s="25">
        <v>0</v>
      </c>
      <c r="BB836" s="25">
        <v>0</v>
      </c>
      <c r="BC836" s="25">
        <v>0</v>
      </c>
      <c r="BD836" s="25">
        <v>0</v>
      </c>
      <c r="BE836" s="25">
        <v>0</v>
      </c>
      <c r="BF836" s="25">
        <v>0</v>
      </c>
      <c r="BG836" s="25">
        <v>0</v>
      </c>
      <c r="BH836" s="25">
        <v>0</v>
      </c>
      <c r="BI836" s="25">
        <v>0</v>
      </c>
      <c r="BJ836" s="25">
        <v>0</v>
      </c>
      <c r="BK836" s="25">
        <v>0</v>
      </c>
      <c r="BL836" s="25">
        <v>0</v>
      </c>
      <c r="BM836" s="25">
        <v>0</v>
      </c>
      <c r="BN836" s="25">
        <v>0</v>
      </c>
      <c r="BO836" s="25">
        <v>0</v>
      </c>
    </row>
    <row r="837" spans="1:67">
      <c r="A837">
        <v>2006</v>
      </c>
      <c r="B837" s="22" t="s">
        <v>292</v>
      </c>
      <c r="C837" s="22" t="s">
        <v>293</v>
      </c>
      <c r="D837" s="57" t="s">
        <v>289</v>
      </c>
      <c r="E837" s="25">
        <v>0</v>
      </c>
      <c r="F837" s="25">
        <v>0</v>
      </c>
      <c r="G837" s="25">
        <v>0</v>
      </c>
      <c r="H837" s="25">
        <v>0</v>
      </c>
      <c r="I837" s="25">
        <v>0</v>
      </c>
      <c r="J837" s="25">
        <v>0</v>
      </c>
      <c r="K837" s="25">
        <v>0</v>
      </c>
      <c r="L837" s="25">
        <v>0</v>
      </c>
      <c r="M837" s="25">
        <v>0</v>
      </c>
      <c r="N837" s="25">
        <v>0</v>
      </c>
      <c r="O837" s="25">
        <v>0</v>
      </c>
      <c r="P837" s="25">
        <v>0</v>
      </c>
      <c r="Q837" s="25">
        <v>0</v>
      </c>
      <c r="R837" s="25">
        <v>0</v>
      </c>
      <c r="S837" s="25">
        <v>0</v>
      </c>
      <c r="T837" s="25">
        <v>0</v>
      </c>
      <c r="U837" s="25">
        <v>0</v>
      </c>
      <c r="V837" s="25">
        <v>0</v>
      </c>
      <c r="W837" s="25">
        <v>0</v>
      </c>
      <c r="X837" s="25">
        <v>0</v>
      </c>
      <c r="Y837" s="25">
        <v>0</v>
      </c>
      <c r="Z837" s="25">
        <v>0</v>
      </c>
      <c r="AA837" s="25">
        <v>0</v>
      </c>
      <c r="AB837" s="25">
        <v>0</v>
      </c>
      <c r="AC837" s="25">
        <v>0</v>
      </c>
      <c r="AD837" s="25">
        <v>0</v>
      </c>
      <c r="AE837" s="25">
        <v>0</v>
      </c>
      <c r="AF837" s="25">
        <v>0</v>
      </c>
      <c r="AG837" s="25">
        <v>0</v>
      </c>
      <c r="AH837" s="25">
        <v>0</v>
      </c>
      <c r="AI837" s="25">
        <v>0</v>
      </c>
      <c r="AJ837" s="25">
        <v>0</v>
      </c>
      <c r="AK837" s="25">
        <v>0</v>
      </c>
      <c r="AL837" s="25">
        <v>0</v>
      </c>
      <c r="AM837" s="25">
        <v>0</v>
      </c>
      <c r="AN837" s="25">
        <v>0</v>
      </c>
      <c r="AO837" s="25">
        <v>0</v>
      </c>
      <c r="AP837" s="25">
        <v>0</v>
      </c>
      <c r="AQ837" s="25">
        <v>0</v>
      </c>
      <c r="AR837" s="25">
        <v>0</v>
      </c>
      <c r="AS837" s="25">
        <v>0</v>
      </c>
      <c r="AT837" s="25">
        <v>0</v>
      </c>
      <c r="AU837" s="25">
        <v>0</v>
      </c>
      <c r="AV837" s="25">
        <v>0</v>
      </c>
      <c r="AW837" s="25">
        <v>0</v>
      </c>
      <c r="AX837" s="25">
        <v>0</v>
      </c>
      <c r="AY837" s="25">
        <v>0</v>
      </c>
      <c r="AZ837" s="25">
        <v>0</v>
      </c>
      <c r="BA837" s="25">
        <v>0</v>
      </c>
      <c r="BB837" s="25">
        <v>0</v>
      </c>
      <c r="BC837" s="25">
        <v>0</v>
      </c>
      <c r="BD837" s="25">
        <v>0</v>
      </c>
      <c r="BE837" s="25">
        <v>0</v>
      </c>
      <c r="BF837" s="25">
        <v>0</v>
      </c>
      <c r="BG837" s="25">
        <v>0</v>
      </c>
      <c r="BH837" s="25">
        <v>0</v>
      </c>
      <c r="BI837" s="25">
        <v>0</v>
      </c>
      <c r="BJ837" s="25">
        <v>0</v>
      </c>
      <c r="BK837" s="25">
        <v>0</v>
      </c>
      <c r="BL837" s="25">
        <v>0</v>
      </c>
      <c r="BM837" s="25">
        <v>0</v>
      </c>
      <c r="BN837" s="25">
        <v>0</v>
      </c>
      <c r="BO837" s="25">
        <v>0</v>
      </c>
    </row>
    <row r="838" spans="1:67">
      <c r="A838">
        <v>2006</v>
      </c>
      <c r="B838" s="22" t="s">
        <v>294</v>
      </c>
      <c r="C838" s="22" t="s">
        <v>295</v>
      </c>
      <c r="D838" s="57" t="s">
        <v>289</v>
      </c>
      <c r="E838" s="25">
        <v>0</v>
      </c>
      <c r="F838" s="25">
        <v>0</v>
      </c>
      <c r="G838" s="25">
        <v>0</v>
      </c>
      <c r="H838" s="25">
        <v>0</v>
      </c>
      <c r="I838" s="25">
        <v>0</v>
      </c>
      <c r="J838" s="25">
        <v>0</v>
      </c>
      <c r="K838" s="25">
        <v>0</v>
      </c>
      <c r="L838" s="25">
        <v>0</v>
      </c>
      <c r="M838" s="25">
        <v>0</v>
      </c>
      <c r="N838" s="25">
        <v>0</v>
      </c>
      <c r="O838" s="25">
        <v>0</v>
      </c>
      <c r="P838" s="25">
        <v>0</v>
      </c>
      <c r="Q838" s="25">
        <v>0</v>
      </c>
      <c r="R838" s="25">
        <v>0</v>
      </c>
      <c r="S838" s="25">
        <v>0</v>
      </c>
      <c r="T838" s="25">
        <v>0</v>
      </c>
      <c r="U838" s="25">
        <v>0</v>
      </c>
      <c r="V838" s="25">
        <v>0</v>
      </c>
      <c r="W838" s="25">
        <v>0</v>
      </c>
      <c r="X838" s="25">
        <v>0</v>
      </c>
      <c r="Y838" s="25">
        <v>0</v>
      </c>
      <c r="Z838" s="25">
        <v>0</v>
      </c>
      <c r="AA838" s="25">
        <v>0</v>
      </c>
      <c r="AB838" s="25">
        <v>0</v>
      </c>
      <c r="AC838" s="25">
        <v>0</v>
      </c>
      <c r="AD838" s="25">
        <v>0</v>
      </c>
      <c r="AE838" s="25">
        <v>0</v>
      </c>
      <c r="AF838" s="25">
        <v>0</v>
      </c>
      <c r="AG838" s="25">
        <v>0</v>
      </c>
      <c r="AH838" s="25">
        <v>0</v>
      </c>
      <c r="AI838" s="25">
        <v>0</v>
      </c>
      <c r="AJ838" s="25">
        <v>0</v>
      </c>
      <c r="AK838" s="25">
        <v>0</v>
      </c>
      <c r="AL838" s="25">
        <v>0</v>
      </c>
      <c r="AM838" s="25">
        <v>0</v>
      </c>
      <c r="AN838" s="25">
        <v>0</v>
      </c>
      <c r="AO838" s="25">
        <v>0</v>
      </c>
      <c r="AP838" s="25">
        <v>0</v>
      </c>
      <c r="AQ838" s="25">
        <v>0</v>
      </c>
      <c r="AR838" s="25">
        <v>0</v>
      </c>
      <c r="AS838" s="25">
        <v>0</v>
      </c>
      <c r="AT838" s="25">
        <v>0</v>
      </c>
      <c r="AU838" s="25">
        <v>0</v>
      </c>
      <c r="AV838" s="25">
        <v>0</v>
      </c>
      <c r="AW838" s="25">
        <v>0</v>
      </c>
      <c r="AX838" s="25">
        <v>0</v>
      </c>
      <c r="AY838" s="25">
        <v>0</v>
      </c>
      <c r="AZ838" s="25">
        <v>0</v>
      </c>
      <c r="BA838" s="25">
        <v>0</v>
      </c>
      <c r="BB838" s="25">
        <v>0</v>
      </c>
      <c r="BC838" s="25">
        <v>0</v>
      </c>
      <c r="BD838" s="25">
        <v>0</v>
      </c>
      <c r="BE838" s="25">
        <v>0</v>
      </c>
      <c r="BF838" s="25">
        <v>0</v>
      </c>
      <c r="BG838" s="25">
        <v>0</v>
      </c>
      <c r="BH838" s="25">
        <v>0</v>
      </c>
      <c r="BI838" s="25">
        <v>0</v>
      </c>
      <c r="BJ838" s="25">
        <v>0</v>
      </c>
      <c r="BK838" s="25">
        <v>0</v>
      </c>
      <c r="BL838" s="25">
        <v>0</v>
      </c>
      <c r="BM838" s="25">
        <v>0</v>
      </c>
      <c r="BN838" s="25">
        <v>0</v>
      </c>
      <c r="BO838" s="25">
        <v>0</v>
      </c>
    </row>
    <row r="839" spans="1:67">
      <c r="A839">
        <v>2006</v>
      </c>
      <c r="B839" s="22" t="s">
        <v>296</v>
      </c>
      <c r="C839" s="22" t="s">
        <v>297</v>
      </c>
      <c r="D839" s="57" t="s">
        <v>289</v>
      </c>
      <c r="E839" s="25">
        <v>0</v>
      </c>
      <c r="F839" s="25">
        <v>0</v>
      </c>
      <c r="G839" s="25">
        <v>0</v>
      </c>
      <c r="H839" s="25">
        <v>0</v>
      </c>
      <c r="I839" s="25">
        <v>0</v>
      </c>
      <c r="J839" s="25">
        <v>0</v>
      </c>
      <c r="K839" s="25">
        <v>0</v>
      </c>
      <c r="L839" s="25">
        <v>0</v>
      </c>
      <c r="M839" s="25">
        <v>0</v>
      </c>
      <c r="N839" s="25">
        <v>0</v>
      </c>
      <c r="O839" s="25">
        <v>0</v>
      </c>
      <c r="P839" s="25">
        <v>0</v>
      </c>
      <c r="Q839" s="25">
        <v>0</v>
      </c>
      <c r="R839" s="25">
        <v>0</v>
      </c>
      <c r="S839" s="25">
        <v>0</v>
      </c>
      <c r="T839" s="25">
        <v>0</v>
      </c>
      <c r="U839" s="25">
        <v>0</v>
      </c>
      <c r="V839" s="25">
        <v>0</v>
      </c>
      <c r="W839" s="25">
        <v>0</v>
      </c>
      <c r="X839" s="25">
        <v>0</v>
      </c>
      <c r="Y839" s="25">
        <v>0</v>
      </c>
      <c r="Z839" s="25">
        <v>0</v>
      </c>
      <c r="AA839" s="25">
        <v>0</v>
      </c>
      <c r="AB839" s="25">
        <v>0</v>
      </c>
      <c r="AC839" s="25">
        <v>0</v>
      </c>
      <c r="AD839" s="25">
        <v>0</v>
      </c>
      <c r="AE839" s="25">
        <v>0</v>
      </c>
      <c r="AF839" s="25">
        <v>0</v>
      </c>
      <c r="AG839" s="25">
        <v>0</v>
      </c>
      <c r="AH839" s="25">
        <v>0</v>
      </c>
      <c r="AI839" s="25">
        <v>0</v>
      </c>
      <c r="AJ839" s="25">
        <v>0</v>
      </c>
      <c r="AK839" s="25">
        <v>0</v>
      </c>
      <c r="AL839" s="25">
        <v>0</v>
      </c>
      <c r="AM839" s="25">
        <v>0</v>
      </c>
      <c r="AN839" s="25">
        <v>0</v>
      </c>
      <c r="AO839" s="25">
        <v>0</v>
      </c>
      <c r="AP839" s="25">
        <v>0</v>
      </c>
      <c r="AQ839" s="25">
        <v>0</v>
      </c>
      <c r="AR839" s="25">
        <v>0</v>
      </c>
      <c r="AS839" s="25">
        <v>0</v>
      </c>
      <c r="AT839" s="25">
        <v>0</v>
      </c>
      <c r="AU839" s="25">
        <v>0</v>
      </c>
      <c r="AV839" s="25">
        <v>0</v>
      </c>
      <c r="AW839" s="25">
        <v>0</v>
      </c>
      <c r="AX839" s="25">
        <v>0</v>
      </c>
      <c r="AY839" s="25">
        <v>0</v>
      </c>
      <c r="AZ839" s="25">
        <v>0</v>
      </c>
      <c r="BA839" s="25">
        <v>0</v>
      </c>
      <c r="BB839" s="25">
        <v>0</v>
      </c>
      <c r="BC839" s="25">
        <v>0</v>
      </c>
      <c r="BD839" s="25">
        <v>0</v>
      </c>
      <c r="BE839" s="25">
        <v>0</v>
      </c>
      <c r="BF839" s="25">
        <v>0</v>
      </c>
      <c r="BG839" s="25">
        <v>0</v>
      </c>
      <c r="BH839" s="25">
        <v>0</v>
      </c>
      <c r="BI839" s="25">
        <v>0</v>
      </c>
      <c r="BJ839" s="25">
        <v>0</v>
      </c>
      <c r="BK839" s="25">
        <v>0</v>
      </c>
      <c r="BL839" s="25">
        <v>0</v>
      </c>
      <c r="BM839" s="25">
        <v>0</v>
      </c>
      <c r="BN839" s="25">
        <v>0</v>
      </c>
      <c r="BO839" s="25">
        <v>0</v>
      </c>
    </row>
    <row r="840" spans="1:67">
      <c r="A840">
        <v>2006</v>
      </c>
      <c r="B840" s="62" t="s">
        <v>298</v>
      </c>
      <c r="C840" s="62" t="s">
        <v>299</v>
      </c>
      <c r="D840" s="57" t="s">
        <v>289</v>
      </c>
      <c r="E840" s="25">
        <v>36713.408326772944</v>
      </c>
      <c r="F840" s="25">
        <v>3951.5227983426744</v>
      </c>
      <c r="G840" s="25">
        <v>5844.0863464812464</v>
      </c>
      <c r="H840" s="25">
        <v>39932.099094202204</v>
      </c>
      <c r="I840" s="25">
        <v>21348.097212077293</v>
      </c>
      <c r="J840" s="25">
        <v>9190.1005202813267</v>
      </c>
      <c r="K840" s="25">
        <v>3433.0230480964406</v>
      </c>
      <c r="L840" s="25">
        <v>4286.6532155348023</v>
      </c>
      <c r="M840" s="25">
        <v>183.46589736671476</v>
      </c>
      <c r="N840" s="25">
        <v>20489.983905229848</v>
      </c>
      <c r="O840" s="25">
        <v>4833.3867540363262</v>
      </c>
      <c r="P840" s="25">
        <v>1831.6647772054012</v>
      </c>
      <c r="Q840" s="25">
        <v>3891.9749378154524</v>
      </c>
      <c r="R840" s="25">
        <v>3546.1404992156722</v>
      </c>
      <c r="S840" s="25">
        <v>4581.8236586668854</v>
      </c>
      <c r="T840" s="25">
        <v>4490.4902796874967</v>
      </c>
      <c r="U840" s="25">
        <v>3677.5682817464194</v>
      </c>
      <c r="V840" s="25">
        <v>2829.9079767103162</v>
      </c>
      <c r="W840" s="25">
        <v>1999.1577111015383</v>
      </c>
      <c r="X840" s="25">
        <v>7433.1061190930368</v>
      </c>
      <c r="Y840" s="25">
        <v>448.38562935283142</v>
      </c>
      <c r="Z840" s="25">
        <v>2596.3202908893445</v>
      </c>
      <c r="AA840" s="25">
        <v>0</v>
      </c>
      <c r="AB840" s="25">
        <v>4745.1982087276074</v>
      </c>
      <c r="AC840" s="25">
        <v>494.4371117630858</v>
      </c>
      <c r="AD840" s="25">
        <v>0</v>
      </c>
      <c r="AE840" s="25">
        <v>26010.81524723662</v>
      </c>
      <c r="AF840" s="25">
        <v>11110.295763736211</v>
      </c>
      <c r="AG840" s="25">
        <v>28510.587723042765</v>
      </c>
      <c r="AH840" s="25">
        <v>16737.07468921741</v>
      </c>
      <c r="AI840" s="25">
        <v>10020.326504981625</v>
      </c>
      <c r="AJ840" s="25">
        <v>2812.4899416840617</v>
      </c>
      <c r="AK840" s="25">
        <v>1763.9757517593036</v>
      </c>
      <c r="AL840" s="25">
        <v>3095.299099310645</v>
      </c>
      <c r="AM840" s="25">
        <v>321.63281751796922</v>
      </c>
      <c r="AN840" s="25">
        <v>13260.741552348683</v>
      </c>
      <c r="AO840" s="25">
        <v>894.6827629388016</v>
      </c>
      <c r="AP840" s="25">
        <v>1356.374003048536</v>
      </c>
      <c r="AQ840" s="25">
        <v>8604.511729898164</v>
      </c>
      <c r="AR840" s="25">
        <v>876.66618750296254</v>
      </c>
      <c r="AS840" s="25">
        <v>12213.754856733911</v>
      </c>
      <c r="AT840" s="25">
        <v>3334.3364813547655</v>
      </c>
      <c r="AU840" s="25">
        <v>0</v>
      </c>
      <c r="AV840" s="25">
        <v>12530.779135618117</v>
      </c>
      <c r="AW840" s="25">
        <v>2686.3466597116253</v>
      </c>
      <c r="AX840" s="25">
        <v>0</v>
      </c>
      <c r="AY840" s="25">
        <v>0</v>
      </c>
      <c r="AZ840" s="25">
        <v>0</v>
      </c>
      <c r="BA840" s="25">
        <v>0</v>
      </c>
      <c r="BB840" s="25">
        <v>3070.980006547321</v>
      </c>
      <c r="BC840" s="25">
        <v>13305.889129838682</v>
      </c>
      <c r="BD840" s="25">
        <v>10157.535391915977</v>
      </c>
      <c r="BE840" s="25">
        <v>3695.0943056585925</v>
      </c>
      <c r="BF840" s="25">
        <v>6534.1711359629007</v>
      </c>
      <c r="BG840" s="25">
        <v>0</v>
      </c>
      <c r="BH840" s="25">
        <v>0</v>
      </c>
      <c r="BI840" s="25">
        <v>0</v>
      </c>
      <c r="BJ840" s="25">
        <v>0</v>
      </c>
      <c r="BK840" s="25">
        <v>0</v>
      </c>
      <c r="BL840" s="25">
        <v>0</v>
      </c>
      <c r="BM840" s="25">
        <v>0</v>
      </c>
      <c r="BN840" s="25">
        <v>0</v>
      </c>
      <c r="BO840" s="25">
        <v>0</v>
      </c>
    </row>
    <row r="841" spans="1:67">
      <c r="A841">
        <v>2006</v>
      </c>
      <c r="B841" s="22" t="s">
        <v>300</v>
      </c>
      <c r="C841" s="22" t="s">
        <v>301</v>
      </c>
      <c r="D841" s="57" t="s">
        <v>289</v>
      </c>
      <c r="E841" s="25">
        <v>133.29906981772615</v>
      </c>
      <c r="F841" s="25">
        <v>5.1188510204518192</v>
      </c>
      <c r="G841" s="25">
        <v>11.787041208436088</v>
      </c>
      <c r="H841" s="25">
        <v>138.80788128778968</v>
      </c>
      <c r="I841" s="25">
        <v>269.70382427972356</v>
      </c>
      <c r="J841" s="25">
        <v>164.47222271630486</v>
      </c>
      <c r="K841" s="25">
        <v>24.076838152338958</v>
      </c>
      <c r="L841" s="25">
        <v>98.83303552582467</v>
      </c>
      <c r="M841" s="25">
        <v>4.5882872976275939</v>
      </c>
      <c r="N841" s="25">
        <v>294.4345561391757</v>
      </c>
      <c r="O841" s="25">
        <v>221.98015982934612</v>
      </c>
      <c r="P841" s="25">
        <v>56.782640092924062</v>
      </c>
      <c r="Q841" s="25">
        <v>192.36590236999808</v>
      </c>
      <c r="R841" s="25">
        <v>62.515466735260517</v>
      </c>
      <c r="S841" s="25">
        <v>217.59643018560104</v>
      </c>
      <c r="T841" s="25">
        <v>130.57945327000203</v>
      </c>
      <c r="U841" s="25">
        <v>70.974328100817928</v>
      </c>
      <c r="V841" s="25">
        <v>77.087477132145636</v>
      </c>
      <c r="W841" s="25">
        <v>127.63843948441105</v>
      </c>
      <c r="X841" s="25">
        <v>176.55123654843851</v>
      </c>
      <c r="Y841" s="25">
        <v>27.753422383705139</v>
      </c>
      <c r="Z841" s="25">
        <v>38.022472175866902</v>
      </c>
      <c r="AA841" s="25">
        <v>0</v>
      </c>
      <c r="AB841" s="25">
        <v>108.9405274514757</v>
      </c>
      <c r="AC841" s="25">
        <v>4.2460837395328461</v>
      </c>
      <c r="AD841" s="25">
        <v>0</v>
      </c>
      <c r="AE841" s="25">
        <v>510.93595327316581</v>
      </c>
      <c r="AF841" s="25">
        <v>83.585166992226789</v>
      </c>
      <c r="AG841" s="25">
        <v>62.400701512080282</v>
      </c>
      <c r="AH841" s="25">
        <v>35.5171989756644</v>
      </c>
      <c r="AI841" s="25">
        <v>201.25770730433553</v>
      </c>
      <c r="AJ841" s="25">
        <v>85.364679499701722</v>
      </c>
      <c r="AK841" s="25">
        <v>18.43571712340691</v>
      </c>
      <c r="AL841" s="25">
        <v>1.2466284609664462</v>
      </c>
      <c r="AM841" s="25">
        <v>0.24775577818789996</v>
      </c>
      <c r="AN841" s="25">
        <v>75.981989789098563</v>
      </c>
      <c r="AO841" s="25">
        <v>3.7849171473197916</v>
      </c>
      <c r="AP841" s="25">
        <v>4.9010499257859088</v>
      </c>
      <c r="AQ841" s="25">
        <v>3.9139229913647182</v>
      </c>
      <c r="AR841" s="25">
        <v>0.78764668139262883</v>
      </c>
      <c r="AS841" s="25">
        <v>8.6972381812724091</v>
      </c>
      <c r="AT841" s="25">
        <v>0.95255832500039062</v>
      </c>
      <c r="AU841" s="25">
        <v>0</v>
      </c>
      <c r="AV841" s="25">
        <v>42.090046846296552</v>
      </c>
      <c r="AW841" s="25">
        <v>9.5323219100274095</v>
      </c>
      <c r="AX841" s="25">
        <v>0</v>
      </c>
      <c r="AY841" s="25">
        <v>0</v>
      </c>
      <c r="AZ841" s="25">
        <v>0</v>
      </c>
      <c r="BA841" s="25">
        <v>0</v>
      </c>
      <c r="BB841" s="25">
        <v>11.860849908071748</v>
      </c>
      <c r="BC841" s="25">
        <v>52.037266264565197</v>
      </c>
      <c r="BD841" s="25">
        <v>101.82664668644117</v>
      </c>
      <c r="BE841" s="25">
        <v>16.383680490116731</v>
      </c>
      <c r="BF841" s="25">
        <v>16.696395933585901</v>
      </c>
      <c r="BG841" s="25">
        <v>0</v>
      </c>
      <c r="BH841" s="25">
        <v>0</v>
      </c>
      <c r="BI841" s="25">
        <v>625.97207639494491</v>
      </c>
      <c r="BJ841" s="25">
        <v>0</v>
      </c>
      <c r="BK841" s="25">
        <v>0.62222868293497413</v>
      </c>
      <c r="BL841" s="25">
        <v>793.03123825202476</v>
      </c>
      <c r="BM841" s="25">
        <v>36.468986076176293</v>
      </c>
      <c r="BN841" s="25">
        <v>0</v>
      </c>
      <c r="BO841" s="25">
        <v>0</v>
      </c>
    </row>
    <row r="842" spans="1:67">
      <c r="A842">
        <v>2006</v>
      </c>
      <c r="B842" s="63" t="s">
        <v>229</v>
      </c>
      <c r="C842" s="64" t="s">
        <v>302</v>
      </c>
      <c r="D842" s="57" t="s">
        <v>289</v>
      </c>
      <c r="E842" s="25">
        <v>48107.168325582672</v>
      </c>
      <c r="F842" s="25">
        <v>4720.5219703874764</v>
      </c>
      <c r="G842" s="25">
        <v>7094.3533161188889</v>
      </c>
      <c r="H842" s="25">
        <v>49898.941100390206</v>
      </c>
      <c r="I842" s="25">
        <v>61772.758205961509</v>
      </c>
      <c r="J842" s="25">
        <v>24787.993654148286</v>
      </c>
      <c r="K842" s="25">
        <v>7995.5623595296756</v>
      </c>
      <c r="L842" s="25">
        <v>11909.326795345743</v>
      </c>
      <c r="M842" s="25">
        <v>534.51807096430719</v>
      </c>
      <c r="N842" s="25">
        <v>37006.858361284045</v>
      </c>
      <c r="O842" s="25">
        <v>15707.098921535511</v>
      </c>
      <c r="P842" s="25">
        <v>6138.9976551867521</v>
      </c>
      <c r="Q842" s="25">
        <v>14525.514142978787</v>
      </c>
      <c r="R842" s="25">
        <v>8212.6634607285523</v>
      </c>
      <c r="S842" s="25">
        <v>17687.155425212353</v>
      </c>
      <c r="T842" s="25">
        <v>12247.943211750353</v>
      </c>
      <c r="U842" s="25">
        <v>11170.229339815951</v>
      </c>
      <c r="V842" s="25">
        <v>8136.2682874480834</v>
      </c>
      <c r="W842" s="25">
        <v>7839.6689756949063</v>
      </c>
      <c r="X842" s="25">
        <v>17334.363100047336</v>
      </c>
      <c r="Y842" s="25">
        <v>1352.4853740012395</v>
      </c>
      <c r="Z842" s="25">
        <v>7130.9978849158952</v>
      </c>
      <c r="AA842" s="25">
        <v>0</v>
      </c>
      <c r="AB842" s="25">
        <v>17250.56233136775</v>
      </c>
      <c r="AC842" s="25">
        <v>1011.0672587905404</v>
      </c>
      <c r="AD842" s="25">
        <v>0</v>
      </c>
      <c r="AE842" s="25">
        <v>73301.664594099813</v>
      </c>
      <c r="AF842" s="25">
        <v>23832.457763455066</v>
      </c>
      <c r="AG842" s="25">
        <v>43322.837035031014</v>
      </c>
      <c r="AH842" s="25">
        <v>25432.571444960828</v>
      </c>
      <c r="AI842" s="25">
        <v>25013.743525250786</v>
      </c>
      <c r="AJ842" s="25">
        <v>8591.8763951529509</v>
      </c>
      <c r="AK842" s="25">
        <v>3543.6932083365014</v>
      </c>
      <c r="AL842" s="25">
        <v>4236.1460218297598</v>
      </c>
      <c r="AM842" s="25">
        <v>519.44155614719261</v>
      </c>
      <c r="AN842" s="25">
        <v>25013.92432739216</v>
      </c>
      <c r="AO842" s="25">
        <v>1536.61625894234</v>
      </c>
      <c r="AP842" s="25">
        <v>2854.7647135548073</v>
      </c>
      <c r="AQ842" s="25">
        <v>13214.039979335063</v>
      </c>
      <c r="AR842" s="25">
        <v>1426.1774897393304</v>
      </c>
      <c r="AS842" s="25">
        <v>17893.855193575968</v>
      </c>
      <c r="AT842" s="25">
        <v>4094.6327165443154</v>
      </c>
      <c r="AU842" s="25">
        <v>0</v>
      </c>
      <c r="AV842" s="25">
        <v>21246.200078307807</v>
      </c>
      <c r="AW842" s="25">
        <v>4684.5489161081096</v>
      </c>
      <c r="AX842" s="25">
        <v>0</v>
      </c>
      <c r="AY842" s="25">
        <v>0</v>
      </c>
      <c r="AZ842" s="25">
        <v>0</v>
      </c>
      <c r="BA842" s="25">
        <v>0</v>
      </c>
      <c r="BB842" s="25">
        <v>5226.4981650497375</v>
      </c>
      <c r="BC842" s="25">
        <v>23389.46980603056</v>
      </c>
      <c r="BD842" s="25">
        <v>20654.844728968823</v>
      </c>
      <c r="BE842" s="25">
        <v>7097.0707679788238</v>
      </c>
      <c r="BF842" s="25">
        <v>9926.9232862183017</v>
      </c>
      <c r="BG842" s="25">
        <v>0</v>
      </c>
      <c r="BH842" s="25">
        <v>0</v>
      </c>
      <c r="BI842" s="25">
        <v>0</v>
      </c>
      <c r="BJ842" s="25">
        <v>0</v>
      </c>
      <c r="BK842" s="25">
        <v>0</v>
      </c>
      <c r="BL842" s="25">
        <v>0</v>
      </c>
      <c r="BM842" s="25">
        <v>0</v>
      </c>
      <c r="BN842" s="25">
        <v>0</v>
      </c>
      <c r="BO842" s="25">
        <v>0</v>
      </c>
    </row>
    <row r="843" spans="1:67">
      <c r="A843">
        <v>2007</v>
      </c>
      <c r="B843" s="57" t="s">
        <v>167</v>
      </c>
      <c r="C843" s="61" t="s">
        <v>230</v>
      </c>
      <c r="D843" s="57" t="s">
        <v>231</v>
      </c>
      <c r="E843" s="25">
        <v>3043.8532734606333</v>
      </c>
      <c r="F843" s="25">
        <v>58.321228129214774</v>
      </c>
      <c r="G843" s="25">
        <v>116.00018511136062</v>
      </c>
      <c r="H843" s="25">
        <v>0</v>
      </c>
      <c r="I843" s="25">
        <v>21236.272321310273</v>
      </c>
      <c r="J843" s="25">
        <v>731.54643063603555</v>
      </c>
      <c r="K843" s="25">
        <v>51.304417101708907</v>
      </c>
      <c r="L843" s="25">
        <v>10.210098834426498</v>
      </c>
      <c r="M843" s="25">
        <v>6.1027000185834193E-4</v>
      </c>
      <c r="N843" s="25">
        <v>1.849343591282343E-2</v>
      </c>
      <c r="O843" s="25">
        <v>257.17312964483375</v>
      </c>
      <c r="P843" s="25">
        <v>359.41966875861436</v>
      </c>
      <c r="Q843" s="25">
        <v>2387.4432483303513</v>
      </c>
      <c r="R843" s="25">
        <v>9.3324079904117045</v>
      </c>
      <c r="S843" s="25">
        <v>6.9134126788519987</v>
      </c>
      <c r="T843" s="25">
        <v>1.4265515213096345</v>
      </c>
      <c r="U843" s="25">
        <v>8.8852928513599855E-2</v>
      </c>
      <c r="V843" s="25">
        <v>0</v>
      </c>
      <c r="W843" s="25">
        <v>0.32830971401838649</v>
      </c>
      <c r="X843" s="25">
        <v>0</v>
      </c>
      <c r="Y843" s="25">
        <v>0</v>
      </c>
      <c r="Z843" s="25">
        <v>45.264582580968913</v>
      </c>
      <c r="AA843" s="25">
        <v>0</v>
      </c>
      <c r="AB843" s="25">
        <v>2.6854396955818565E-5</v>
      </c>
      <c r="AC843" s="25">
        <v>0</v>
      </c>
      <c r="AD843" s="25">
        <v>0</v>
      </c>
      <c r="AE843" s="25">
        <v>22.203327051870307</v>
      </c>
      <c r="AF843" s="25">
        <v>1775.1835899585903</v>
      </c>
      <c r="AG843" s="25">
        <v>3.9215084713574107</v>
      </c>
      <c r="AH843" s="25">
        <v>2.3271237511068978</v>
      </c>
      <c r="AI843" s="25">
        <v>2.9436315315408099</v>
      </c>
      <c r="AJ843" s="25">
        <v>4.0522735290814467</v>
      </c>
      <c r="AK843" s="25">
        <v>8.8049743254726955</v>
      </c>
      <c r="AL843" s="25">
        <v>0</v>
      </c>
      <c r="AM843" s="25">
        <v>0</v>
      </c>
      <c r="AN843" s="25">
        <v>2375.4736071238835</v>
      </c>
      <c r="AO843" s="25">
        <v>0</v>
      </c>
      <c r="AP843" s="25">
        <v>34.119081109396497</v>
      </c>
      <c r="AQ843" s="25">
        <v>0</v>
      </c>
      <c r="AR843" s="25">
        <v>0</v>
      </c>
      <c r="AS843" s="25">
        <v>1.5957792815865577</v>
      </c>
      <c r="AT843" s="25">
        <v>0</v>
      </c>
      <c r="AU843" s="25">
        <v>0</v>
      </c>
      <c r="AV843" s="25">
        <v>7.4183256827554722E-2</v>
      </c>
      <c r="AW843" s="25">
        <v>0.19806365710738388</v>
      </c>
      <c r="AX843" s="25">
        <v>0</v>
      </c>
      <c r="AY843" s="25">
        <v>0</v>
      </c>
      <c r="AZ843" s="25">
        <v>0</v>
      </c>
      <c r="BA843" s="25">
        <v>0</v>
      </c>
      <c r="BB843" s="25">
        <v>0.20677874960698031</v>
      </c>
      <c r="BC843" s="25">
        <v>17.079936766746851</v>
      </c>
      <c r="BD843" s="25">
        <v>755.86890444715038</v>
      </c>
      <c r="BE843" s="25">
        <v>381.39637519117451</v>
      </c>
      <c r="BF843" s="25">
        <v>21.283475223218069</v>
      </c>
      <c r="BG843" s="25">
        <v>0</v>
      </c>
      <c r="BH843" s="25">
        <v>0</v>
      </c>
      <c r="BI843" s="25">
        <v>15994.021992643369</v>
      </c>
      <c r="BJ843" s="25">
        <v>0</v>
      </c>
      <c r="BK843" s="25">
        <v>0</v>
      </c>
      <c r="BL843" s="25">
        <v>7314.8959439144883</v>
      </c>
      <c r="BM843" s="25">
        <v>-461.17988163522472</v>
      </c>
      <c r="BN843" s="25">
        <v>2281.3527708606107</v>
      </c>
      <c r="BO843" s="25">
        <v>58850.74068850078</v>
      </c>
    </row>
    <row r="844" spans="1:67">
      <c r="A844">
        <v>2007</v>
      </c>
      <c r="B844" s="57" t="s">
        <v>168</v>
      </c>
      <c r="C844" s="61" t="s">
        <v>232</v>
      </c>
      <c r="D844" s="57" t="s">
        <v>231</v>
      </c>
      <c r="E844" s="25">
        <v>7.7757350042872844</v>
      </c>
      <c r="F844" s="25">
        <v>38.467433464072741</v>
      </c>
      <c r="G844" s="25">
        <v>3.6485176290600756</v>
      </c>
      <c r="H844" s="25">
        <v>7.5258413296795199</v>
      </c>
      <c r="I844" s="25">
        <v>62.767407491816861</v>
      </c>
      <c r="J844" s="25">
        <v>41.487381335630531</v>
      </c>
      <c r="K844" s="25">
        <v>2076.3947721556929</v>
      </c>
      <c r="L844" s="25">
        <v>421.29069822502117</v>
      </c>
      <c r="M844" s="25">
        <v>7.4400699429065168E-5</v>
      </c>
      <c r="N844" s="25">
        <v>5.2795207804717963</v>
      </c>
      <c r="O844" s="25">
        <v>39.586168701704452</v>
      </c>
      <c r="P844" s="25">
        <v>38.83819583480512</v>
      </c>
      <c r="Q844" s="25">
        <v>2.4156520072578909</v>
      </c>
      <c r="R844" s="25">
        <v>18.853174441562984</v>
      </c>
      <c r="S844" s="25">
        <v>24.015735730875946</v>
      </c>
      <c r="T844" s="25">
        <v>1.6930546338732104</v>
      </c>
      <c r="U844" s="25">
        <v>2.530055876647245</v>
      </c>
      <c r="V844" s="25">
        <v>0</v>
      </c>
      <c r="W844" s="25">
        <v>0.60223284156594536</v>
      </c>
      <c r="X844" s="25">
        <v>0</v>
      </c>
      <c r="Y844" s="25">
        <v>3.8527339285803275</v>
      </c>
      <c r="Z844" s="25">
        <v>177.9174953558487</v>
      </c>
      <c r="AA844" s="25">
        <v>0</v>
      </c>
      <c r="AB844" s="25">
        <v>1.2522811389086312E-3</v>
      </c>
      <c r="AC844" s="25">
        <v>0</v>
      </c>
      <c r="AD844" s="25">
        <v>0</v>
      </c>
      <c r="AE844" s="25">
        <v>1916.5809988473156</v>
      </c>
      <c r="AF844" s="25">
        <v>12.883990823188768</v>
      </c>
      <c r="AG844" s="25">
        <v>0.95639006570900609</v>
      </c>
      <c r="AH844" s="25">
        <v>0.56316782176085745</v>
      </c>
      <c r="AI844" s="25">
        <v>2.0533128260572915E-2</v>
      </c>
      <c r="AJ844" s="25">
        <v>0</v>
      </c>
      <c r="AK844" s="25">
        <v>0</v>
      </c>
      <c r="AL844" s="25">
        <v>4.9225089662301884E-4</v>
      </c>
      <c r="AM844" s="25">
        <v>0</v>
      </c>
      <c r="AN844" s="25">
        <v>9.6527431980353864</v>
      </c>
      <c r="AO844" s="25">
        <v>0</v>
      </c>
      <c r="AP844" s="25">
        <v>1.2031860950564856E-2</v>
      </c>
      <c r="AQ844" s="25">
        <v>0</v>
      </c>
      <c r="AR844" s="25">
        <v>1.2964182876633501E-3</v>
      </c>
      <c r="AS844" s="25">
        <v>0</v>
      </c>
      <c r="AT844" s="25">
        <v>0</v>
      </c>
      <c r="AU844" s="25">
        <v>0</v>
      </c>
      <c r="AV844" s="25">
        <v>1.7743178694570749</v>
      </c>
      <c r="AW844" s="25">
        <v>8.9757769198644644E-2</v>
      </c>
      <c r="AX844" s="25">
        <v>0</v>
      </c>
      <c r="AY844" s="25">
        <v>0</v>
      </c>
      <c r="AZ844" s="25">
        <v>0</v>
      </c>
      <c r="BA844" s="25">
        <v>0</v>
      </c>
      <c r="BB844" s="25">
        <v>8.6706361838816701E-4</v>
      </c>
      <c r="BC844" s="25">
        <v>0.40487696513631849</v>
      </c>
      <c r="BD844" s="25">
        <v>0.28873239915807303</v>
      </c>
      <c r="BE844" s="25">
        <v>1.9709224564925593E-2</v>
      </c>
      <c r="BF844" s="25">
        <v>13.723559845494131</v>
      </c>
      <c r="BG844" s="25">
        <v>0</v>
      </c>
      <c r="BH844" s="25">
        <v>0</v>
      </c>
      <c r="BI844" s="25">
        <v>332.47083363993949</v>
      </c>
      <c r="BJ844" s="25">
        <v>0</v>
      </c>
      <c r="BK844" s="25">
        <v>0</v>
      </c>
      <c r="BL844" s="25">
        <v>0</v>
      </c>
      <c r="BM844" s="25">
        <v>-8.56370689809164</v>
      </c>
      <c r="BN844" s="25">
        <v>397.76787161937273</v>
      </c>
      <c r="BO844" s="25">
        <v>5653.5915973625451</v>
      </c>
    </row>
    <row r="845" spans="1:67">
      <c r="A845">
        <v>2007</v>
      </c>
      <c r="B845" s="57" t="s">
        <v>169</v>
      </c>
      <c r="C845" s="61" t="s">
        <v>233</v>
      </c>
      <c r="D845" s="57" t="s">
        <v>231</v>
      </c>
      <c r="E845" s="25">
        <v>1.4920027890072201</v>
      </c>
      <c r="F845" s="25">
        <v>0</v>
      </c>
      <c r="G845" s="25">
        <v>170.58345258714056</v>
      </c>
      <c r="H845" s="25">
        <v>0</v>
      </c>
      <c r="I845" s="25">
        <v>1899.2874240561441</v>
      </c>
      <c r="J845" s="25">
        <v>1.5891500209999194E-3</v>
      </c>
      <c r="K845" s="25">
        <v>1.9385177271878394E-4</v>
      </c>
      <c r="L845" s="25">
        <v>0</v>
      </c>
      <c r="M845" s="25">
        <v>0</v>
      </c>
      <c r="N845" s="25">
        <v>0</v>
      </c>
      <c r="O845" s="25">
        <v>0.82205178397854206</v>
      </c>
      <c r="P845" s="25">
        <v>1.5621812445395922</v>
      </c>
      <c r="Q845" s="25">
        <v>0</v>
      </c>
      <c r="R845" s="25">
        <v>0</v>
      </c>
      <c r="S845" s="25">
        <v>0</v>
      </c>
      <c r="T845" s="25">
        <v>0</v>
      </c>
      <c r="U845" s="25">
        <v>0</v>
      </c>
      <c r="V845" s="25">
        <v>0</v>
      </c>
      <c r="W845" s="25">
        <v>0</v>
      </c>
      <c r="X845" s="25">
        <v>0</v>
      </c>
      <c r="Y845" s="25">
        <v>0</v>
      </c>
      <c r="Z845" s="25">
        <v>12.147562924985378</v>
      </c>
      <c r="AA845" s="25">
        <v>0</v>
      </c>
      <c r="AB845" s="25">
        <v>0</v>
      </c>
      <c r="AC845" s="25">
        <v>0</v>
      </c>
      <c r="AD845" s="25">
        <v>0</v>
      </c>
      <c r="AE845" s="25">
        <v>0</v>
      </c>
      <c r="AF845" s="25">
        <v>323.65692061024083</v>
      </c>
      <c r="AG845" s="25">
        <v>0</v>
      </c>
      <c r="AH845" s="25">
        <v>0</v>
      </c>
      <c r="AI845" s="25">
        <v>0.81842730102390371</v>
      </c>
      <c r="AJ845" s="25">
        <v>8.167434089690391E-2</v>
      </c>
      <c r="AK845" s="25">
        <v>0</v>
      </c>
      <c r="AL845" s="25">
        <v>0</v>
      </c>
      <c r="AM845" s="25">
        <v>0</v>
      </c>
      <c r="AN845" s="25">
        <v>961.45811055251136</v>
      </c>
      <c r="AO845" s="25">
        <v>0</v>
      </c>
      <c r="AP845" s="25">
        <v>4.1264528066923606E-3</v>
      </c>
      <c r="AQ845" s="25">
        <v>0</v>
      </c>
      <c r="AR845" s="25">
        <v>0</v>
      </c>
      <c r="AS845" s="25">
        <v>0</v>
      </c>
      <c r="AT845" s="25">
        <v>0</v>
      </c>
      <c r="AU845" s="25">
        <v>0</v>
      </c>
      <c r="AV845" s="25">
        <v>6.6107691397115982</v>
      </c>
      <c r="AW845" s="25">
        <v>0</v>
      </c>
      <c r="AX845" s="25">
        <v>0</v>
      </c>
      <c r="AY845" s="25">
        <v>0</v>
      </c>
      <c r="AZ845" s="25">
        <v>0</v>
      </c>
      <c r="BA845" s="25">
        <v>0</v>
      </c>
      <c r="BB845" s="25">
        <v>0</v>
      </c>
      <c r="BC845" s="25">
        <v>0</v>
      </c>
      <c r="BD845" s="25">
        <v>65.406785572900986</v>
      </c>
      <c r="BE845" s="25">
        <v>27.484076591729462</v>
      </c>
      <c r="BF845" s="25">
        <v>1.2710896856399413E-3</v>
      </c>
      <c r="BG845" s="25">
        <v>0</v>
      </c>
      <c r="BH845" s="25">
        <v>0</v>
      </c>
      <c r="BI845" s="25">
        <v>5257.2487204031813</v>
      </c>
      <c r="BJ845" s="25">
        <v>0</v>
      </c>
      <c r="BK845" s="25">
        <v>0</v>
      </c>
      <c r="BL845" s="25">
        <v>57.066150154400148</v>
      </c>
      <c r="BM845" s="25">
        <v>-122.67931277759487</v>
      </c>
      <c r="BN845" s="25">
        <v>610.13843184131531</v>
      </c>
      <c r="BO845" s="25">
        <v>9273.1926096604057</v>
      </c>
    </row>
    <row r="846" spans="1:67">
      <c r="A846">
        <v>2007</v>
      </c>
      <c r="B846" s="57" t="s">
        <v>170</v>
      </c>
      <c r="C846" s="61" t="s">
        <v>234</v>
      </c>
      <c r="D846" s="57" t="s">
        <v>231</v>
      </c>
      <c r="E846" s="25">
        <v>0.14387983081641637</v>
      </c>
      <c r="F846" s="25">
        <v>0</v>
      </c>
      <c r="G846" s="25">
        <v>0</v>
      </c>
      <c r="H846" s="25">
        <v>4758.8217680939761</v>
      </c>
      <c r="I846" s="25">
        <v>62.772642569532074</v>
      </c>
      <c r="J846" s="25">
        <v>18.322873307842013</v>
      </c>
      <c r="K846" s="25">
        <v>2.427240439817461</v>
      </c>
      <c r="L846" s="25">
        <v>10.263128190292361</v>
      </c>
      <c r="M846" s="25">
        <v>0</v>
      </c>
      <c r="N846" s="25">
        <v>12384.162136901818</v>
      </c>
      <c r="O846" s="25">
        <v>3886.6378892452826</v>
      </c>
      <c r="P846" s="25">
        <v>151.41579731699181</v>
      </c>
      <c r="Q846" s="25">
        <v>407.13723078479245</v>
      </c>
      <c r="R846" s="25">
        <v>1697.5679229680943</v>
      </c>
      <c r="S846" s="25">
        <v>4462.9259663069533</v>
      </c>
      <c r="T846" s="25">
        <v>692.69571588269423</v>
      </c>
      <c r="U846" s="25">
        <v>5.0820286300183293</v>
      </c>
      <c r="V846" s="25">
        <v>34.349681226186263</v>
      </c>
      <c r="W846" s="25">
        <v>2.9918936859846323</v>
      </c>
      <c r="X846" s="25">
        <v>3.4102841263717552</v>
      </c>
      <c r="Y846" s="25">
        <v>2.6011188129265115</v>
      </c>
      <c r="Z846" s="25">
        <v>43.226677543928936</v>
      </c>
      <c r="AA846" s="25">
        <v>0</v>
      </c>
      <c r="AB846" s="25">
        <v>1919.5921040729504</v>
      </c>
      <c r="AC846" s="25">
        <v>0</v>
      </c>
      <c r="AD846" s="25">
        <v>0</v>
      </c>
      <c r="AE846" s="25">
        <v>3522.5379896231216</v>
      </c>
      <c r="AF846" s="25">
        <v>0.30542093687362681</v>
      </c>
      <c r="AG846" s="25">
        <v>3.0986738813376218</v>
      </c>
      <c r="AH846" s="25">
        <v>1.7474230129256327</v>
      </c>
      <c r="AI846" s="25">
        <v>6.4008824405960868E-2</v>
      </c>
      <c r="AJ846" s="25">
        <v>0</v>
      </c>
      <c r="AK846" s="25">
        <v>0</v>
      </c>
      <c r="AL846" s="25">
        <v>2.1371781168974389</v>
      </c>
      <c r="AM846" s="25">
        <v>0</v>
      </c>
      <c r="AN846" s="25">
        <v>3.4318854331074435</v>
      </c>
      <c r="AO846" s="25">
        <v>0</v>
      </c>
      <c r="AP846" s="25">
        <v>0</v>
      </c>
      <c r="AQ846" s="25">
        <v>0</v>
      </c>
      <c r="AR846" s="25">
        <v>9.8994012907106826E-2</v>
      </c>
      <c r="AS846" s="25">
        <v>0</v>
      </c>
      <c r="AT846" s="25">
        <v>0</v>
      </c>
      <c r="AU846" s="25">
        <v>0</v>
      </c>
      <c r="AV846" s="25">
        <v>1.4182089634686916</v>
      </c>
      <c r="AW846" s="25">
        <v>32.959789768620752</v>
      </c>
      <c r="AX846" s="25">
        <v>0</v>
      </c>
      <c r="AY846" s="25">
        <v>0</v>
      </c>
      <c r="AZ846" s="25">
        <v>0</v>
      </c>
      <c r="BA846" s="25">
        <v>0</v>
      </c>
      <c r="BB846" s="25">
        <v>0.93459079859613015</v>
      </c>
      <c r="BC846" s="25">
        <v>24.175740216274296</v>
      </c>
      <c r="BD846" s="25">
        <v>0</v>
      </c>
      <c r="BE846" s="25">
        <v>1.0585275237054743</v>
      </c>
      <c r="BF846" s="25">
        <v>9.6837487203463982E-6</v>
      </c>
      <c r="BG846" s="25">
        <v>0</v>
      </c>
      <c r="BH846" s="25">
        <v>0</v>
      </c>
      <c r="BI846" s="25">
        <v>1.1139659178787722</v>
      </c>
      <c r="BJ846" s="25">
        <v>0</v>
      </c>
      <c r="BK846" s="25">
        <v>0</v>
      </c>
      <c r="BL846" s="25">
        <v>653.68298237393526</v>
      </c>
      <c r="BM846" s="25">
        <v>21.246207347506719</v>
      </c>
      <c r="BN846" s="25">
        <v>26678.458007192501</v>
      </c>
      <c r="BO846" s="25">
        <v>61495.01758356511</v>
      </c>
    </row>
    <row r="847" spans="1:67">
      <c r="A847">
        <v>2007</v>
      </c>
      <c r="B847" s="57" t="s">
        <v>171</v>
      </c>
      <c r="C847" s="61" t="s">
        <v>235</v>
      </c>
      <c r="D847" s="57" t="s">
        <v>231</v>
      </c>
      <c r="E847" s="25">
        <v>2119.2093495086619</v>
      </c>
      <c r="F847" s="25">
        <v>0.87784795528858239</v>
      </c>
      <c r="G847" s="25">
        <v>298.01298280991796</v>
      </c>
      <c r="H847" s="25">
        <v>30.201503872092928</v>
      </c>
      <c r="I847" s="25">
        <v>9374.9855832356661</v>
      </c>
      <c r="J847" s="25">
        <v>282.80942931623974</v>
      </c>
      <c r="K847" s="25">
        <v>22.321167913703118</v>
      </c>
      <c r="L847" s="25">
        <v>18.193898940875581</v>
      </c>
      <c r="M847" s="25">
        <v>0.81315224654482976</v>
      </c>
      <c r="N847" s="25">
        <v>15.787917768965558</v>
      </c>
      <c r="O847" s="25">
        <v>117.68117336367401</v>
      </c>
      <c r="P847" s="25">
        <v>123.88333657387808</v>
      </c>
      <c r="Q847" s="25">
        <v>3.1341521194098658</v>
      </c>
      <c r="R847" s="25">
        <v>4.2421137119591323</v>
      </c>
      <c r="S847" s="25">
        <v>11.094160528042099</v>
      </c>
      <c r="T847" s="25">
        <v>3.5613826974893978</v>
      </c>
      <c r="U847" s="25">
        <v>5.9948030793996816</v>
      </c>
      <c r="V847" s="25">
        <v>4.2754783465429513</v>
      </c>
      <c r="W847" s="25">
        <v>2.8477478028069187</v>
      </c>
      <c r="X847" s="25">
        <v>8.238140547969234</v>
      </c>
      <c r="Y847" s="25">
        <v>0.70269649462837747</v>
      </c>
      <c r="Z847" s="25">
        <v>10.573495736304015</v>
      </c>
      <c r="AA847" s="25">
        <v>0</v>
      </c>
      <c r="AB847" s="25">
        <v>5.3813668270562633</v>
      </c>
      <c r="AC847" s="25">
        <v>1.1146900080848303</v>
      </c>
      <c r="AD847" s="25">
        <v>0</v>
      </c>
      <c r="AE847" s="25">
        <v>15.171655983769133</v>
      </c>
      <c r="AF847" s="25">
        <v>2894.9223404482968</v>
      </c>
      <c r="AG847" s="25">
        <v>31.016073135066026</v>
      </c>
      <c r="AH847" s="25">
        <v>17.621510684217441</v>
      </c>
      <c r="AI847" s="25">
        <v>61.077382881458547</v>
      </c>
      <c r="AJ847" s="25">
        <v>160.63216039983831</v>
      </c>
      <c r="AK847" s="25">
        <v>39.315893107841219</v>
      </c>
      <c r="AL847" s="25">
        <v>5.5533853541728817</v>
      </c>
      <c r="AM847" s="25">
        <v>0.3229907892942625</v>
      </c>
      <c r="AN847" s="25">
        <v>5142.1502409044297</v>
      </c>
      <c r="AO847" s="25">
        <v>1.9477061172346637</v>
      </c>
      <c r="AP847" s="25">
        <v>156.7650595189659</v>
      </c>
      <c r="AQ847" s="25">
        <v>5.384785893086967</v>
      </c>
      <c r="AR847" s="25">
        <v>1.1782587711225072</v>
      </c>
      <c r="AS847" s="25">
        <v>32.614846546443445</v>
      </c>
      <c r="AT847" s="25">
        <v>12.612125563433311</v>
      </c>
      <c r="AU847" s="25">
        <v>0</v>
      </c>
      <c r="AV847" s="25">
        <v>14.465984325902532</v>
      </c>
      <c r="AW847" s="25">
        <v>4.9114717636359515</v>
      </c>
      <c r="AX847" s="25">
        <v>0</v>
      </c>
      <c r="AY847" s="25">
        <v>0</v>
      </c>
      <c r="AZ847" s="25">
        <v>0</v>
      </c>
      <c r="BA847" s="25">
        <v>0</v>
      </c>
      <c r="BB847" s="25">
        <v>5.6045217024156928</v>
      </c>
      <c r="BC847" s="25">
        <v>17.727676128676027</v>
      </c>
      <c r="BD847" s="25">
        <v>596.46738385650326</v>
      </c>
      <c r="BE847" s="25">
        <v>620.23982699761484</v>
      </c>
      <c r="BF847" s="25">
        <v>10.78912716097043</v>
      </c>
      <c r="BG847" s="25">
        <v>0</v>
      </c>
      <c r="BH847" s="25">
        <v>0</v>
      </c>
      <c r="BI847" s="25">
        <v>40826.928184769298</v>
      </c>
      <c r="BJ847" s="25">
        <v>0</v>
      </c>
      <c r="BK847" s="25">
        <v>226.79018357354846</v>
      </c>
      <c r="BL847" s="25">
        <v>0</v>
      </c>
      <c r="BM847" s="25">
        <v>-583.47812041931979</v>
      </c>
      <c r="BN847" s="25">
        <v>15308.467458099791</v>
      </c>
      <c r="BO847" s="25">
        <v>78093.137685462876</v>
      </c>
    </row>
    <row r="848" spans="1:67">
      <c r="A848">
        <v>2007</v>
      </c>
      <c r="B848" s="57" t="s">
        <v>172</v>
      </c>
      <c r="C848" s="61" t="s">
        <v>236</v>
      </c>
      <c r="D848" s="57" t="s">
        <v>231</v>
      </c>
      <c r="E848" s="25">
        <v>44.039389834976006</v>
      </c>
      <c r="F848" s="25">
        <v>4.8146225056382628</v>
      </c>
      <c r="G848" s="25">
        <v>1.9206109215602989</v>
      </c>
      <c r="H848" s="25">
        <v>17.715474408370653</v>
      </c>
      <c r="I848" s="25">
        <v>13.515088816396323</v>
      </c>
      <c r="J848" s="25">
        <v>4680.3157144481938</v>
      </c>
      <c r="K848" s="25">
        <v>11.228807345438534</v>
      </c>
      <c r="L848" s="25">
        <v>12.950191711737629</v>
      </c>
      <c r="M848" s="25">
        <v>0.39708310271884523</v>
      </c>
      <c r="N848" s="25">
        <v>7.7115946149000053E-2</v>
      </c>
      <c r="O848" s="25">
        <v>15.960180395457508</v>
      </c>
      <c r="P848" s="25">
        <v>17.22871699997949</v>
      </c>
      <c r="Q848" s="25">
        <v>87.409733903093553</v>
      </c>
      <c r="R848" s="25">
        <v>3.7047511133584727</v>
      </c>
      <c r="S848" s="25">
        <v>4.2758816528881143</v>
      </c>
      <c r="T848" s="25">
        <v>29.387613509844194</v>
      </c>
      <c r="U848" s="25">
        <v>14.397703188568391</v>
      </c>
      <c r="V848" s="25">
        <v>5.3328816125205787</v>
      </c>
      <c r="W848" s="25">
        <v>5.3966821065514212</v>
      </c>
      <c r="X848" s="25">
        <v>17.201615318177577</v>
      </c>
      <c r="Y848" s="25">
        <v>1.4644830902523245</v>
      </c>
      <c r="Z848" s="25">
        <v>87.716402398329109</v>
      </c>
      <c r="AA848" s="25">
        <v>0</v>
      </c>
      <c r="AB848" s="25">
        <v>4.3910097537231101</v>
      </c>
      <c r="AC848" s="25">
        <v>0.24157867787492079</v>
      </c>
      <c r="AD848" s="25">
        <v>0</v>
      </c>
      <c r="AE848" s="25">
        <v>68.176644423544403</v>
      </c>
      <c r="AF848" s="25">
        <v>153.21474401504048</v>
      </c>
      <c r="AG848" s="25">
        <v>125.38547246592374</v>
      </c>
      <c r="AH848" s="25">
        <v>74.248531306566264</v>
      </c>
      <c r="AI848" s="25">
        <v>13.679286131496422</v>
      </c>
      <c r="AJ848" s="25">
        <v>2.666882226320936</v>
      </c>
      <c r="AK848" s="25">
        <v>2.269791761845724</v>
      </c>
      <c r="AL848" s="25">
        <v>4.0808825510642688</v>
      </c>
      <c r="AM848" s="25">
        <v>0.10619394767687339</v>
      </c>
      <c r="AN848" s="25">
        <v>20.083581540515571</v>
      </c>
      <c r="AO848" s="25">
        <v>0.79241487689762347</v>
      </c>
      <c r="AP848" s="25">
        <v>0.97492772995737609</v>
      </c>
      <c r="AQ848" s="25">
        <v>1.7117906641971059</v>
      </c>
      <c r="AR848" s="25">
        <v>0.19365752733488356</v>
      </c>
      <c r="AS848" s="25">
        <v>2.832448577260108</v>
      </c>
      <c r="AT848" s="25">
        <v>2.9169728909039523</v>
      </c>
      <c r="AU848" s="25">
        <v>0</v>
      </c>
      <c r="AV848" s="25">
        <v>27.615057483014485</v>
      </c>
      <c r="AW848" s="25">
        <v>13.061903810409005</v>
      </c>
      <c r="AX848" s="25">
        <v>0</v>
      </c>
      <c r="AY848" s="25">
        <v>0</v>
      </c>
      <c r="AZ848" s="25">
        <v>0</v>
      </c>
      <c r="BA848" s="25">
        <v>0</v>
      </c>
      <c r="BB848" s="25">
        <v>8.6316597462082996</v>
      </c>
      <c r="BC848" s="25">
        <v>78.53726370225597</v>
      </c>
      <c r="BD848" s="25">
        <v>59.334277683502805</v>
      </c>
      <c r="BE848" s="25">
        <v>14.263469272654964</v>
      </c>
      <c r="BF848" s="25">
        <v>63.969513178634045</v>
      </c>
      <c r="BG848" s="25">
        <v>0</v>
      </c>
      <c r="BH848" s="25">
        <v>0</v>
      </c>
      <c r="BI848" s="25">
        <v>6627.3578457827261</v>
      </c>
      <c r="BJ848" s="25">
        <v>0</v>
      </c>
      <c r="BK848" s="25">
        <v>0</v>
      </c>
      <c r="BL848" s="25">
        <v>118.03903862656364</v>
      </c>
      <c r="BM848" s="25">
        <v>-6.9985423633952584</v>
      </c>
      <c r="BN848" s="25">
        <v>12651.105220607045</v>
      </c>
      <c r="BO848" s="25">
        <v>25209.334262927918</v>
      </c>
    </row>
    <row r="849" spans="1:67">
      <c r="A849">
        <v>2007</v>
      </c>
      <c r="B849" s="57" t="s">
        <v>173</v>
      </c>
      <c r="C849" s="61" t="s">
        <v>237</v>
      </c>
      <c r="D849" s="57" t="s">
        <v>231</v>
      </c>
      <c r="E849" s="25">
        <v>17.939749441030266</v>
      </c>
      <c r="F849" s="25">
        <v>0.14400093800336311</v>
      </c>
      <c r="G849" s="25">
        <v>2.2179198628282286</v>
      </c>
      <c r="H849" s="25">
        <v>2.7657238558473329</v>
      </c>
      <c r="I849" s="25">
        <v>10.086090821727888</v>
      </c>
      <c r="J849" s="25">
        <v>6.5506789255243918</v>
      </c>
      <c r="K849" s="25">
        <v>1042.8052719676343</v>
      </c>
      <c r="L849" s="25">
        <v>6.4267081546348495</v>
      </c>
      <c r="M849" s="25">
        <v>4.1754453890038498E-2</v>
      </c>
      <c r="N849" s="25">
        <v>0.99830106884978531</v>
      </c>
      <c r="O849" s="25">
        <v>12.109911220810304</v>
      </c>
      <c r="P849" s="25">
        <v>1.7892270535064376</v>
      </c>
      <c r="Q849" s="25">
        <v>10.399391348244182</v>
      </c>
      <c r="R849" s="25">
        <v>48.068530168311177</v>
      </c>
      <c r="S849" s="25">
        <v>219.52697040728265</v>
      </c>
      <c r="T849" s="25">
        <v>71.142686468858628</v>
      </c>
      <c r="U849" s="25">
        <v>19.242003836158901</v>
      </c>
      <c r="V849" s="25">
        <v>3.2067954303747213</v>
      </c>
      <c r="W849" s="25">
        <v>3.1761912072674141</v>
      </c>
      <c r="X849" s="25">
        <v>16.2617131746421</v>
      </c>
      <c r="Y849" s="25">
        <v>10.905997133577312</v>
      </c>
      <c r="Z849" s="25">
        <v>883.95013722062606</v>
      </c>
      <c r="AA849" s="25">
        <v>0</v>
      </c>
      <c r="AB849" s="25">
        <v>1.007492703473167E-4</v>
      </c>
      <c r="AC849" s="25">
        <v>0</v>
      </c>
      <c r="AD849" s="25">
        <v>0</v>
      </c>
      <c r="AE849" s="25">
        <v>3370.8617699821884</v>
      </c>
      <c r="AF849" s="25">
        <v>5.0456561063282992</v>
      </c>
      <c r="AG849" s="25">
        <v>124.46896961692784</v>
      </c>
      <c r="AH849" s="25">
        <v>71.992172872326194</v>
      </c>
      <c r="AI849" s="25">
        <v>0.57557365780772318</v>
      </c>
      <c r="AJ849" s="25">
        <v>0.11634723496862952</v>
      </c>
      <c r="AK849" s="25">
        <v>0.62837298577784684</v>
      </c>
      <c r="AL849" s="25">
        <v>0.47250034674126906</v>
      </c>
      <c r="AM849" s="25">
        <v>8.1038074216835485E-3</v>
      </c>
      <c r="AN849" s="25">
        <v>3.7481376486356566</v>
      </c>
      <c r="AO849" s="25">
        <v>1.799154090914303E-4</v>
      </c>
      <c r="AP849" s="25">
        <v>0.51519965993823646</v>
      </c>
      <c r="AQ849" s="25">
        <v>3.1544126535523936E-2</v>
      </c>
      <c r="AR849" s="25">
        <v>3.0536786225822841E-3</v>
      </c>
      <c r="AS849" s="25">
        <v>0</v>
      </c>
      <c r="AT849" s="25">
        <v>0.15788631209727402</v>
      </c>
      <c r="AU849" s="25">
        <v>0</v>
      </c>
      <c r="AV849" s="25">
        <v>3.792511778229962</v>
      </c>
      <c r="AW849" s="25">
        <v>1.6680859439697888</v>
      </c>
      <c r="AX849" s="25">
        <v>0</v>
      </c>
      <c r="AY849" s="25">
        <v>0</v>
      </c>
      <c r="AZ849" s="25">
        <v>0</v>
      </c>
      <c r="BA849" s="25">
        <v>0</v>
      </c>
      <c r="BB849" s="25">
        <v>0.52009896008250567</v>
      </c>
      <c r="BC849" s="25">
        <v>10.049022256452103</v>
      </c>
      <c r="BD849" s="25">
        <v>13.236579949541833</v>
      </c>
      <c r="BE849" s="25">
        <v>0.43628780877040935</v>
      </c>
      <c r="BF849" s="25">
        <v>15.265230611043199</v>
      </c>
      <c r="BG849" s="25">
        <v>0</v>
      </c>
      <c r="BH849" s="25">
        <v>0</v>
      </c>
      <c r="BI849" s="25">
        <v>453.94732239855637</v>
      </c>
      <c r="BJ849" s="25">
        <v>0</v>
      </c>
      <c r="BK849" s="25">
        <v>0</v>
      </c>
      <c r="BL849" s="25">
        <v>0</v>
      </c>
      <c r="BM849" s="25">
        <v>-1.4421363254901973</v>
      </c>
      <c r="BN849" s="25">
        <v>3433.8754551623051</v>
      </c>
      <c r="BO849" s="25">
        <v>9899.7297814040794</v>
      </c>
    </row>
    <row r="850" spans="1:67">
      <c r="A850">
        <v>2007</v>
      </c>
      <c r="B850" s="57" t="s">
        <v>174</v>
      </c>
      <c r="C850" s="61" t="s">
        <v>238</v>
      </c>
      <c r="D850" s="57" t="s">
        <v>231</v>
      </c>
      <c r="E850" s="25">
        <v>18.41436203493345</v>
      </c>
      <c r="F850" s="25">
        <v>3.630337411402321</v>
      </c>
      <c r="G850" s="25">
        <v>0.70826501113656293</v>
      </c>
      <c r="H850" s="25">
        <v>55.945961132795674</v>
      </c>
      <c r="I850" s="25">
        <v>412.83952516548328</v>
      </c>
      <c r="J850" s="25">
        <v>61.365706019784618</v>
      </c>
      <c r="K850" s="25">
        <v>10.239192686007788</v>
      </c>
      <c r="L850" s="25">
        <v>3386.1967570530992</v>
      </c>
      <c r="M850" s="25">
        <v>148.47217000424183</v>
      </c>
      <c r="N850" s="25">
        <v>0.48768030201840051</v>
      </c>
      <c r="O850" s="25">
        <v>31.096801714264576</v>
      </c>
      <c r="P850" s="25">
        <v>35.070517441869022</v>
      </c>
      <c r="Q850" s="25">
        <v>34.568574300765704</v>
      </c>
      <c r="R850" s="25">
        <v>34.749748928718958</v>
      </c>
      <c r="S850" s="25">
        <v>16.747231087083353</v>
      </c>
      <c r="T850" s="25">
        <v>8.646773365659282</v>
      </c>
      <c r="U850" s="25">
        <v>129.1162917284536</v>
      </c>
      <c r="V850" s="25">
        <v>33.30374855908471</v>
      </c>
      <c r="W850" s="25">
        <v>2.9361729849763303</v>
      </c>
      <c r="X850" s="25">
        <v>14.93499879154419</v>
      </c>
      <c r="Y850" s="25">
        <v>0.30668500326434928</v>
      </c>
      <c r="Z850" s="25">
        <v>31.888515449245709</v>
      </c>
      <c r="AA850" s="25">
        <v>0</v>
      </c>
      <c r="AB850" s="25">
        <v>1.7737690406948941</v>
      </c>
      <c r="AC850" s="25">
        <v>0.739484906007154</v>
      </c>
      <c r="AD850" s="25">
        <v>0</v>
      </c>
      <c r="AE850" s="25">
        <v>122.99287520270602</v>
      </c>
      <c r="AF850" s="25">
        <v>137.03012906913634</v>
      </c>
      <c r="AG850" s="25">
        <v>741.72792832060986</v>
      </c>
      <c r="AH850" s="25">
        <v>427.29338282366558</v>
      </c>
      <c r="AI850" s="25">
        <v>20.024866122039125</v>
      </c>
      <c r="AJ850" s="25">
        <v>1.5794498470631597</v>
      </c>
      <c r="AK850" s="25">
        <v>1.2872228147699694</v>
      </c>
      <c r="AL850" s="25">
        <v>2.0811824431819375</v>
      </c>
      <c r="AM850" s="25">
        <v>1.0454350201787972</v>
      </c>
      <c r="AN850" s="25">
        <v>10.002344083092565</v>
      </c>
      <c r="AO850" s="25">
        <v>276.05686782305929</v>
      </c>
      <c r="AP850" s="25">
        <v>10.36505375518875</v>
      </c>
      <c r="AQ850" s="25">
        <v>45.823515906281308</v>
      </c>
      <c r="AR850" s="25">
        <v>6.9176166939507908</v>
      </c>
      <c r="AS850" s="25">
        <v>167.26955532391909</v>
      </c>
      <c r="AT850" s="25">
        <v>27.522813229161677</v>
      </c>
      <c r="AU850" s="25">
        <v>0</v>
      </c>
      <c r="AV850" s="25">
        <v>124.5668958803366</v>
      </c>
      <c r="AW850" s="25">
        <v>58.095881309593892</v>
      </c>
      <c r="AX850" s="25">
        <v>0</v>
      </c>
      <c r="AY850" s="25">
        <v>0</v>
      </c>
      <c r="AZ850" s="25">
        <v>0</v>
      </c>
      <c r="BA850" s="25">
        <v>0</v>
      </c>
      <c r="BB850" s="25">
        <v>68.776169566636497</v>
      </c>
      <c r="BC850" s="25">
        <v>1100.7482807823749</v>
      </c>
      <c r="BD850" s="25">
        <v>1137.3501106465783</v>
      </c>
      <c r="BE850" s="25">
        <v>13.990081597165847</v>
      </c>
      <c r="BF850" s="25">
        <v>15.768358304914637</v>
      </c>
      <c r="BG850" s="25">
        <v>0</v>
      </c>
      <c r="BH850" s="25">
        <v>0</v>
      </c>
      <c r="BI850" s="25">
        <v>584.61497083459926</v>
      </c>
      <c r="BJ850" s="25">
        <v>0</v>
      </c>
      <c r="BK850" s="25">
        <v>0</v>
      </c>
      <c r="BL850" s="25">
        <v>0</v>
      </c>
      <c r="BM850" s="25">
        <v>7.2594876283137006</v>
      </c>
      <c r="BN850" s="25">
        <v>4275.8109180216734</v>
      </c>
      <c r="BO850" s="25">
        <v>13860.180663172809</v>
      </c>
    </row>
    <row r="851" spans="1:67">
      <c r="A851">
        <v>2007</v>
      </c>
      <c r="B851" s="57" t="s">
        <v>175</v>
      </c>
      <c r="C851" s="61" t="s">
        <v>239</v>
      </c>
      <c r="D851" s="57" t="s">
        <v>231</v>
      </c>
      <c r="E851" s="25">
        <v>0.24610444961030994</v>
      </c>
      <c r="F851" s="25">
        <v>0.58155253787014649</v>
      </c>
      <c r="G851" s="25">
        <v>2.7631281684778852E-2</v>
      </c>
      <c r="H851" s="25">
        <v>1.581780792077945</v>
      </c>
      <c r="I851" s="25">
        <v>8.6810520807889144</v>
      </c>
      <c r="J851" s="25">
        <v>3.5980611046078756</v>
      </c>
      <c r="K851" s="25">
        <v>0.21863387139027257</v>
      </c>
      <c r="L851" s="25">
        <v>1.3414333868072819</v>
      </c>
      <c r="M851" s="25">
        <v>0.54989697956556127</v>
      </c>
      <c r="N851" s="25">
        <v>5.3386778020329213E-2</v>
      </c>
      <c r="O851" s="25">
        <v>1.8813119579367206</v>
      </c>
      <c r="P851" s="25">
        <v>0.26952423836743972</v>
      </c>
      <c r="Q851" s="25">
        <v>0.30351351187202424</v>
      </c>
      <c r="R851" s="25">
        <v>0.36881617022979962</v>
      </c>
      <c r="S851" s="25">
        <v>0.17069833839261064</v>
      </c>
      <c r="T851" s="25">
        <v>0.21919786097919616</v>
      </c>
      <c r="U851" s="25">
        <v>1.9769832873736237</v>
      </c>
      <c r="V851" s="25">
        <v>0.35628995536261493</v>
      </c>
      <c r="W851" s="25">
        <v>0.78999502468502214</v>
      </c>
      <c r="X851" s="25">
        <v>0.10395979831140466</v>
      </c>
      <c r="Y851" s="25">
        <v>1.4439656474073888E-2</v>
      </c>
      <c r="Z851" s="25">
        <v>0.28707222215449896</v>
      </c>
      <c r="AA851" s="25">
        <v>0</v>
      </c>
      <c r="AB851" s="25">
        <v>2.9888462442863259</v>
      </c>
      <c r="AC851" s="25">
        <v>0.28045995673387247</v>
      </c>
      <c r="AD851" s="25">
        <v>0</v>
      </c>
      <c r="AE851" s="25">
        <v>9.6034065208045121</v>
      </c>
      <c r="AF851" s="25">
        <v>2.7141203217514041</v>
      </c>
      <c r="AG851" s="25">
        <v>49.571302150675685</v>
      </c>
      <c r="AH851" s="25">
        <v>30.951688832631124</v>
      </c>
      <c r="AI851" s="25">
        <v>5.0844569660595962</v>
      </c>
      <c r="AJ851" s="25">
        <v>4.5243252574597888</v>
      </c>
      <c r="AK851" s="25">
        <v>1.3393629085123564</v>
      </c>
      <c r="AL851" s="25">
        <v>10.854622268097426</v>
      </c>
      <c r="AM851" s="25">
        <v>0.31008118233313475</v>
      </c>
      <c r="AN851" s="25">
        <v>3.3653137898850956</v>
      </c>
      <c r="AO851" s="25">
        <v>24.450206134050244</v>
      </c>
      <c r="AP851" s="25">
        <v>0.80401991102503134</v>
      </c>
      <c r="AQ851" s="25">
        <v>10.44246899289166</v>
      </c>
      <c r="AR851" s="25">
        <v>1.0830284610395695</v>
      </c>
      <c r="AS851" s="25">
        <v>32.175831565684504</v>
      </c>
      <c r="AT851" s="25">
        <v>0.83318763795342954</v>
      </c>
      <c r="AU851" s="25">
        <v>0</v>
      </c>
      <c r="AV851" s="25">
        <v>12.709209038183408</v>
      </c>
      <c r="AW851" s="25">
        <v>9.9031841937008824</v>
      </c>
      <c r="AX851" s="25">
        <v>0</v>
      </c>
      <c r="AY851" s="25">
        <v>0</v>
      </c>
      <c r="AZ851" s="25">
        <v>0</v>
      </c>
      <c r="BA851" s="25">
        <v>0</v>
      </c>
      <c r="BB851" s="25">
        <v>10.341536799591299</v>
      </c>
      <c r="BC851" s="25">
        <v>164.77707996104485</v>
      </c>
      <c r="BD851" s="25">
        <v>136.71710899649372</v>
      </c>
      <c r="BE851" s="25">
        <v>2.66396341470241</v>
      </c>
      <c r="BF851" s="25">
        <v>0.42488798954232071</v>
      </c>
      <c r="BG851" s="25">
        <v>0</v>
      </c>
      <c r="BH851" s="25">
        <v>0</v>
      </c>
      <c r="BI851" s="25">
        <v>93.537189455950539</v>
      </c>
      <c r="BJ851" s="25">
        <v>0</v>
      </c>
      <c r="BK851" s="25">
        <v>0</v>
      </c>
      <c r="BL851" s="25">
        <v>2.9580344142926797E-2</v>
      </c>
      <c r="BM851" s="25">
        <v>-1.3011016316933635</v>
      </c>
      <c r="BN851" s="25">
        <v>2.6241381407997784</v>
      </c>
      <c r="BO851" s="25">
        <v>647.42484108889641</v>
      </c>
    </row>
    <row r="852" spans="1:67">
      <c r="A852">
        <v>2007</v>
      </c>
      <c r="B852" s="57" t="s">
        <v>176</v>
      </c>
      <c r="C852" s="61" t="s">
        <v>240</v>
      </c>
      <c r="D852" s="57" t="s">
        <v>231</v>
      </c>
      <c r="E852" s="25">
        <v>190.88359470213172</v>
      </c>
      <c r="F852" s="25">
        <v>90.166321574816706</v>
      </c>
      <c r="G852" s="25">
        <v>232.05729937294126</v>
      </c>
      <c r="H852" s="25">
        <v>644.86550814396685</v>
      </c>
      <c r="I852" s="25">
        <v>309.33908824927323</v>
      </c>
      <c r="J852" s="25">
        <v>479.22202816089037</v>
      </c>
      <c r="K852" s="25">
        <v>136.40461517008063</v>
      </c>
      <c r="L852" s="25">
        <v>333.59406910286049</v>
      </c>
      <c r="M852" s="25">
        <v>12.328406168269993</v>
      </c>
      <c r="N852" s="25">
        <v>470.23247043358589</v>
      </c>
      <c r="O852" s="25">
        <v>293.16335624058809</v>
      </c>
      <c r="P852" s="25">
        <v>73.477166099718019</v>
      </c>
      <c r="Q852" s="25">
        <v>221.76321677387253</v>
      </c>
      <c r="R852" s="25">
        <v>305.64292249514943</v>
      </c>
      <c r="S852" s="25">
        <v>358.22900902961192</v>
      </c>
      <c r="T852" s="25">
        <v>232.51667900475405</v>
      </c>
      <c r="U852" s="25">
        <v>60.19085363697738</v>
      </c>
      <c r="V852" s="25">
        <v>72.734864409460016</v>
      </c>
      <c r="W852" s="25">
        <v>14.845995989857885</v>
      </c>
      <c r="X852" s="25">
        <v>104.21700726035786</v>
      </c>
      <c r="Y852" s="25">
        <v>17.021394738148214</v>
      </c>
      <c r="Z852" s="25">
        <v>67.713384230175393</v>
      </c>
      <c r="AA852" s="25">
        <v>0</v>
      </c>
      <c r="AB852" s="25">
        <v>2394.7890026905789</v>
      </c>
      <c r="AC852" s="25">
        <v>4.3712049603879599</v>
      </c>
      <c r="AD852" s="25">
        <v>0</v>
      </c>
      <c r="AE852" s="25">
        <v>3134.6171816166338</v>
      </c>
      <c r="AF852" s="25">
        <v>415.36845522624469</v>
      </c>
      <c r="AG852" s="25">
        <v>1818.88967411615</v>
      </c>
      <c r="AH852" s="25">
        <v>1034.3591874449396</v>
      </c>
      <c r="AI852" s="25">
        <v>5358.891934161059</v>
      </c>
      <c r="AJ852" s="25">
        <v>1755.3239053141888</v>
      </c>
      <c r="AK852" s="25">
        <v>649.92360392124874</v>
      </c>
      <c r="AL852" s="25">
        <v>33.231225737804657</v>
      </c>
      <c r="AM852" s="25">
        <v>4.5496244717452585</v>
      </c>
      <c r="AN852" s="25">
        <v>148.11361800099078</v>
      </c>
      <c r="AO852" s="25">
        <v>3.9616604841488852</v>
      </c>
      <c r="AP852" s="25">
        <v>19.463890893983557</v>
      </c>
      <c r="AQ852" s="25">
        <v>19.956220845859178</v>
      </c>
      <c r="AR852" s="25">
        <v>5.6688833693008354</v>
      </c>
      <c r="AS852" s="25">
        <v>24.718118354212319</v>
      </c>
      <c r="AT852" s="25">
        <v>4.7160427744087565</v>
      </c>
      <c r="AU852" s="25">
        <v>0</v>
      </c>
      <c r="AV852" s="25">
        <v>182.33885214608574</v>
      </c>
      <c r="AW852" s="25">
        <v>77.565101413876945</v>
      </c>
      <c r="AX852" s="25">
        <v>0</v>
      </c>
      <c r="AY852" s="25">
        <v>0</v>
      </c>
      <c r="AZ852" s="25">
        <v>0</v>
      </c>
      <c r="BA852" s="25">
        <v>0</v>
      </c>
      <c r="BB852" s="25">
        <v>192.30714056905714</v>
      </c>
      <c r="BC852" s="25">
        <v>343.16015076173846</v>
      </c>
      <c r="BD852" s="25">
        <v>182.71059721416222</v>
      </c>
      <c r="BE852" s="25">
        <v>41.274125133320332</v>
      </c>
      <c r="BF852" s="25">
        <v>22.29488686397276</v>
      </c>
      <c r="BG852" s="25">
        <v>0</v>
      </c>
      <c r="BH852" s="25">
        <v>0</v>
      </c>
      <c r="BI852" s="25">
        <v>5645.7083125163344</v>
      </c>
      <c r="BJ852" s="25">
        <v>0</v>
      </c>
      <c r="BK852" s="25">
        <v>0</v>
      </c>
      <c r="BL852" s="25">
        <v>0</v>
      </c>
      <c r="BM852" s="25">
        <v>12.275579923367593</v>
      </c>
      <c r="BN852" s="25">
        <v>12969.969417198947</v>
      </c>
      <c r="BO852" s="25">
        <v>41221.126849112268</v>
      </c>
    </row>
    <row r="853" spans="1:67">
      <c r="A853">
        <v>2007</v>
      </c>
      <c r="B853" s="57" t="s">
        <v>177</v>
      </c>
      <c r="C853" s="61" t="s">
        <v>241</v>
      </c>
      <c r="D853" s="57" t="s">
        <v>231</v>
      </c>
      <c r="E853" s="25">
        <v>853.66934303942844</v>
      </c>
      <c r="F853" s="25">
        <v>1.6844755535149758</v>
      </c>
      <c r="G853" s="25">
        <v>6.0721835324546012</v>
      </c>
      <c r="H853" s="25">
        <v>237.43830911189943</v>
      </c>
      <c r="I853" s="25">
        <v>156.38969041596238</v>
      </c>
      <c r="J853" s="25">
        <v>862.29303655746355</v>
      </c>
      <c r="K853" s="25">
        <v>159.16063578457116</v>
      </c>
      <c r="L853" s="25">
        <v>312.19375556750521</v>
      </c>
      <c r="M853" s="25">
        <v>22.314522897648231</v>
      </c>
      <c r="N853" s="25">
        <v>14.038245955226282</v>
      </c>
      <c r="O853" s="25">
        <v>1523.7708594726082</v>
      </c>
      <c r="P853" s="25">
        <v>454.71034621405647</v>
      </c>
      <c r="Q853" s="25">
        <v>1754.0196216193799</v>
      </c>
      <c r="R853" s="25">
        <v>178.48327050449214</v>
      </c>
      <c r="S853" s="25">
        <v>356.45389741235596</v>
      </c>
      <c r="T853" s="25">
        <v>389.400009234599</v>
      </c>
      <c r="U853" s="25">
        <v>219.75628382917677</v>
      </c>
      <c r="V853" s="25">
        <v>376.32893993885557</v>
      </c>
      <c r="W853" s="25">
        <v>42.867855183277776</v>
      </c>
      <c r="X853" s="25">
        <v>66.263877795797285</v>
      </c>
      <c r="Y853" s="25">
        <v>6.1740481361214608</v>
      </c>
      <c r="Z853" s="25">
        <v>140.64516193312321</v>
      </c>
      <c r="AA853" s="25">
        <v>0</v>
      </c>
      <c r="AB853" s="25">
        <v>5.4831547836772145</v>
      </c>
      <c r="AC853" s="25">
        <v>39.928111115565407</v>
      </c>
      <c r="AD853" s="25">
        <v>0</v>
      </c>
      <c r="AE853" s="25">
        <v>496.26587922800792</v>
      </c>
      <c r="AF853" s="25">
        <v>17.517328392370299</v>
      </c>
      <c r="AG853" s="25">
        <v>54.394097869013564</v>
      </c>
      <c r="AH853" s="25">
        <v>31.502221176524486</v>
      </c>
      <c r="AI853" s="25">
        <v>12.380532624472119</v>
      </c>
      <c r="AJ853" s="25">
        <v>2.3821404901836045</v>
      </c>
      <c r="AK853" s="25">
        <v>0.48101363556646354</v>
      </c>
      <c r="AL853" s="25">
        <v>0.32930271764445734</v>
      </c>
      <c r="AM853" s="25">
        <v>0.11520352176908651</v>
      </c>
      <c r="AN853" s="25">
        <v>11.417002542911982</v>
      </c>
      <c r="AO853" s="25">
        <v>18.844873534684474</v>
      </c>
      <c r="AP853" s="25">
        <v>3.7908463993597938</v>
      </c>
      <c r="AQ853" s="25">
        <v>1.9872666970762956</v>
      </c>
      <c r="AR853" s="25">
        <v>0.9897416819728504</v>
      </c>
      <c r="AS853" s="25">
        <v>14.100574102341497</v>
      </c>
      <c r="AT853" s="25">
        <v>2.8728780163908323</v>
      </c>
      <c r="AU853" s="25">
        <v>0</v>
      </c>
      <c r="AV853" s="25">
        <v>57.294398271422267</v>
      </c>
      <c r="AW853" s="25">
        <v>19.938145879331291</v>
      </c>
      <c r="AX853" s="25">
        <v>0</v>
      </c>
      <c r="AY853" s="25">
        <v>0</v>
      </c>
      <c r="AZ853" s="25">
        <v>0</v>
      </c>
      <c r="BA853" s="25">
        <v>0</v>
      </c>
      <c r="BB853" s="25">
        <v>21.998794810944343</v>
      </c>
      <c r="BC853" s="25">
        <v>153.94231510514533</v>
      </c>
      <c r="BD853" s="25">
        <v>554.99243854605209</v>
      </c>
      <c r="BE853" s="25">
        <v>49.519352241309953</v>
      </c>
      <c r="BF853" s="25">
        <v>46.638389418944605</v>
      </c>
      <c r="BG853" s="25">
        <v>0</v>
      </c>
      <c r="BH853" s="25">
        <v>0</v>
      </c>
      <c r="BI853" s="25">
        <v>1481.1593481532177</v>
      </c>
      <c r="BJ853" s="25">
        <v>0</v>
      </c>
      <c r="BK853" s="25">
        <v>0</v>
      </c>
      <c r="BL853" s="25">
        <v>0</v>
      </c>
      <c r="BM853" s="25">
        <v>7.7097276957171541</v>
      </c>
      <c r="BN853" s="25">
        <v>6839.8589518155386</v>
      </c>
      <c r="BO853" s="25">
        <v>18081.962400156684</v>
      </c>
    </row>
    <row r="854" spans="1:67">
      <c r="A854">
        <v>2007</v>
      </c>
      <c r="B854" s="57" t="s">
        <v>178</v>
      </c>
      <c r="C854" s="61" t="s">
        <v>242</v>
      </c>
      <c r="D854" s="57" t="s">
        <v>231</v>
      </c>
      <c r="E854" s="25">
        <v>55.511580169576419</v>
      </c>
      <c r="F854" s="25">
        <v>1.3144166826968366</v>
      </c>
      <c r="G854" s="25">
        <v>2.5276172948778246</v>
      </c>
      <c r="H854" s="25">
        <v>3.7326638162741466</v>
      </c>
      <c r="I854" s="25">
        <v>48.873101557468303</v>
      </c>
      <c r="J854" s="25">
        <v>11.019962475225752</v>
      </c>
      <c r="K854" s="25">
        <v>0.23194543687186694</v>
      </c>
      <c r="L854" s="25">
        <v>0.23687157050419069</v>
      </c>
      <c r="M854" s="25">
        <v>3.8560601682710111E-2</v>
      </c>
      <c r="N854" s="25">
        <v>1.3731328685098165</v>
      </c>
      <c r="O854" s="25">
        <v>53.316234859155756</v>
      </c>
      <c r="P854" s="25">
        <v>1138.9683501920731</v>
      </c>
      <c r="Q854" s="25">
        <v>30.379212159737108</v>
      </c>
      <c r="R854" s="25">
        <v>3.4915231820341619</v>
      </c>
      <c r="S854" s="25">
        <v>6.3145859822187207</v>
      </c>
      <c r="T854" s="25">
        <v>1.7342256931765043</v>
      </c>
      <c r="U854" s="25">
        <v>13.640350721139603</v>
      </c>
      <c r="V854" s="25">
        <v>3.0548956768794966</v>
      </c>
      <c r="W854" s="25">
        <v>3.2601615657089478</v>
      </c>
      <c r="X854" s="25">
        <v>2.1406504783201399</v>
      </c>
      <c r="Y854" s="25">
        <v>0.10828546218404284</v>
      </c>
      <c r="Z854" s="25">
        <v>2.5824578967560825</v>
      </c>
      <c r="AA854" s="25">
        <v>0</v>
      </c>
      <c r="AB854" s="25">
        <v>9.1439885832334575E-2</v>
      </c>
      <c r="AC854" s="25">
        <v>2.6360351851348451E-2</v>
      </c>
      <c r="AD854" s="25">
        <v>0</v>
      </c>
      <c r="AE854" s="25">
        <v>9.5164473258218187</v>
      </c>
      <c r="AF854" s="25">
        <v>108.24142074389498</v>
      </c>
      <c r="AG854" s="25">
        <v>49.379359438926642</v>
      </c>
      <c r="AH854" s="25">
        <v>29.298223891898985</v>
      </c>
      <c r="AI854" s="25">
        <v>19.360479757888676</v>
      </c>
      <c r="AJ854" s="25">
        <v>14.356825619248728</v>
      </c>
      <c r="AK854" s="25">
        <v>0.94465136325420151</v>
      </c>
      <c r="AL854" s="25">
        <v>0.67943512235002379</v>
      </c>
      <c r="AM854" s="25">
        <v>0.11052428615973121</v>
      </c>
      <c r="AN854" s="25">
        <v>26.325805975880563</v>
      </c>
      <c r="AO854" s="25">
        <v>0.26180054671639563</v>
      </c>
      <c r="AP854" s="25">
        <v>3.1416132085202721</v>
      </c>
      <c r="AQ854" s="25">
        <v>2.326422946767003</v>
      </c>
      <c r="AR854" s="25">
        <v>0.24808333184673895</v>
      </c>
      <c r="AS854" s="25">
        <v>3.8361591792904397</v>
      </c>
      <c r="AT854" s="25">
        <v>0.29642934485091837</v>
      </c>
      <c r="AU854" s="25">
        <v>0</v>
      </c>
      <c r="AV854" s="25">
        <v>15.180205478965188</v>
      </c>
      <c r="AW854" s="25">
        <v>6.6308003391978714</v>
      </c>
      <c r="AX854" s="25">
        <v>0</v>
      </c>
      <c r="AY854" s="25">
        <v>0</v>
      </c>
      <c r="AZ854" s="25">
        <v>0</v>
      </c>
      <c r="BA854" s="25">
        <v>0</v>
      </c>
      <c r="BB854" s="25">
        <v>7.3051666172835503</v>
      </c>
      <c r="BC854" s="25">
        <v>105.88072743480583</v>
      </c>
      <c r="BD854" s="25">
        <v>110.62369148703696</v>
      </c>
      <c r="BE854" s="25">
        <v>685.41084138528856</v>
      </c>
      <c r="BF854" s="25">
        <v>142.90024388300199</v>
      </c>
      <c r="BG854" s="25">
        <v>0</v>
      </c>
      <c r="BH854" s="25">
        <v>0</v>
      </c>
      <c r="BI854" s="25">
        <v>3686.8169601282088</v>
      </c>
      <c r="BJ854" s="25">
        <v>0</v>
      </c>
      <c r="BK854" s="25">
        <v>0</v>
      </c>
      <c r="BL854" s="25">
        <v>0</v>
      </c>
      <c r="BM854" s="25">
        <v>-15.900379530213906</v>
      </c>
      <c r="BN854" s="25">
        <v>627.92992240806166</v>
      </c>
      <c r="BO854" s="25">
        <v>7025.070448295709</v>
      </c>
    </row>
    <row r="855" spans="1:67">
      <c r="A855">
        <v>2007</v>
      </c>
      <c r="B855" s="57" t="s">
        <v>179</v>
      </c>
      <c r="C855" s="61" t="s">
        <v>243</v>
      </c>
      <c r="D855" s="57" t="s">
        <v>231</v>
      </c>
      <c r="E855" s="25">
        <v>49.864660749454302</v>
      </c>
      <c r="F855" s="25">
        <v>1.0265845256363091</v>
      </c>
      <c r="G855" s="25">
        <v>7.8857958246855349</v>
      </c>
      <c r="H855" s="25">
        <v>5.2160097393180624</v>
      </c>
      <c r="I855" s="25">
        <v>86.839928453323068</v>
      </c>
      <c r="J855" s="25">
        <v>149.02426411056103</v>
      </c>
      <c r="K855" s="25">
        <v>24.717708071885507</v>
      </c>
      <c r="L855" s="25">
        <v>26.918624608574891</v>
      </c>
      <c r="M855" s="25">
        <v>2.5785726049360327</v>
      </c>
      <c r="N855" s="25">
        <v>2.5704781393819909</v>
      </c>
      <c r="O855" s="25">
        <v>35.007107703915338</v>
      </c>
      <c r="P855" s="25">
        <v>28.309057954870493</v>
      </c>
      <c r="Q855" s="25">
        <v>1172.5983211782232</v>
      </c>
      <c r="R855" s="25">
        <v>8.073266695053821</v>
      </c>
      <c r="S855" s="25">
        <v>6.2141334668209351</v>
      </c>
      <c r="T855" s="25">
        <v>39.247017212734235</v>
      </c>
      <c r="U855" s="25">
        <v>321.43031194173079</v>
      </c>
      <c r="V855" s="25">
        <v>239.88007474575883</v>
      </c>
      <c r="W855" s="25">
        <v>31.90650324204578</v>
      </c>
      <c r="X855" s="25">
        <v>277.36843008256989</v>
      </c>
      <c r="Y855" s="25">
        <v>57.854458013577329</v>
      </c>
      <c r="Z855" s="25">
        <v>166.14303877993837</v>
      </c>
      <c r="AA855" s="25">
        <v>0</v>
      </c>
      <c r="AB855" s="25">
        <v>0.76470371599201969</v>
      </c>
      <c r="AC855" s="25">
        <v>0.14512384884239959</v>
      </c>
      <c r="AD855" s="25">
        <v>0</v>
      </c>
      <c r="AE855" s="25">
        <v>1512.5920028155235</v>
      </c>
      <c r="AF855" s="25">
        <v>166.2326788445724</v>
      </c>
      <c r="AG855" s="25">
        <v>548.57267899371027</v>
      </c>
      <c r="AH855" s="25">
        <v>314.65422915142057</v>
      </c>
      <c r="AI855" s="25">
        <v>376.24885449644773</v>
      </c>
      <c r="AJ855" s="25">
        <v>66.828955306146128</v>
      </c>
      <c r="AK855" s="25">
        <v>39.784136795877146</v>
      </c>
      <c r="AL855" s="25">
        <v>10.633904523264571</v>
      </c>
      <c r="AM855" s="25">
        <v>0.66137879801176003</v>
      </c>
      <c r="AN855" s="25">
        <v>22.689845231725474</v>
      </c>
      <c r="AO855" s="25">
        <v>4.6275418141924209</v>
      </c>
      <c r="AP855" s="25">
        <v>14.876630102937604</v>
      </c>
      <c r="AQ855" s="25">
        <v>16.760632304057811</v>
      </c>
      <c r="AR855" s="25">
        <v>2.1718919983496638</v>
      </c>
      <c r="AS855" s="25">
        <v>100.07826298697752</v>
      </c>
      <c r="AT855" s="25">
        <v>5.3761571704292219</v>
      </c>
      <c r="AU855" s="25">
        <v>0</v>
      </c>
      <c r="AV855" s="25">
        <v>76.778279712484903</v>
      </c>
      <c r="AW855" s="25">
        <v>17.351358720676714</v>
      </c>
      <c r="AX855" s="25">
        <v>0</v>
      </c>
      <c r="AY855" s="25">
        <v>0</v>
      </c>
      <c r="AZ855" s="25">
        <v>0</v>
      </c>
      <c r="BA855" s="25">
        <v>0</v>
      </c>
      <c r="BB855" s="25">
        <v>16.886202420386358</v>
      </c>
      <c r="BC855" s="25">
        <v>82.466579778126913</v>
      </c>
      <c r="BD855" s="25">
        <v>90.992095033419162</v>
      </c>
      <c r="BE855" s="25">
        <v>19.381658668868575</v>
      </c>
      <c r="BF855" s="25">
        <v>193.32197991414711</v>
      </c>
      <c r="BG855" s="25">
        <v>0</v>
      </c>
      <c r="BH855" s="25">
        <v>0</v>
      </c>
      <c r="BI855" s="25">
        <v>3830.3214469373261</v>
      </c>
      <c r="BJ855" s="25">
        <v>0</v>
      </c>
      <c r="BK855" s="25">
        <v>0</v>
      </c>
      <c r="BL855" s="25">
        <v>99.101854518108496</v>
      </c>
      <c r="BM855" s="25">
        <v>-9.8748585703524814</v>
      </c>
      <c r="BN855" s="25">
        <v>6840.601987944402</v>
      </c>
      <c r="BO855" s="25">
        <v>17201.702541821043</v>
      </c>
    </row>
    <row r="856" spans="1:67">
      <c r="A856">
        <v>2007</v>
      </c>
      <c r="B856" s="57" t="s">
        <v>180</v>
      </c>
      <c r="C856" s="61" t="s">
        <v>244</v>
      </c>
      <c r="D856" s="57" t="s">
        <v>231</v>
      </c>
      <c r="E856" s="25">
        <v>0.92980318879258206</v>
      </c>
      <c r="F856" s="25">
        <v>1.3893691316158347E-2</v>
      </c>
      <c r="G856" s="25">
        <v>1.5651944482360999E-2</v>
      </c>
      <c r="H856" s="25">
        <v>0</v>
      </c>
      <c r="I856" s="25">
        <v>13.884668412228946</v>
      </c>
      <c r="J856" s="25">
        <v>2.9157035301763541</v>
      </c>
      <c r="K856" s="25">
        <v>17.423513197458966</v>
      </c>
      <c r="L856" s="25">
        <v>0.1492667803751471</v>
      </c>
      <c r="M856" s="25">
        <v>2.5538788122005426E-2</v>
      </c>
      <c r="N856" s="25">
        <v>9.5243870344397449E-2</v>
      </c>
      <c r="O856" s="25">
        <v>10.584246231204416</v>
      </c>
      <c r="P856" s="25">
        <v>15.743207816937611</v>
      </c>
      <c r="Q856" s="25">
        <v>16.660555949569595</v>
      </c>
      <c r="R856" s="25">
        <v>329.22406236696054</v>
      </c>
      <c r="S856" s="25">
        <v>49.389295790703031</v>
      </c>
      <c r="T856" s="25">
        <v>32.335183525921607</v>
      </c>
      <c r="U856" s="25">
        <v>54.325404203472367</v>
      </c>
      <c r="V856" s="25">
        <v>52.075026029105722</v>
      </c>
      <c r="W856" s="25">
        <v>4.7716298319591441</v>
      </c>
      <c r="X856" s="25">
        <v>34.648471616945756</v>
      </c>
      <c r="Y856" s="25">
        <v>0.55219714598502112</v>
      </c>
      <c r="Z856" s="25">
        <v>29.47618718395735</v>
      </c>
      <c r="AA856" s="25">
        <v>0</v>
      </c>
      <c r="AB856" s="25">
        <v>6.91743633296264E-3</v>
      </c>
      <c r="AC856" s="25">
        <v>0.45575158944799937</v>
      </c>
      <c r="AD856" s="25">
        <v>0</v>
      </c>
      <c r="AE856" s="25">
        <v>6393.0420494040491</v>
      </c>
      <c r="AF856" s="25">
        <v>2.8416373335243006</v>
      </c>
      <c r="AG856" s="25">
        <v>14.604038503228882</v>
      </c>
      <c r="AH856" s="25">
        <v>9.0287054569377911</v>
      </c>
      <c r="AI856" s="25">
        <v>34.941124061100659</v>
      </c>
      <c r="AJ856" s="25">
        <v>5.0174417117750565</v>
      </c>
      <c r="AK856" s="25">
        <v>3.0984254329635884E-2</v>
      </c>
      <c r="AL856" s="25">
        <v>0.13884347837523817</v>
      </c>
      <c r="AM856" s="25">
        <v>2.8611922827528678E-3</v>
      </c>
      <c r="AN856" s="25">
        <v>2.6730271691017937</v>
      </c>
      <c r="AO856" s="25">
        <v>1.1054445816646694E-2</v>
      </c>
      <c r="AP856" s="25">
        <v>0.34938129510585425</v>
      </c>
      <c r="AQ856" s="25">
        <v>0.12622859306861536</v>
      </c>
      <c r="AR856" s="25">
        <v>9.6274897056022463E-3</v>
      </c>
      <c r="AS856" s="25">
        <v>6.1354400527687931E-2</v>
      </c>
      <c r="AT856" s="25">
        <v>0.31003817841402348</v>
      </c>
      <c r="AU856" s="25">
        <v>0</v>
      </c>
      <c r="AV856" s="25">
        <v>90.137600157479298</v>
      </c>
      <c r="AW856" s="25">
        <v>3.8233824209413743</v>
      </c>
      <c r="AX856" s="25">
        <v>0</v>
      </c>
      <c r="AY856" s="25">
        <v>0</v>
      </c>
      <c r="AZ856" s="25">
        <v>0</v>
      </c>
      <c r="BA856" s="25">
        <v>0</v>
      </c>
      <c r="BB856" s="25">
        <v>8.5631611402484857</v>
      </c>
      <c r="BC856" s="25">
        <v>59.874773757412889</v>
      </c>
      <c r="BD856" s="25">
        <v>115.26779111893843</v>
      </c>
      <c r="BE856" s="25">
        <v>22.433529332758379</v>
      </c>
      <c r="BF856" s="25">
        <v>35.478796387832787</v>
      </c>
      <c r="BG856" s="25">
        <v>0</v>
      </c>
      <c r="BH856" s="25">
        <v>0</v>
      </c>
      <c r="BI856" s="25">
        <v>1248.8520353598608</v>
      </c>
      <c r="BJ856" s="25">
        <v>0</v>
      </c>
      <c r="BK856" s="25">
        <v>0</v>
      </c>
      <c r="BL856" s="25">
        <v>7.7222432825637508</v>
      </c>
      <c r="BM856" s="25">
        <v>1.0909975059351387</v>
      </c>
      <c r="BN856" s="25">
        <v>1121.5870108019556</v>
      </c>
      <c r="BO856" s="25">
        <v>9843.7211383550675</v>
      </c>
    </row>
    <row r="857" spans="1:67">
      <c r="A857">
        <v>2007</v>
      </c>
      <c r="B857" s="57" t="s">
        <v>181</v>
      </c>
      <c r="C857" s="61" t="s">
        <v>245</v>
      </c>
      <c r="D857" s="57" t="s">
        <v>231</v>
      </c>
      <c r="E857" s="25">
        <v>0</v>
      </c>
      <c r="F857" s="25">
        <v>0</v>
      </c>
      <c r="G857" s="25">
        <v>0</v>
      </c>
      <c r="H857" s="25">
        <v>8.6991937284743166</v>
      </c>
      <c r="I857" s="25">
        <v>19.834066325187433</v>
      </c>
      <c r="J857" s="25">
        <v>40.567415746832694</v>
      </c>
      <c r="K857" s="25">
        <v>12.30921810678784</v>
      </c>
      <c r="L857" s="25">
        <v>68.446624643349182</v>
      </c>
      <c r="M857" s="25">
        <v>3.7583238091922113</v>
      </c>
      <c r="N857" s="25">
        <v>20.25246247762081</v>
      </c>
      <c r="O857" s="25">
        <v>21.967886928281459</v>
      </c>
      <c r="P857" s="25">
        <v>1.6685552784737809</v>
      </c>
      <c r="Q857" s="25">
        <v>18.806251079095951</v>
      </c>
      <c r="R857" s="25">
        <v>182.82480026527199</v>
      </c>
      <c r="S857" s="25">
        <v>1593.3426733155641</v>
      </c>
      <c r="T857" s="25">
        <v>1876.5210630500017</v>
      </c>
      <c r="U857" s="25">
        <v>128.68320660851535</v>
      </c>
      <c r="V857" s="25">
        <v>158.60114213464252</v>
      </c>
      <c r="W857" s="25">
        <v>189.68584446082136</v>
      </c>
      <c r="X857" s="25">
        <v>432.24531804022371</v>
      </c>
      <c r="Y857" s="25">
        <v>42.480523493023064</v>
      </c>
      <c r="Z857" s="25">
        <v>246.47477097261256</v>
      </c>
      <c r="AA857" s="25">
        <v>0</v>
      </c>
      <c r="AB857" s="25">
        <v>0.32660505127518563</v>
      </c>
      <c r="AC857" s="25">
        <v>0.12404659866195607</v>
      </c>
      <c r="AD857" s="25">
        <v>0</v>
      </c>
      <c r="AE857" s="25">
        <v>5375.2721024922357</v>
      </c>
      <c r="AF857" s="25">
        <v>0.19205514511192723</v>
      </c>
      <c r="AG857" s="25">
        <v>0.67571400870830034</v>
      </c>
      <c r="AH857" s="25">
        <v>0.37391227401595534</v>
      </c>
      <c r="AI857" s="25">
        <v>0</v>
      </c>
      <c r="AJ857" s="25">
        <v>0</v>
      </c>
      <c r="AK857" s="25">
        <v>0</v>
      </c>
      <c r="AL857" s="25">
        <v>0.10559096524028222</v>
      </c>
      <c r="AM857" s="25">
        <v>1.2875854786117911E-4</v>
      </c>
      <c r="AN857" s="25">
        <v>0</v>
      </c>
      <c r="AO857" s="25">
        <v>2.1707590189204138E-3</v>
      </c>
      <c r="AP857" s="25">
        <v>0</v>
      </c>
      <c r="AQ857" s="25">
        <v>6.7210053666201738E-2</v>
      </c>
      <c r="AR857" s="25">
        <v>0</v>
      </c>
      <c r="AS857" s="25">
        <v>5.5757931183311351</v>
      </c>
      <c r="AT857" s="25">
        <v>0</v>
      </c>
      <c r="AU857" s="25">
        <v>0</v>
      </c>
      <c r="AV857" s="25">
        <v>49.747899250746663</v>
      </c>
      <c r="AW857" s="25">
        <v>1.1302877889880485E-2</v>
      </c>
      <c r="AX857" s="25">
        <v>0</v>
      </c>
      <c r="AY857" s="25">
        <v>0</v>
      </c>
      <c r="AZ857" s="25">
        <v>0</v>
      </c>
      <c r="BA857" s="25">
        <v>0</v>
      </c>
      <c r="BB857" s="25">
        <v>1.292251934865519</v>
      </c>
      <c r="BC857" s="25">
        <v>2.8063856984044162</v>
      </c>
      <c r="BD857" s="25">
        <v>54.821510975429142</v>
      </c>
      <c r="BE857" s="25">
        <v>5.6921668086489019E-2</v>
      </c>
      <c r="BF857" s="25">
        <v>4.8994740369602416</v>
      </c>
      <c r="BG857" s="25">
        <v>0</v>
      </c>
      <c r="BH857" s="25">
        <v>0</v>
      </c>
      <c r="BI857" s="25">
        <v>123.85932262641029</v>
      </c>
      <c r="BJ857" s="25">
        <v>0</v>
      </c>
      <c r="BK857" s="25">
        <v>0</v>
      </c>
      <c r="BL857" s="25">
        <v>0</v>
      </c>
      <c r="BM857" s="25">
        <v>13.077561765345655</v>
      </c>
      <c r="BN857" s="25">
        <v>8012.6449318041687</v>
      </c>
      <c r="BO857" s="25">
        <v>18713.102232327092</v>
      </c>
    </row>
    <row r="858" spans="1:67">
      <c r="A858">
        <v>2007</v>
      </c>
      <c r="B858" s="57" t="s">
        <v>182</v>
      </c>
      <c r="C858" s="61" t="s">
        <v>246</v>
      </c>
      <c r="D858" s="57" t="s">
        <v>231</v>
      </c>
      <c r="E858" s="25">
        <v>93.860629569851241</v>
      </c>
      <c r="F858" s="25">
        <v>12.555171765894524</v>
      </c>
      <c r="G858" s="25">
        <v>1.3735875325380575</v>
      </c>
      <c r="H858" s="25">
        <v>11.485899504171163</v>
      </c>
      <c r="I858" s="25">
        <v>43.176707350620738</v>
      </c>
      <c r="J858" s="25">
        <v>52.363143145243534</v>
      </c>
      <c r="K858" s="25">
        <v>39.949038979873727</v>
      </c>
      <c r="L858" s="25">
        <v>8.9153079828168931</v>
      </c>
      <c r="M858" s="25">
        <v>1.4018520478444019</v>
      </c>
      <c r="N858" s="25">
        <v>34.615975541200513</v>
      </c>
      <c r="O858" s="25">
        <v>10.046171654352635</v>
      </c>
      <c r="P858" s="25">
        <v>0.99193095363167882</v>
      </c>
      <c r="Q858" s="25">
        <v>68.076041582481395</v>
      </c>
      <c r="R858" s="25">
        <v>108.7876404045318</v>
      </c>
      <c r="S858" s="25">
        <v>169.60281134336248</v>
      </c>
      <c r="T858" s="25">
        <v>529.55579590033017</v>
      </c>
      <c r="U858" s="25">
        <v>152.16084592691774</v>
      </c>
      <c r="V858" s="25">
        <v>170.62311154779323</v>
      </c>
      <c r="W858" s="25">
        <v>182.13469647524064</v>
      </c>
      <c r="X858" s="25">
        <v>218.56532865929799</v>
      </c>
      <c r="Y858" s="25">
        <v>31.260148166522551</v>
      </c>
      <c r="Z858" s="25">
        <v>180.05716750109843</v>
      </c>
      <c r="AA858" s="25">
        <v>0</v>
      </c>
      <c r="AB858" s="25">
        <v>8.8223034339117739</v>
      </c>
      <c r="AC858" s="25">
        <v>1.3843354069539624</v>
      </c>
      <c r="AD858" s="25">
        <v>0</v>
      </c>
      <c r="AE858" s="25">
        <v>7297.8296044312765</v>
      </c>
      <c r="AF858" s="25">
        <v>146.24539658315095</v>
      </c>
      <c r="AG858" s="25">
        <v>237.37843572665392</v>
      </c>
      <c r="AH858" s="25">
        <v>131.81065949166799</v>
      </c>
      <c r="AI858" s="25">
        <v>30.078968663721458</v>
      </c>
      <c r="AJ858" s="25">
        <v>10.620974804718699</v>
      </c>
      <c r="AK858" s="25">
        <v>1.2062945652255304</v>
      </c>
      <c r="AL858" s="25">
        <v>1.5470049603733311</v>
      </c>
      <c r="AM858" s="25">
        <v>0.92438670479317808</v>
      </c>
      <c r="AN858" s="25">
        <v>23.954313017818404</v>
      </c>
      <c r="AO858" s="25">
        <v>5.0697023439662736</v>
      </c>
      <c r="AP858" s="25">
        <v>3.3926899518036144</v>
      </c>
      <c r="AQ858" s="25">
        <v>35.334109409583874</v>
      </c>
      <c r="AR858" s="25">
        <v>9.361426616636038</v>
      </c>
      <c r="AS858" s="25">
        <v>152.65896259214853</v>
      </c>
      <c r="AT858" s="25">
        <v>3.2433083863381587</v>
      </c>
      <c r="AU858" s="25">
        <v>0</v>
      </c>
      <c r="AV858" s="25">
        <v>61.91639962540274</v>
      </c>
      <c r="AW858" s="25">
        <v>23.863903639787726</v>
      </c>
      <c r="AX858" s="25">
        <v>0</v>
      </c>
      <c r="AY858" s="25">
        <v>0</v>
      </c>
      <c r="AZ858" s="25">
        <v>0</v>
      </c>
      <c r="BA858" s="25">
        <v>0</v>
      </c>
      <c r="BB858" s="25">
        <v>29.37341724107133</v>
      </c>
      <c r="BC858" s="25">
        <v>41.825958155889893</v>
      </c>
      <c r="BD858" s="25">
        <v>36.500178642516936</v>
      </c>
      <c r="BE858" s="25">
        <v>13.12730828081758</v>
      </c>
      <c r="BF858" s="25">
        <v>70.253551476584363</v>
      </c>
      <c r="BG858" s="25">
        <v>0</v>
      </c>
      <c r="BH858" s="25">
        <v>0</v>
      </c>
      <c r="BI858" s="25">
        <v>621.47920072366162</v>
      </c>
      <c r="BJ858" s="25">
        <v>0</v>
      </c>
      <c r="BK858" s="25">
        <v>0</v>
      </c>
      <c r="BL858" s="25">
        <v>741.25729289063452</v>
      </c>
      <c r="BM858" s="25">
        <v>1.4770148527673372</v>
      </c>
      <c r="BN858" s="25">
        <v>1842.3188266554293</v>
      </c>
      <c r="BO858" s="25">
        <v>13705.814932810928</v>
      </c>
    </row>
    <row r="859" spans="1:67">
      <c r="A859">
        <v>2007</v>
      </c>
      <c r="B859" s="57" t="s">
        <v>183</v>
      </c>
      <c r="C859" s="61" t="s">
        <v>247</v>
      </c>
      <c r="D859" s="57" t="s">
        <v>231</v>
      </c>
      <c r="E859" s="25">
        <v>0</v>
      </c>
      <c r="F859" s="25">
        <v>0</v>
      </c>
      <c r="G859" s="25">
        <v>0</v>
      </c>
      <c r="H859" s="25">
        <v>10.649961070690033</v>
      </c>
      <c r="I859" s="25">
        <v>0.24904213807548489</v>
      </c>
      <c r="J859" s="25">
        <v>0.66615739918898298</v>
      </c>
      <c r="K859" s="25">
        <v>1.1978284275865392</v>
      </c>
      <c r="L859" s="25">
        <v>2.4855181898662166E-2</v>
      </c>
      <c r="M859" s="25">
        <v>6.7480229678280032E-2</v>
      </c>
      <c r="N859" s="25">
        <v>0.4392139853869077</v>
      </c>
      <c r="O859" s="25">
        <v>0.85920891830495882</v>
      </c>
      <c r="P859" s="25">
        <v>9.3897361762877765</v>
      </c>
      <c r="Q859" s="25">
        <v>1.8131144954434326</v>
      </c>
      <c r="R859" s="25">
        <v>1.3722379884928193</v>
      </c>
      <c r="S859" s="25">
        <v>11.88996922314189</v>
      </c>
      <c r="T859" s="25">
        <v>49.129831010804999</v>
      </c>
      <c r="U859" s="25">
        <v>1001.4976101471739</v>
      </c>
      <c r="V859" s="25">
        <v>214.79784225859103</v>
      </c>
      <c r="W859" s="25">
        <v>46.76093008190454</v>
      </c>
      <c r="X859" s="25">
        <v>56.832302898462935</v>
      </c>
      <c r="Y859" s="25">
        <v>9.1795578337742061</v>
      </c>
      <c r="Z859" s="25">
        <v>14.281505188447078</v>
      </c>
      <c r="AA859" s="25">
        <v>0</v>
      </c>
      <c r="AB859" s="25">
        <v>13.640732117255558</v>
      </c>
      <c r="AC859" s="25">
        <v>0.53604056900452146</v>
      </c>
      <c r="AD859" s="25">
        <v>0</v>
      </c>
      <c r="AE859" s="25">
        <v>126.51597988906011</v>
      </c>
      <c r="AF859" s="25">
        <v>99.673183837186329</v>
      </c>
      <c r="AG859" s="25">
        <v>1.6585041875078326</v>
      </c>
      <c r="AH859" s="25">
        <v>1.0431995474655889</v>
      </c>
      <c r="AI859" s="25">
        <v>10.163923518959241</v>
      </c>
      <c r="AJ859" s="25">
        <v>0.40729980165039692</v>
      </c>
      <c r="AK859" s="25">
        <v>1.8331049707367577</v>
      </c>
      <c r="AL859" s="25">
        <v>8.1736088326803031</v>
      </c>
      <c r="AM859" s="25">
        <v>0.13271615426932326</v>
      </c>
      <c r="AN859" s="25">
        <v>0.43660622658091991</v>
      </c>
      <c r="AO859" s="25">
        <v>3.0159568434656645</v>
      </c>
      <c r="AP859" s="25">
        <v>59.23606005778587</v>
      </c>
      <c r="AQ859" s="25">
        <v>72.19827112450821</v>
      </c>
      <c r="AR859" s="25">
        <v>25.742534566560469</v>
      </c>
      <c r="AS859" s="25">
        <v>7.4858160332021901</v>
      </c>
      <c r="AT859" s="25">
        <v>0.10477805800766389</v>
      </c>
      <c r="AU859" s="25">
        <v>0</v>
      </c>
      <c r="AV859" s="25">
        <v>4.8399134430079354</v>
      </c>
      <c r="AW859" s="25">
        <v>17.397109250371457</v>
      </c>
      <c r="AX859" s="25">
        <v>0</v>
      </c>
      <c r="AY859" s="25">
        <v>0</v>
      </c>
      <c r="AZ859" s="25">
        <v>0</v>
      </c>
      <c r="BA859" s="25">
        <v>0</v>
      </c>
      <c r="BB859" s="25">
        <v>3.009505709516259</v>
      </c>
      <c r="BC859" s="25">
        <v>8.1464743567247702</v>
      </c>
      <c r="BD859" s="25">
        <v>86.100711367580416</v>
      </c>
      <c r="BE859" s="25">
        <v>33.993135470506971</v>
      </c>
      <c r="BF859" s="25">
        <v>25.857381252030887</v>
      </c>
      <c r="BG859" s="25">
        <v>0</v>
      </c>
      <c r="BH859" s="25">
        <v>0</v>
      </c>
      <c r="BI859" s="25">
        <v>2506.2734108506761</v>
      </c>
      <c r="BJ859" s="25">
        <v>0</v>
      </c>
      <c r="BK859" s="25">
        <v>0</v>
      </c>
      <c r="BL859" s="25">
        <v>1853.9817770854784</v>
      </c>
      <c r="BM859" s="25">
        <v>9.7546802704089863</v>
      </c>
      <c r="BN859" s="25">
        <v>6864.5776729733279</v>
      </c>
      <c r="BO859" s="25">
        <v>13277.028473018856</v>
      </c>
    </row>
    <row r="860" spans="1:67">
      <c r="A860">
        <v>2007</v>
      </c>
      <c r="B860" s="57" t="s">
        <v>184</v>
      </c>
      <c r="C860" s="61" t="s">
        <v>248</v>
      </c>
      <c r="D860" s="57" t="s">
        <v>231</v>
      </c>
      <c r="E860" s="25">
        <v>0.26597453802439225</v>
      </c>
      <c r="F860" s="25">
        <v>0.28036120992340025</v>
      </c>
      <c r="G860" s="25">
        <v>2.7576116322231371E-2</v>
      </c>
      <c r="H860" s="25">
        <v>22.366256723795566</v>
      </c>
      <c r="I860" s="25">
        <v>0.25523505250747053</v>
      </c>
      <c r="J860" s="25">
        <v>6.7113781905038001</v>
      </c>
      <c r="K860" s="25">
        <v>3.1144808234419727</v>
      </c>
      <c r="L860" s="25">
        <v>2.7745585281517853</v>
      </c>
      <c r="M860" s="25">
        <v>8.788436517130245E-2</v>
      </c>
      <c r="N860" s="25">
        <v>2.5073125387855195</v>
      </c>
      <c r="O860" s="25">
        <v>0.79523563918767248</v>
      </c>
      <c r="P860" s="25">
        <v>0.33969757818362423</v>
      </c>
      <c r="Q860" s="25">
        <v>6.0686132487703031</v>
      </c>
      <c r="R860" s="25">
        <v>13.124636334758833</v>
      </c>
      <c r="S860" s="25">
        <v>14.384301168731245</v>
      </c>
      <c r="T860" s="25">
        <v>64.70687349245523</v>
      </c>
      <c r="U860" s="25">
        <v>877.40740356980564</v>
      </c>
      <c r="V860" s="25">
        <v>791.50414085174032</v>
      </c>
      <c r="W860" s="25">
        <v>128.08420385784157</v>
      </c>
      <c r="X860" s="25">
        <v>228.03253908585677</v>
      </c>
      <c r="Y860" s="25">
        <v>45.409735943915635</v>
      </c>
      <c r="Z860" s="25">
        <v>31.645501667457754</v>
      </c>
      <c r="AA860" s="25">
        <v>0</v>
      </c>
      <c r="AB860" s="25">
        <v>57.339037520689629</v>
      </c>
      <c r="AC860" s="25">
        <v>0.35438971363081856</v>
      </c>
      <c r="AD860" s="25">
        <v>0</v>
      </c>
      <c r="AE860" s="25">
        <v>301.57446647406448</v>
      </c>
      <c r="AF860" s="25">
        <v>113.63024994489777</v>
      </c>
      <c r="AG860" s="25">
        <v>47.977077770974489</v>
      </c>
      <c r="AH860" s="25">
        <v>27.878169208952826</v>
      </c>
      <c r="AI860" s="25">
        <v>105.06961782401996</v>
      </c>
      <c r="AJ860" s="25">
        <v>5.1329249302309732</v>
      </c>
      <c r="AK860" s="25">
        <v>2.0065688065099976</v>
      </c>
      <c r="AL860" s="25">
        <v>5.8779733281290909</v>
      </c>
      <c r="AM860" s="25">
        <v>0.14539610363062658</v>
      </c>
      <c r="AN860" s="25">
        <v>0.94109869900646093</v>
      </c>
      <c r="AO860" s="25">
        <v>0.74819738174528971</v>
      </c>
      <c r="AP860" s="25">
        <v>3.071491770328123</v>
      </c>
      <c r="AQ860" s="25">
        <v>6.8275233808636724</v>
      </c>
      <c r="AR860" s="25">
        <v>1.3516111154109904</v>
      </c>
      <c r="AS860" s="25">
        <v>0.85897883333141645</v>
      </c>
      <c r="AT860" s="25">
        <v>7.8504332629068016E-2</v>
      </c>
      <c r="AU860" s="25">
        <v>0</v>
      </c>
      <c r="AV860" s="25">
        <v>23.043344218101982</v>
      </c>
      <c r="AW860" s="25">
        <v>10.205453793138462</v>
      </c>
      <c r="AX860" s="25">
        <v>0</v>
      </c>
      <c r="AY860" s="25">
        <v>0</v>
      </c>
      <c r="AZ860" s="25">
        <v>0</v>
      </c>
      <c r="BA860" s="25">
        <v>0</v>
      </c>
      <c r="BB860" s="25">
        <v>12.640588363050648</v>
      </c>
      <c r="BC860" s="25">
        <v>53.166339098956115</v>
      </c>
      <c r="BD860" s="25">
        <v>89.714161460120678</v>
      </c>
      <c r="BE860" s="25">
        <v>12.437389209110421</v>
      </c>
      <c r="BF860" s="25">
        <v>31.471981474508858</v>
      </c>
      <c r="BG860" s="25">
        <v>0</v>
      </c>
      <c r="BH860" s="25">
        <v>0</v>
      </c>
      <c r="BI860" s="25">
        <v>1783.9750147771913</v>
      </c>
      <c r="BJ860" s="25">
        <v>0</v>
      </c>
      <c r="BK860" s="25">
        <v>0</v>
      </c>
      <c r="BL860" s="25">
        <v>878.04091556366552</v>
      </c>
      <c r="BM860" s="25">
        <v>-6.3060988860870317</v>
      </c>
      <c r="BN860" s="25">
        <v>3518.4731960644531</v>
      </c>
      <c r="BO860" s="25">
        <v>9327.6194628005906</v>
      </c>
    </row>
    <row r="861" spans="1:67">
      <c r="A861">
        <v>2007</v>
      </c>
      <c r="B861" s="57" t="s">
        <v>185</v>
      </c>
      <c r="C861" s="61" t="s">
        <v>249</v>
      </c>
      <c r="D861" s="57" t="s">
        <v>231</v>
      </c>
      <c r="E861" s="25">
        <v>37.065841082517537</v>
      </c>
      <c r="F861" s="25">
        <v>23.210343494487415</v>
      </c>
      <c r="G861" s="25">
        <v>3.3605583136034927</v>
      </c>
      <c r="H861" s="25">
        <v>263.97761635213084</v>
      </c>
      <c r="I861" s="25">
        <v>23.321033182434359</v>
      </c>
      <c r="J861" s="25">
        <v>65.673833073417399</v>
      </c>
      <c r="K861" s="25">
        <v>27.981475188838541</v>
      </c>
      <c r="L861" s="25">
        <v>42.642490180541174</v>
      </c>
      <c r="M861" s="25">
        <v>0.46817410741917098</v>
      </c>
      <c r="N861" s="25">
        <v>26.224002419111276</v>
      </c>
      <c r="O861" s="25">
        <v>22.345987205689973</v>
      </c>
      <c r="P861" s="25">
        <v>1.9563903503062567</v>
      </c>
      <c r="Q861" s="25">
        <v>31.863055613223789</v>
      </c>
      <c r="R861" s="25">
        <v>23.466154397173113</v>
      </c>
      <c r="S861" s="25">
        <v>41.497336395035688</v>
      </c>
      <c r="T861" s="25">
        <v>20.041519214218628</v>
      </c>
      <c r="U861" s="25">
        <v>128.67254685165585</v>
      </c>
      <c r="V861" s="25">
        <v>163.21139023130937</v>
      </c>
      <c r="W861" s="25">
        <v>1530.9213468442758</v>
      </c>
      <c r="X861" s="25">
        <v>45.479808233704787</v>
      </c>
      <c r="Y861" s="25">
        <v>6.8930902672724637</v>
      </c>
      <c r="Z861" s="25">
        <v>30.543660804650877</v>
      </c>
      <c r="AA861" s="25">
        <v>0</v>
      </c>
      <c r="AB861" s="25">
        <v>26.09522651470331</v>
      </c>
      <c r="AC861" s="25">
        <v>4.5708875314412989</v>
      </c>
      <c r="AD861" s="25">
        <v>0</v>
      </c>
      <c r="AE861" s="25">
        <v>244.89795797678309</v>
      </c>
      <c r="AF861" s="25">
        <v>29.861197403564571</v>
      </c>
      <c r="AG861" s="25">
        <v>1.5560521119362833</v>
      </c>
      <c r="AH861" s="25">
        <v>0.88751988058788078</v>
      </c>
      <c r="AI861" s="25">
        <v>8.6316035699476448</v>
      </c>
      <c r="AJ861" s="25">
        <v>0.35091410238648985</v>
      </c>
      <c r="AK861" s="25">
        <v>1.3515015332486877</v>
      </c>
      <c r="AL861" s="25">
        <v>1.6728092062474129</v>
      </c>
      <c r="AM861" s="25">
        <v>9.255686555475881E-2</v>
      </c>
      <c r="AN861" s="25">
        <v>0.63402294798795467</v>
      </c>
      <c r="AO861" s="25">
        <v>1.7431468783051427</v>
      </c>
      <c r="AP861" s="25">
        <v>3.2351891488724247</v>
      </c>
      <c r="AQ861" s="25">
        <v>6.2938834075047083</v>
      </c>
      <c r="AR861" s="25">
        <v>1.7267640047328296</v>
      </c>
      <c r="AS861" s="25">
        <v>0.7396931139540035</v>
      </c>
      <c r="AT861" s="25">
        <v>0.8158335689712507</v>
      </c>
      <c r="AU861" s="25">
        <v>0</v>
      </c>
      <c r="AV861" s="25">
        <v>223.39888346062639</v>
      </c>
      <c r="AW861" s="25">
        <v>31.551090381354328</v>
      </c>
      <c r="AX861" s="25">
        <v>0</v>
      </c>
      <c r="AY861" s="25">
        <v>0</v>
      </c>
      <c r="AZ861" s="25">
        <v>0</v>
      </c>
      <c r="BA861" s="25">
        <v>0</v>
      </c>
      <c r="BB861" s="25">
        <v>16.216803033680712</v>
      </c>
      <c r="BC861" s="25">
        <v>0.25549549225504936</v>
      </c>
      <c r="BD861" s="25">
        <v>12.592196051027331</v>
      </c>
      <c r="BE861" s="25">
        <v>2.0434609609075371</v>
      </c>
      <c r="BF861" s="25">
        <v>10.408621741365334</v>
      </c>
      <c r="BG861" s="25">
        <v>0</v>
      </c>
      <c r="BH861" s="25">
        <v>0</v>
      </c>
      <c r="BI861" s="25">
        <v>169.42658087855847</v>
      </c>
      <c r="BJ861" s="25">
        <v>0</v>
      </c>
      <c r="BK861" s="25">
        <v>0</v>
      </c>
      <c r="BL861" s="25">
        <v>3295.694490918529</v>
      </c>
      <c r="BM861" s="25">
        <v>3.4301379509847774</v>
      </c>
      <c r="BN861" s="25">
        <v>2139.7163656442362</v>
      </c>
      <c r="BO861" s="25">
        <v>8800.7085400832602</v>
      </c>
    </row>
    <row r="862" spans="1:67">
      <c r="A862">
        <v>2007</v>
      </c>
      <c r="B862" s="57" t="s">
        <v>186</v>
      </c>
      <c r="C862" s="61" t="s">
        <v>250</v>
      </c>
      <c r="D862" s="57" t="s">
        <v>231</v>
      </c>
      <c r="E862" s="25">
        <v>40.833433734259131</v>
      </c>
      <c r="F862" s="25">
        <v>10.461061672132839</v>
      </c>
      <c r="G862" s="25">
        <v>10.705214351415199</v>
      </c>
      <c r="H862" s="25">
        <v>87.203266627669436</v>
      </c>
      <c r="I862" s="25">
        <v>67.979542665973952</v>
      </c>
      <c r="J862" s="25">
        <v>31.901500683280869</v>
      </c>
      <c r="K862" s="25">
        <v>11.296223685478449</v>
      </c>
      <c r="L862" s="25">
        <v>27.283305307034393</v>
      </c>
      <c r="M862" s="25">
        <v>0.79510062503941759</v>
      </c>
      <c r="N862" s="25">
        <v>62.003605802717047</v>
      </c>
      <c r="O862" s="25">
        <v>23.659201118203281</v>
      </c>
      <c r="P862" s="25">
        <v>13.943296139238823</v>
      </c>
      <c r="Q862" s="25">
        <v>31.061026722640651</v>
      </c>
      <c r="R862" s="25">
        <v>19.717637227608616</v>
      </c>
      <c r="S862" s="25">
        <v>46.50974536233165</v>
      </c>
      <c r="T862" s="25">
        <v>21.868091069790555</v>
      </c>
      <c r="U862" s="25">
        <v>26.796076011698251</v>
      </c>
      <c r="V862" s="25">
        <v>27.541049962184225</v>
      </c>
      <c r="W862" s="25">
        <v>13.113182641834026</v>
      </c>
      <c r="X862" s="25">
        <v>3812.8320216172738</v>
      </c>
      <c r="Y862" s="25">
        <v>1.2907070076600021E-3</v>
      </c>
      <c r="Z862" s="25">
        <v>22.344155930794109</v>
      </c>
      <c r="AA862" s="25">
        <v>0</v>
      </c>
      <c r="AB862" s="25">
        <v>15.256667702528123</v>
      </c>
      <c r="AC862" s="25">
        <v>1.3429956627371049</v>
      </c>
      <c r="AD862" s="25">
        <v>0</v>
      </c>
      <c r="AE862" s="25">
        <v>227.87576816687775</v>
      </c>
      <c r="AF862" s="25">
        <v>206.16119247204622</v>
      </c>
      <c r="AG862" s="25">
        <v>152.27278902818509</v>
      </c>
      <c r="AH862" s="25">
        <v>84.261483530763329</v>
      </c>
      <c r="AI862" s="25">
        <v>476.14583068368938</v>
      </c>
      <c r="AJ862" s="25">
        <v>12.543467650791939</v>
      </c>
      <c r="AK862" s="25">
        <v>8.5066300803667936</v>
      </c>
      <c r="AL862" s="25">
        <v>5.1711996692363638</v>
      </c>
      <c r="AM862" s="25">
        <v>5.9469107264946297</v>
      </c>
      <c r="AN862" s="25">
        <v>75.061763112572777</v>
      </c>
      <c r="AO862" s="25">
        <v>3.8285436122502632</v>
      </c>
      <c r="AP862" s="25">
        <v>1.4833266771149025</v>
      </c>
      <c r="AQ862" s="25">
        <v>6.0611475715079175</v>
      </c>
      <c r="AR862" s="25">
        <v>3.5678619231891555</v>
      </c>
      <c r="AS862" s="25">
        <v>75.614112800794544</v>
      </c>
      <c r="AT862" s="25">
        <v>2.9537248809314245</v>
      </c>
      <c r="AU862" s="25">
        <v>0</v>
      </c>
      <c r="AV862" s="25">
        <v>34.973233613195646</v>
      </c>
      <c r="AW862" s="25">
        <v>11.906808280382799</v>
      </c>
      <c r="AX862" s="25">
        <v>0</v>
      </c>
      <c r="AY862" s="25">
        <v>0</v>
      </c>
      <c r="AZ862" s="25">
        <v>0</v>
      </c>
      <c r="BA862" s="25">
        <v>0</v>
      </c>
      <c r="BB862" s="25">
        <v>46.925062181440339</v>
      </c>
      <c r="BC862" s="25">
        <v>0</v>
      </c>
      <c r="BD862" s="25">
        <v>21.590988661006069</v>
      </c>
      <c r="BE862" s="25">
        <v>8.0022885717678758</v>
      </c>
      <c r="BF862" s="25">
        <v>160.77255654975204</v>
      </c>
      <c r="BG862" s="25">
        <v>0</v>
      </c>
      <c r="BH862" s="25">
        <v>0</v>
      </c>
      <c r="BI862" s="25">
        <v>8048.1252649734352</v>
      </c>
      <c r="BJ862" s="25">
        <v>0</v>
      </c>
      <c r="BK862" s="25">
        <v>0</v>
      </c>
      <c r="BL862" s="25">
        <v>4023.5147767003145</v>
      </c>
      <c r="BM862" s="25">
        <v>-4.1690063866948979</v>
      </c>
      <c r="BN862" s="25">
        <v>2289.8301732881873</v>
      </c>
      <c r="BO862" s="25">
        <v>20415.37659205047</v>
      </c>
    </row>
    <row r="863" spans="1:67">
      <c r="A863">
        <v>2007</v>
      </c>
      <c r="B863" s="57" t="s">
        <v>187</v>
      </c>
      <c r="C863" s="61" t="s">
        <v>251</v>
      </c>
      <c r="D863" s="57" t="s">
        <v>231</v>
      </c>
      <c r="E863" s="25">
        <v>6.0416246224524349E-3</v>
      </c>
      <c r="F863" s="25">
        <v>0</v>
      </c>
      <c r="G863" s="25">
        <v>1.549232415942388</v>
      </c>
      <c r="H863" s="25">
        <v>0.21164810094365769</v>
      </c>
      <c r="I863" s="25">
        <v>0</v>
      </c>
      <c r="J863" s="25">
        <v>0.10687551380792285</v>
      </c>
      <c r="K863" s="25">
        <v>3.2015162544532614E-4</v>
      </c>
      <c r="L863" s="25">
        <v>0</v>
      </c>
      <c r="M863" s="25">
        <v>0</v>
      </c>
      <c r="N863" s="25">
        <v>5.1096562437484512E-2</v>
      </c>
      <c r="O863" s="25">
        <v>7.0919366593919503E-5</v>
      </c>
      <c r="P863" s="25">
        <v>0</v>
      </c>
      <c r="Q863" s="25">
        <v>9.6080797872974001E-6</v>
      </c>
      <c r="R863" s="25">
        <v>0</v>
      </c>
      <c r="S863" s="25">
        <v>0.15711361854729625</v>
      </c>
      <c r="T863" s="25">
        <v>1.6262027046843939</v>
      </c>
      <c r="U863" s="25">
        <v>0.1643446792869083</v>
      </c>
      <c r="V863" s="25">
        <v>4.4095370374046053E-2</v>
      </c>
      <c r="W863" s="25">
        <v>5.3801468075527692E-3</v>
      </c>
      <c r="X863" s="25">
        <v>1.5280299103243836E-2</v>
      </c>
      <c r="Y863" s="25">
        <v>19.569350067527182</v>
      </c>
      <c r="Z863" s="25">
        <v>8.0437291164733621E-4</v>
      </c>
      <c r="AA863" s="25">
        <v>0</v>
      </c>
      <c r="AB863" s="25">
        <v>0</v>
      </c>
      <c r="AC863" s="25">
        <v>0</v>
      </c>
      <c r="AD863" s="25">
        <v>0</v>
      </c>
      <c r="AE863" s="25">
        <v>2.4033165286002252E-2</v>
      </c>
      <c r="AF863" s="25">
        <v>0</v>
      </c>
      <c r="AG863" s="25">
        <v>6.406557354587608E-5</v>
      </c>
      <c r="AH863" s="25">
        <v>3.5451247098557683E-5</v>
      </c>
      <c r="AI863" s="25">
        <v>13.381146339143374</v>
      </c>
      <c r="AJ863" s="25">
        <v>21.755681598268218</v>
      </c>
      <c r="AK863" s="25">
        <v>11.833314398474451</v>
      </c>
      <c r="AL863" s="25">
        <v>0.12907748580312794</v>
      </c>
      <c r="AM863" s="25">
        <v>1.2421325366327198E-3</v>
      </c>
      <c r="AN863" s="25">
        <v>1.6029842618307657</v>
      </c>
      <c r="AO863" s="25">
        <v>0</v>
      </c>
      <c r="AP863" s="25">
        <v>0</v>
      </c>
      <c r="AQ863" s="25">
        <v>0</v>
      </c>
      <c r="AR863" s="25">
        <v>0</v>
      </c>
      <c r="AS863" s="25">
        <v>0</v>
      </c>
      <c r="AT863" s="25">
        <v>0</v>
      </c>
      <c r="AU863" s="25">
        <v>0</v>
      </c>
      <c r="AV863" s="25">
        <v>3.7734145006960854E-5</v>
      </c>
      <c r="AW863" s="25">
        <v>0.90647770972745101</v>
      </c>
      <c r="AX863" s="25">
        <v>0</v>
      </c>
      <c r="AY863" s="25">
        <v>0</v>
      </c>
      <c r="AZ863" s="25">
        <v>0</v>
      </c>
      <c r="BA863" s="25">
        <v>0</v>
      </c>
      <c r="BB863" s="25">
        <v>0.95488716498006754</v>
      </c>
      <c r="BC863" s="25">
        <v>4.8910192014916483</v>
      </c>
      <c r="BD863" s="25">
        <v>0</v>
      </c>
      <c r="BE863" s="25">
        <v>3.3190148018053203E-5</v>
      </c>
      <c r="BF863" s="25">
        <v>0.31447684776504631</v>
      </c>
      <c r="BG863" s="25">
        <v>0</v>
      </c>
      <c r="BH863" s="25">
        <v>0</v>
      </c>
      <c r="BI863" s="25">
        <v>4.1538543882619958</v>
      </c>
      <c r="BJ863" s="25">
        <v>0</v>
      </c>
      <c r="BK863" s="25">
        <v>0</v>
      </c>
      <c r="BL863" s="25">
        <v>195.57953248033778</v>
      </c>
      <c r="BM863" s="25">
        <v>2.506910090461642E-2</v>
      </c>
      <c r="BN863" s="25">
        <v>1299.2734089101482</v>
      </c>
      <c r="BO863" s="25">
        <v>1578.3342417821405</v>
      </c>
    </row>
    <row r="864" spans="1:67">
      <c r="A864">
        <v>2007</v>
      </c>
      <c r="B864" s="57" t="s">
        <v>188</v>
      </c>
      <c r="C864" s="61" t="s">
        <v>252</v>
      </c>
      <c r="D864" s="57" t="s">
        <v>231</v>
      </c>
      <c r="E864" s="25">
        <v>8.4203256993066429</v>
      </c>
      <c r="F864" s="25">
        <v>4.5222942776863357</v>
      </c>
      <c r="G864" s="25">
        <v>1.7439756909782482</v>
      </c>
      <c r="H864" s="25">
        <v>32.377064667982722</v>
      </c>
      <c r="I864" s="25">
        <v>42.220967541510475</v>
      </c>
      <c r="J864" s="25">
        <v>21.930725550719831</v>
      </c>
      <c r="K864" s="25">
        <v>4.226472368827987</v>
      </c>
      <c r="L864" s="25">
        <v>8.1126477672954351</v>
      </c>
      <c r="M864" s="25">
        <v>0.51806632929131091</v>
      </c>
      <c r="N864" s="25">
        <v>13.160830527270578</v>
      </c>
      <c r="O864" s="25">
        <v>5.2284181894147297</v>
      </c>
      <c r="P864" s="25">
        <v>21.100133766190975</v>
      </c>
      <c r="Q864" s="25">
        <v>11.9473125961935</v>
      </c>
      <c r="R864" s="25">
        <v>5.7317767571744964</v>
      </c>
      <c r="S864" s="25">
        <v>6.8978887090084458</v>
      </c>
      <c r="T864" s="25">
        <v>7.4945195578845167</v>
      </c>
      <c r="U864" s="25">
        <v>9.5417082557353563</v>
      </c>
      <c r="V864" s="25">
        <v>10.33234523311477</v>
      </c>
      <c r="W864" s="25">
        <v>4.3469953076762344</v>
      </c>
      <c r="X864" s="25">
        <v>1.7695221039023643</v>
      </c>
      <c r="Y864" s="25">
        <v>0.17896929889931965</v>
      </c>
      <c r="Z864" s="25">
        <v>126.84126076151789</v>
      </c>
      <c r="AA864" s="25">
        <v>0</v>
      </c>
      <c r="AB864" s="25">
        <v>6.3301163554751874</v>
      </c>
      <c r="AC864" s="25">
        <v>0.4392176045640479</v>
      </c>
      <c r="AD864" s="25">
        <v>0</v>
      </c>
      <c r="AE864" s="25">
        <v>71.132108780208711</v>
      </c>
      <c r="AF864" s="25">
        <v>19.179247020196911</v>
      </c>
      <c r="AG864" s="25">
        <v>84.389357932388805</v>
      </c>
      <c r="AH864" s="25">
        <v>48.105054291036986</v>
      </c>
      <c r="AI864" s="25">
        <v>12.489432867747404</v>
      </c>
      <c r="AJ864" s="25">
        <v>54.16345552857473</v>
      </c>
      <c r="AK864" s="25">
        <v>14.148808783565068</v>
      </c>
      <c r="AL864" s="25">
        <v>0.65027903115498331</v>
      </c>
      <c r="AM864" s="25">
        <v>0.15969119099943635</v>
      </c>
      <c r="AN864" s="25">
        <v>13.015165838622178</v>
      </c>
      <c r="AO864" s="25">
        <v>7.2412927669461666</v>
      </c>
      <c r="AP864" s="25">
        <v>9.2268270414746372</v>
      </c>
      <c r="AQ864" s="25">
        <v>23.313250883104409</v>
      </c>
      <c r="AR864" s="25">
        <v>5.0919879357987625</v>
      </c>
      <c r="AS864" s="25">
        <v>40.861683108758463</v>
      </c>
      <c r="AT864" s="25">
        <v>5.2892271557647561</v>
      </c>
      <c r="AU864" s="25">
        <v>0</v>
      </c>
      <c r="AV864" s="25">
        <v>32.489531926316943</v>
      </c>
      <c r="AW864" s="25">
        <v>14.616313153360389</v>
      </c>
      <c r="AX864" s="25">
        <v>0</v>
      </c>
      <c r="AY864" s="25">
        <v>0</v>
      </c>
      <c r="AZ864" s="25">
        <v>0</v>
      </c>
      <c r="BA864" s="25">
        <v>0</v>
      </c>
      <c r="BB864" s="25">
        <v>24.935556801807543</v>
      </c>
      <c r="BC864" s="25">
        <v>120.92768961647357</v>
      </c>
      <c r="BD864" s="25">
        <v>244.34026044653416</v>
      </c>
      <c r="BE864" s="25">
        <v>116.61160381805723</v>
      </c>
      <c r="BF864" s="25">
        <v>55.180841756241023</v>
      </c>
      <c r="BG864" s="25">
        <v>0</v>
      </c>
      <c r="BH864" s="25">
        <v>0</v>
      </c>
      <c r="BI864" s="25">
        <v>1727.1012253846543</v>
      </c>
      <c r="BJ864" s="25">
        <v>0</v>
      </c>
      <c r="BK864" s="25">
        <v>0</v>
      </c>
      <c r="BL864" s="25">
        <v>1171.8227629092592</v>
      </c>
      <c r="BM864" s="25">
        <v>-18.981945948378264</v>
      </c>
      <c r="BN864" s="25">
        <v>3237.5594623146362</v>
      </c>
      <c r="BO864" s="25">
        <v>7490.4737272529255</v>
      </c>
    </row>
    <row r="865" spans="1:67">
      <c r="A865">
        <v>2007</v>
      </c>
      <c r="B865" s="57" t="s">
        <v>189</v>
      </c>
      <c r="C865" s="61" t="s">
        <v>253</v>
      </c>
      <c r="D865" s="57" t="s">
        <v>231</v>
      </c>
      <c r="E865" s="25">
        <v>0</v>
      </c>
      <c r="F865" s="25">
        <v>0</v>
      </c>
      <c r="G865" s="25">
        <v>0</v>
      </c>
      <c r="H865" s="25">
        <v>0</v>
      </c>
      <c r="I865" s="25">
        <v>0</v>
      </c>
      <c r="J865" s="25">
        <v>0</v>
      </c>
      <c r="K865" s="25">
        <v>0</v>
      </c>
      <c r="L865" s="25">
        <v>0</v>
      </c>
      <c r="M865" s="25">
        <v>0</v>
      </c>
      <c r="N865" s="25">
        <v>0</v>
      </c>
      <c r="O865" s="25">
        <v>0</v>
      </c>
      <c r="P865" s="25">
        <v>0</v>
      </c>
      <c r="Q865" s="25">
        <v>0</v>
      </c>
      <c r="R865" s="25">
        <v>0</v>
      </c>
      <c r="S865" s="25">
        <v>0</v>
      </c>
      <c r="T865" s="25">
        <v>0</v>
      </c>
      <c r="U865" s="25">
        <v>0</v>
      </c>
      <c r="V865" s="25">
        <v>0</v>
      </c>
      <c r="W865" s="25">
        <v>0</v>
      </c>
      <c r="X865" s="25">
        <v>0</v>
      </c>
      <c r="Y865" s="25">
        <v>0</v>
      </c>
      <c r="Z865" s="25">
        <v>0</v>
      </c>
      <c r="AA865" s="25">
        <v>0</v>
      </c>
      <c r="AB865" s="25">
        <v>0</v>
      </c>
      <c r="AC865" s="25">
        <v>0</v>
      </c>
      <c r="AD865" s="25">
        <v>0</v>
      </c>
      <c r="AE865" s="25">
        <v>0</v>
      </c>
      <c r="AF865" s="25">
        <v>0</v>
      </c>
      <c r="AG865" s="25">
        <v>0</v>
      </c>
      <c r="AH865" s="25">
        <v>0</v>
      </c>
      <c r="AI865" s="25">
        <v>0</v>
      </c>
      <c r="AJ865" s="25">
        <v>0</v>
      </c>
      <c r="AK865" s="25">
        <v>0</v>
      </c>
      <c r="AL865" s="25">
        <v>0</v>
      </c>
      <c r="AM865" s="25">
        <v>0</v>
      </c>
      <c r="AN865" s="25">
        <v>0</v>
      </c>
      <c r="AO865" s="25">
        <v>0</v>
      </c>
      <c r="AP865" s="25">
        <v>0</v>
      </c>
      <c r="AQ865" s="25">
        <v>0</v>
      </c>
      <c r="AR865" s="25">
        <v>0</v>
      </c>
      <c r="AS865" s="25">
        <v>0</v>
      </c>
      <c r="AT865" s="25">
        <v>0</v>
      </c>
      <c r="AU865" s="25">
        <v>0</v>
      </c>
      <c r="AV865" s="25">
        <v>0</v>
      </c>
      <c r="AW865" s="25">
        <v>0</v>
      </c>
      <c r="AX865" s="25">
        <v>0</v>
      </c>
      <c r="AY865" s="25">
        <v>0</v>
      </c>
      <c r="AZ865" s="25">
        <v>0</v>
      </c>
      <c r="BA865" s="25">
        <v>0</v>
      </c>
      <c r="BB865" s="25">
        <v>0</v>
      </c>
      <c r="BC865" s="25">
        <v>0</v>
      </c>
      <c r="BD865" s="25">
        <v>0</v>
      </c>
      <c r="BE865" s="25">
        <v>0</v>
      </c>
      <c r="BF865" s="25">
        <v>0</v>
      </c>
      <c r="BG865" s="25">
        <v>0</v>
      </c>
      <c r="BH865" s="25">
        <v>0</v>
      </c>
      <c r="BI865" s="25">
        <v>0</v>
      </c>
      <c r="BJ865" s="25">
        <v>0</v>
      </c>
      <c r="BK865" s="25">
        <v>0</v>
      </c>
      <c r="BL865" s="25">
        <v>0</v>
      </c>
      <c r="BM865" s="25">
        <v>0</v>
      </c>
      <c r="BN865" s="25">
        <v>0</v>
      </c>
      <c r="BO865" s="25">
        <v>0</v>
      </c>
    </row>
    <row r="866" spans="1:67">
      <c r="A866">
        <v>2007</v>
      </c>
      <c r="B866" s="57" t="s">
        <v>190</v>
      </c>
      <c r="C866" s="61" t="s">
        <v>254</v>
      </c>
      <c r="D866" s="57" t="s">
        <v>231</v>
      </c>
      <c r="E866" s="25">
        <v>20.908132231324636</v>
      </c>
      <c r="F866" s="25">
        <v>7.6409052947846687</v>
      </c>
      <c r="G866" s="25">
        <v>10.825262842565373</v>
      </c>
      <c r="H866" s="25">
        <v>75.437602635492951</v>
      </c>
      <c r="I866" s="25">
        <v>263.73783485228842</v>
      </c>
      <c r="J866" s="25">
        <v>632.30218531670641</v>
      </c>
      <c r="K866" s="25">
        <v>94.019575842394076</v>
      </c>
      <c r="L866" s="25">
        <v>246.75393040151576</v>
      </c>
      <c r="M866" s="25">
        <v>11.851503934657801</v>
      </c>
      <c r="N866" s="25">
        <v>69.599315331819795</v>
      </c>
      <c r="O866" s="25">
        <v>177.79664143703184</v>
      </c>
      <c r="P866" s="25">
        <v>52.65862584483515</v>
      </c>
      <c r="Q866" s="25">
        <v>218.38176963048596</v>
      </c>
      <c r="R866" s="25">
        <v>335.8601835858737</v>
      </c>
      <c r="S866" s="25">
        <v>394.60157245432021</v>
      </c>
      <c r="T866" s="25">
        <v>303.85431528016301</v>
      </c>
      <c r="U866" s="25">
        <v>223.74150283303092</v>
      </c>
      <c r="V866" s="25">
        <v>196.12687277646242</v>
      </c>
      <c r="W866" s="25">
        <v>79.803845032969107</v>
      </c>
      <c r="X866" s="25">
        <v>151.79467653189693</v>
      </c>
      <c r="Y866" s="25">
        <v>14.714612952725881</v>
      </c>
      <c r="Z866" s="25">
        <v>153.52828596281665</v>
      </c>
      <c r="AA866" s="25">
        <v>0</v>
      </c>
      <c r="AB866" s="25">
        <v>7542.8590598656901</v>
      </c>
      <c r="AC866" s="25">
        <v>54.935303812304241</v>
      </c>
      <c r="AD866" s="25">
        <v>0</v>
      </c>
      <c r="AE866" s="25">
        <v>123.51226613802176</v>
      </c>
      <c r="AF866" s="25">
        <v>233.60351231191217</v>
      </c>
      <c r="AG866" s="25">
        <v>712.62052490043493</v>
      </c>
      <c r="AH866" s="25">
        <v>427.46212883994974</v>
      </c>
      <c r="AI866" s="25">
        <v>130.04306307262664</v>
      </c>
      <c r="AJ866" s="25">
        <v>26.283135692563242</v>
      </c>
      <c r="AK866" s="25">
        <v>43.800899569474936</v>
      </c>
      <c r="AL866" s="25">
        <v>88.864658741936324</v>
      </c>
      <c r="AM866" s="25">
        <v>3.1393755286614962</v>
      </c>
      <c r="AN866" s="25">
        <v>177.56685044134258</v>
      </c>
      <c r="AO866" s="25">
        <v>24.128540826592197</v>
      </c>
      <c r="AP866" s="25">
        <v>33.387922489962058</v>
      </c>
      <c r="AQ866" s="25">
        <v>110.82931818674248</v>
      </c>
      <c r="AR866" s="25">
        <v>22.072125350306887</v>
      </c>
      <c r="AS866" s="25">
        <v>122.7425304223936</v>
      </c>
      <c r="AT866" s="25">
        <v>12.180651665836701</v>
      </c>
      <c r="AU866" s="25">
        <v>0</v>
      </c>
      <c r="AV866" s="25">
        <v>212.79160450124866</v>
      </c>
      <c r="AW866" s="25">
        <v>50.984168108877718</v>
      </c>
      <c r="AX866" s="25">
        <v>0</v>
      </c>
      <c r="AY866" s="25">
        <v>0</v>
      </c>
      <c r="AZ866" s="25">
        <v>0</v>
      </c>
      <c r="BA866" s="25">
        <v>0</v>
      </c>
      <c r="BB866" s="25">
        <v>69.827580171467886</v>
      </c>
      <c r="BC866" s="25">
        <v>195.86811208587352</v>
      </c>
      <c r="BD866" s="25">
        <v>100.01259560729142</v>
      </c>
      <c r="BE866" s="25">
        <v>85.133736094431399</v>
      </c>
      <c r="BF866" s="25">
        <v>127.48977688383</v>
      </c>
      <c r="BG866" s="25">
        <v>0</v>
      </c>
      <c r="BH866" s="25">
        <v>0</v>
      </c>
      <c r="BI866" s="25">
        <v>6134.7541755054799</v>
      </c>
      <c r="BJ866" s="25">
        <v>0</v>
      </c>
      <c r="BK866" s="25">
        <v>0</v>
      </c>
      <c r="BL866" s="25">
        <v>0</v>
      </c>
      <c r="BM866" s="25">
        <v>0</v>
      </c>
      <c r="BN866" s="25">
        <v>2.8213690637923332E-3</v>
      </c>
      <c r="BO866" s="25">
        <v>20602.835591190465</v>
      </c>
    </row>
    <row r="867" spans="1:67">
      <c r="A867">
        <v>2007</v>
      </c>
      <c r="B867" s="57" t="s">
        <v>191</v>
      </c>
      <c r="C867" s="61" t="s">
        <v>255</v>
      </c>
      <c r="D867" s="57" t="s">
        <v>231</v>
      </c>
      <c r="E867" s="25">
        <v>2.3504871878427327</v>
      </c>
      <c r="F867" s="25">
        <v>1.9143977564703818E-2</v>
      </c>
      <c r="G867" s="25">
        <v>0.89095178894448157</v>
      </c>
      <c r="H867" s="25">
        <v>11.709861594116576</v>
      </c>
      <c r="I867" s="25">
        <v>20.101006187387199</v>
      </c>
      <c r="J867" s="25">
        <v>12.932918693126329</v>
      </c>
      <c r="K867" s="25">
        <v>1.8051892491964314</v>
      </c>
      <c r="L867" s="25">
        <v>10.500912563930431</v>
      </c>
      <c r="M867" s="25">
        <v>0.28573609175237102</v>
      </c>
      <c r="N867" s="25">
        <v>0.72155126884147736</v>
      </c>
      <c r="O867" s="25">
        <v>5.1897675126374816</v>
      </c>
      <c r="P867" s="25">
        <v>7.9036880883035749</v>
      </c>
      <c r="Q867" s="25">
        <v>5.8953776668893223</v>
      </c>
      <c r="R867" s="25">
        <v>11.695482177262265</v>
      </c>
      <c r="S867" s="25">
        <v>145.46189781382429</v>
      </c>
      <c r="T867" s="25">
        <v>9.9837444089003036</v>
      </c>
      <c r="U867" s="25">
        <v>3.2775186374373897</v>
      </c>
      <c r="V867" s="25">
        <v>3.3778843770902447</v>
      </c>
      <c r="W867" s="25">
        <v>1.0825698712457319</v>
      </c>
      <c r="X867" s="25">
        <v>6.1540333800045621</v>
      </c>
      <c r="Y867" s="25">
        <v>0.52515096742004108</v>
      </c>
      <c r="Z867" s="25">
        <v>2.9660564884969847</v>
      </c>
      <c r="AA867" s="25">
        <v>0</v>
      </c>
      <c r="AB867" s="25">
        <v>4.5762924288837192</v>
      </c>
      <c r="AC867" s="25">
        <v>77.871045290911752</v>
      </c>
      <c r="AD867" s="25">
        <v>0</v>
      </c>
      <c r="AE867" s="25">
        <v>10.951904279334491</v>
      </c>
      <c r="AF867" s="25">
        <v>27.284328665566228</v>
      </c>
      <c r="AG867" s="25">
        <v>49.773298942622496</v>
      </c>
      <c r="AH867" s="25">
        <v>29.412451174392981</v>
      </c>
      <c r="AI867" s="25">
        <v>6.1471581176082779</v>
      </c>
      <c r="AJ867" s="25">
        <v>10.818721723410173</v>
      </c>
      <c r="AK867" s="25">
        <v>3.9465962517840572</v>
      </c>
      <c r="AL867" s="25">
        <v>3.4798697641994605</v>
      </c>
      <c r="AM867" s="25">
        <v>5.3635347990152307E-2</v>
      </c>
      <c r="AN867" s="25">
        <v>8.8838622304844534</v>
      </c>
      <c r="AO867" s="25">
        <v>0.27848107607908368</v>
      </c>
      <c r="AP867" s="25">
        <v>1.6624451680305921</v>
      </c>
      <c r="AQ867" s="25">
        <v>2.2206012359052014</v>
      </c>
      <c r="AR867" s="25">
        <v>0.29644234973452627</v>
      </c>
      <c r="AS867" s="25">
        <v>1.7644789113697243</v>
      </c>
      <c r="AT867" s="25">
        <v>0.31521235663861347</v>
      </c>
      <c r="AU867" s="25">
        <v>0</v>
      </c>
      <c r="AV867" s="25">
        <v>6.8707888945237912</v>
      </c>
      <c r="AW867" s="25">
        <v>1.0027240124980179</v>
      </c>
      <c r="AX867" s="25">
        <v>0</v>
      </c>
      <c r="AY867" s="25">
        <v>0</v>
      </c>
      <c r="AZ867" s="25">
        <v>0</v>
      </c>
      <c r="BA867" s="25">
        <v>0</v>
      </c>
      <c r="BB867" s="25">
        <v>4.3018264622808271</v>
      </c>
      <c r="BC867" s="25">
        <v>8.2903667283051092</v>
      </c>
      <c r="BD867" s="25">
        <v>12.535383875750792</v>
      </c>
      <c r="BE867" s="25">
        <v>22.04711428359408</v>
      </c>
      <c r="BF867" s="25">
        <v>10.963220088685334</v>
      </c>
      <c r="BG867" s="25">
        <v>0</v>
      </c>
      <c r="BH867" s="25">
        <v>0</v>
      </c>
      <c r="BI867" s="25">
        <v>478.91614917607393</v>
      </c>
      <c r="BJ867" s="25">
        <v>0</v>
      </c>
      <c r="BK867" s="25">
        <v>3.3753137613421167</v>
      </c>
      <c r="BL867" s="25">
        <v>0</v>
      </c>
      <c r="BM867" s="25">
        <v>-0.38281359674464105</v>
      </c>
      <c r="BN867" s="25">
        <v>0.1032357820089715</v>
      </c>
      <c r="BO867" s="25">
        <v>1052.5910647754795</v>
      </c>
    </row>
    <row r="868" spans="1:67">
      <c r="A868">
        <v>2007</v>
      </c>
      <c r="B868" s="57" t="s">
        <v>192</v>
      </c>
      <c r="C868" s="61" t="s">
        <v>256</v>
      </c>
      <c r="D868" s="57" t="s">
        <v>231</v>
      </c>
      <c r="E868" s="25">
        <v>0</v>
      </c>
      <c r="F868" s="25">
        <v>0</v>
      </c>
      <c r="G868" s="25">
        <v>0</v>
      </c>
      <c r="H868" s="25">
        <v>0</v>
      </c>
      <c r="I868" s="25">
        <v>0</v>
      </c>
      <c r="J868" s="25">
        <v>0</v>
      </c>
      <c r="K868" s="25">
        <v>0</v>
      </c>
      <c r="L868" s="25">
        <v>0</v>
      </c>
      <c r="M868" s="25">
        <v>0</v>
      </c>
      <c r="N868" s="25">
        <v>0</v>
      </c>
      <c r="O868" s="25">
        <v>0</v>
      </c>
      <c r="P868" s="25">
        <v>0</v>
      </c>
      <c r="Q868" s="25">
        <v>0</v>
      </c>
      <c r="R868" s="25">
        <v>0</v>
      </c>
      <c r="S868" s="25">
        <v>0</v>
      </c>
      <c r="T868" s="25">
        <v>0</v>
      </c>
      <c r="U868" s="25">
        <v>0</v>
      </c>
      <c r="V868" s="25">
        <v>0</v>
      </c>
      <c r="W868" s="25">
        <v>0</v>
      </c>
      <c r="X868" s="25">
        <v>0</v>
      </c>
      <c r="Y868" s="25">
        <v>0</v>
      </c>
      <c r="Z868" s="25">
        <v>0</v>
      </c>
      <c r="AA868" s="25">
        <v>0</v>
      </c>
      <c r="AB868" s="25">
        <v>0</v>
      </c>
      <c r="AC868" s="25">
        <v>0</v>
      </c>
      <c r="AD868" s="25">
        <v>0</v>
      </c>
      <c r="AE868" s="25">
        <v>0</v>
      </c>
      <c r="AF868" s="25">
        <v>0</v>
      </c>
      <c r="AG868" s="25">
        <v>0</v>
      </c>
      <c r="AH868" s="25">
        <v>0</v>
      </c>
      <c r="AI868" s="25">
        <v>0</v>
      </c>
      <c r="AJ868" s="25">
        <v>0</v>
      </c>
      <c r="AK868" s="25">
        <v>0</v>
      </c>
      <c r="AL868" s="25">
        <v>0</v>
      </c>
      <c r="AM868" s="25">
        <v>0</v>
      </c>
      <c r="AN868" s="25">
        <v>0</v>
      </c>
      <c r="AO868" s="25">
        <v>0</v>
      </c>
      <c r="AP868" s="25">
        <v>0</v>
      </c>
      <c r="AQ868" s="25">
        <v>0</v>
      </c>
      <c r="AR868" s="25">
        <v>0</v>
      </c>
      <c r="AS868" s="25">
        <v>0</v>
      </c>
      <c r="AT868" s="25">
        <v>0</v>
      </c>
      <c r="AU868" s="25">
        <v>0</v>
      </c>
      <c r="AV868" s="25">
        <v>0</v>
      </c>
      <c r="AW868" s="25">
        <v>0</v>
      </c>
      <c r="AX868" s="25">
        <v>0</v>
      </c>
      <c r="AY868" s="25">
        <v>0</v>
      </c>
      <c r="AZ868" s="25">
        <v>0</v>
      </c>
      <c r="BA868" s="25">
        <v>0</v>
      </c>
      <c r="BB868" s="25">
        <v>0</v>
      </c>
      <c r="BC868" s="25">
        <v>0</v>
      </c>
      <c r="BD868" s="25">
        <v>0</v>
      </c>
      <c r="BE868" s="25">
        <v>0</v>
      </c>
      <c r="BF868" s="25">
        <v>0</v>
      </c>
      <c r="BG868" s="25">
        <v>0</v>
      </c>
      <c r="BH868" s="25">
        <v>0</v>
      </c>
      <c r="BI868" s="25">
        <v>0</v>
      </c>
      <c r="BJ868" s="25">
        <v>0</v>
      </c>
      <c r="BK868" s="25">
        <v>0</v>
      </c>
      <c r="BL868" s="25">
        <v>0</v>
      </c>
      <c r="BM868" s="25">
        <v>0</v>
      </c>
      <c r="BN868" s="25">
        <v>0</v>
      </c>
      <c r="BO868" s="25">
        <v>0</v>
      </c>
    </row>
    <row r="869" spans="1:67">
      <c r="A869">
        <v>2007</v>
      </c>
      <c r="B869" s="57" t="s">
        <v>193</v>
      </c>
      <c r="C869" s="61" t="s">
        <v>257</v>
      </c>
      <c r="D869" s="57" t="s">
        <v>231</v>
      </c>
      <c r="E869" s="25">
        <v>516.52176071443898</v>
      </c>
      <c r="F869" s="25">
        <v>89.467133864809767</v>
      </c>
      <c r="G869" s="25">
        <v>10.422692676659011</v>
      </c>
      <c r="H869" s="25">
        <v>496.5681932561962</v>
      </c>
      <c r="I869" s="25">
        <v>31.448264676589453</v>
      </c>
      <c r="J869" s="25">
        <v>19.818838378199136</v>
      </c>
      <c r="K869" s="25">
        <v>1.5404652712709992</v>
      </c>
      <c r="L869" s="25">
        <v>0.85228828557066072</v>
      </c>
      <c r="M869" s="25">
        <v>1.3472693604309789</v>
      </c>
      <c r="N869" s="25">
        <v>31.161453814238406</v>
      </c>
      <c r="O869" s="25">
        <v>6.4778385307915523</v>
      </c>
      <c r="P869" s="25">
        <v>2.3442094189741955</v>
      </c>
      <c r="Q869" s="25">
        <v>1.7553824361551236</v>
      </c>
      <c r="R869" s="25">
        <v>69.062780383404856</v>
      </c>
      <c r="S869" s="25">
        <v>46.080128589814123</v>
      </c>
      <c r="T869" s="25">
        <v>10.839808398873597</v>
      </c>
      <c r="U869" s="25">
        <v>9.5172401975132104</v>
      </c>
      <c r="V869" s="25">
        <v>1.3292077728816496</v>
      </c>
      <c r="W869" s="25">
        <v>3.1980284876912961</v>
      </c>
      <c r="X869" s="25">
        <v>1.2897796677379225</v>
      </c>
      <c r="Y869" s="25">
        <v>3.0755742664824268</v>
      </c>
      <c r="Z869" s="25">
        <v>1.9015397188153884</v>
      </c>
      <c r="AA869" s="25">
        <v>0</v>
      </c>
      <c r="AB869" s="25">
        <v>30.78406112498174</v>
      </c>
      <c r="AC869" s="25">
        <v>2.6951958134794345</v>
      </c>
      <c r="AD869" s="25">
        <v>0</v>
      </c>
      <c r="AE869" s="25">
        <v>132.61963092802961</v>
      </c>
      <c r="AF869" s="25">
        <v>84.574464406725866</v>
      </c>
      <c r="AG869" s="25">
        <v>515.86393892218325</v>
      </c>
      <c r="AH869" s="25">
        <v>299.30261470572384</v>
      </c>
      <c r="AI869" s="25">
        <v>60.804764211078492</v>
      </c>
      <c r="AJ869" s="25">
        <v>48.073340197640881</v>
      </c>
      <c r="AK869" s="25">
        <v>60.104060686857672</v>
      </c>
      <c r="AL869" s="25">
        <v>103.6520673867696</v>
      </c>
      <c r="AM869" s="25">
        <v>5.2325461177715109</v>
      </c>
      <c r="AN869" s="25">
        <v>43.652729110994514</v>
      </c>
      <c r="AO869" s="25">
        <v>8.2929561795911635</v>
      </c>
      <c r="AP869" s="25">
        <v>20.482982069426701</v>
      </c>
      <c r="AQ869" s="25">
        <v>121.62546975654197</v>
      </c>
      <c r="AR869" s="25">
        <v>2.922773676692461</v>
      </c>
      <c r="AS869" s="25">
        <v>97.178645604430116</v>
      </c>
      <c r="AT869" s="25">
        <v>148.99209269135386</v>
      </c>
      <c r="AU869" s="25">
        <v>0</v>
      </c>
      <c r="AV869" s="25">
        <v>897.22947842187489</v>
      </c>
      <c r="AW869" s="25">
        <v>135.81748234100428</v>
      </c>
      <c r="AX869" s="25">
        <v>0</v>
      </c>
      <c r="AY869" s="25">
        <v>0</v>
      </c>
      <c r="AZ869" s="25">
        <v>0</v>
      </c>
      <c r="BA869" s="25">
        <v>0</v>
      </c>
      <c r="BB869" s="25">
        <v>89.503996929992496</v>
      </c>
      <c r="BC869" s="25">
        <v>318.09206155862518</v>
      </c>
      <c r="BD869" s="25">
        <v>162.14214829895451</v>
      </c>
      <c r="BE869" s="25">
        <v>10.426618968228663</v>
      </c>
      <c r="BF869" s="25">
        <v>9.5165343195602681</v>
      </c>
      <c r="BG869" s="25">
        <v>0</v>
      </c>
      <c r="BH869" s="25">
        <v>0</v>
      </c>
      <c r="BI869" s="25">
        <v>0</v>
      </c>
      <c r="BJ869" s="25">
        <v>0</v>
      </c>
      <c r="BK869" s="25">
        <v>0</v>
      </c>
      <c r="BL869" s="25">
        <v>85280.987735604984</v>
      </c>
      <c r="BM869" s="25">
        <v>-135.0816970373649</v>
      </c>
      <c r="BN869" s="25">
        <v>-3.7933274870738387E-4</v>
      </c>
      <c r="BO869" s="25">
        <v>89911.508191830915</v>
      </c>
    </row>
    <row r="870" spans="1:67">
      <c r="A870">
        <v>2007</v>
      </c>
      <c r="B870" s="57" t="s">
        <v>194</v>
      </c>
      <c r="C870" s="61" t="s">
        <v>258</v>
      </c>
      <c r="D870" s="57" t="s">
        <v>231</v>
      </c>
      <c r="E870" s="25">
        <v>243.1511135833122</v>
      </c>
      <c r="F870" s="25">
        <v>43.354725140774015</v>
      </c>
      <c r="G870" s="25">
        <v>27.011283391336669</v>
      </c>
      <c r="H870" s="25">
        <v>224.48019050642353</v>
      </c>
      <c r="I870" s="25">
        <v>595.18540947660847</v>
      </c>
      <c r="J870" s="25">
        <v>235.90756578999506</v>
      </c>
      <c r="K870" s="25">
        <v>80.92513371292273</v>
      </c>
      <c r="L870" s="25">
        <v>87.271258365229045</v>
      </c>
      <c r="M870" s="25">
        <v>6.3094697669926303</v>
      </c>
      <c r="N870" s="25">
        <v>52.814615752447253</v>
      </c>
      <c r="O870" s="25">
        <v>111.62902535416571</v>
      </c>
      <c r="P870" s="25">
        <v>41.952217243684707</v>
      </c>
      <c r="Q870" s="25">
        <v>134.71490320109257</v>
      </c>
      <c r="R870" s="25">
        <v>52.727299860477828</v>
      </c>
      <c r="S870" s="25">
        <v>106.05684860393552</v>
      </c>
      <c r="T870" s="25">
        <v>99.572212239949778</v>
      </c>
      <c r="U870" s="25">
        <v>133.30698046916453</v>
      </c>
      <c r="V870" s="25">
        <v>69.324579860485215</v>
      </c>
      <c r="W870" s="25">
        <v>76.443922419940492</v>
      </c>
      <c r="X870" s="25">
        <v>175.87599835962789</v>
      </c>
      <c r="Y870" s="25">
        <v>11.949935744380394</v>
      </c>
      <c r="Z870" s="25">
        <v>53.583254645091685</v>
      </c>
      <c r="AA870" s="25">
        <v>0</v>
      </c>
      <c r="AB870" s="25">
        <v>44.230634459433837</v>
      </c>
      <c r="AC870" s="25">
        <v>2.069456370931404</v>
      </c>
      <c r="AD870" s="25">
        <v>0</v>
      </c>
      <c r="AE870" s="25">
        <v>732.82685576127517</v>
      </c>
      <c r="AF870" s="25">
        <v>308.51334891357646</v>
      </c>
      <c r="AG870" s="25">
        <v>672.02699145204338</v>
      </c>
      <c r="AH870" s="25">
        <v>399.36897644685354</v>
      </c>
      <c r="AI870" s="25">
        <v>748.67376238846305</v>
      </c>
      <c r="AJ870" s="25">
        <v>236.96398573615605</v>
      </c>
      <c r="AK870" s="25">
        <v>15.759870941937059</v>
      </c>
      <c r="AL870" s="25">
        <v>24.440864697793874</v>
      </c>
      <c r="AM870" s="25">
        <v>25.4666385620935</v>
      </c>
      <c r="AN870" s="25">
        <v>223.35891453056249</v>
      </c>
      <c r="AO870" s="25">
        <v>14.522323287850805</v>
      </c>
      <c r="AP870" s="25">
        <v>14.610694329043747</v>
      </c>
      <c r="AQ870" s="25">
        <v>37.620008744261376</v>
      </c>
      <c r="AR870" s="25">
        <v>5.2132798280788517</v>
      </c>
      <c r="AS870" s="25">
        <v>114.73043429110731</v>
      </c>
      <c r="AT870" s="25">
        <v>19.408173970164221</v>
      </c>
      <c r="AU870" s="25">
        <v>0</v>
      </c>
      <c r="AV870" s="25">
        <v>235.5316324187647</v>
      </c>
      <c r="AW870" s="25">
        <v>232.33808606032423</v>
      </c>
      <c r="AX870" s="25">
        <v>0</v>
      </c>
      <c r="AY870" s="25">
        <v>0</v>
      </c>
      <c r="AZ870" s="25">
        <v>0</v>
      </c>
      <c r="BA870" s="25">
        <v>0</v>
      </c>
      <c r="BB870" s="25">
        <v>335.20414516191471</v>
      </c>
      <c r="BC870" s="25">
        <v>382.92642890898719</v>
      </c>
      <c r="BD870" s="25">
        <v>201.21025776284912</v>
      </c>
      <c r="BE870" s="25">
        <v>55.074142189460979</v>
      </c>
      <c r="BF870" s="25">
        <v>28.552276651185334</v>
      </c>
      <c r="BG870" s="25">
        <v>0</v>
      </c>
      <c r="BH870" s="25">
        <v>0</v>
      </c>
      <c r="BI870" s="25">
        <v>17955.411399810968</v>
      </c>
      <c r="BJ870" s="25">
        <v>0</v>
      </c>
      <c r="BK870" s="25">
        <v>3.9870441697560119</v>
      </c>
      <c r="BL870" s="25">
        <v>536.91318851121378</v>
      </c>
      <c r="BM870" s="25">
        <v>-16.548330786859957</v>
      </c>
      <c r="BN870" s="25">
        <v>8.2453321010689251E-4</v>
      </c>
      <c r="BO870" s="25">
        <v>26253.954253591437</v>
      </c>
    </row>
    <row r="871" spans="1:67">
      <c r="A871">
        <v>2007</v>
      </c>
      <c r="B871" s="57" t="s">
        <v>195</v>
      </c>
      <c r="C871" s="61" t="s">
        <v>259</v>
      </c>
      <c r="D871" s="57" t="s">
        <v>231</v>
      </c>
      <c r="E871" s="25">
        <v>1063.7314222703628</v>
      </c>
      <c r="F871" s="25">
        <v>160.03302145018904</v>
      </c>
      <c r="G871" s="25">
        <v>212.55170165488479</v>
      </c>
      <c r="H871" s="25">
        <v>471.33228264409371</v>
      </c>
      <c r="I871" s="25">
        <v>4667.4151700341936</v>
      </c>
      <c r="J871" s="25">
        <v>1381.3014486486527</v>
      </c>
      <c r="K871" s="25">
        <v>482.29172552353958</v>
      </c>
      <c r="L871" s="25">
        <v>640.19103638439935</v>
      </c>
      <c r="M871" s="25">
        <v>59.871120384978461</v>
      </c>
      <c r="N871" s="25">
        <v>546.78056443078719</v>
      </c>
      <c r="O871" s="25">
        <v>615.99083910759009</v>
      </c>
      <c r="P871" s="25">
        <v>437.94685887667055</v>
      </c>
      <c r="Q871" s="25">
        <v>951.10570549622196</v>
      </c>
      <c r="R871" s="25">
        <v>310.18069877453394</v>
      </c>
      <c r="S871" s="25">
        <v>627.20135198433115</v>
      </c>
      <c r="T871" s="25">
        <v>581.8151734420444</v>
      </c>
      <c r="U871" s="25">
        <v>1104.6887297104377</v>
      </c>
      <c r="V871" s="25">
        <v>665.87643567509929</v>
      </c>
      <c r="W871" s="25">
        <v>789.02636692942031</v>
      </c>
      <c r="X871" s="25">
        <v>1171.827810653823</v>
      </c>
      <c r="Y871" s="25">
        <v>162.1547610834821</v>
      </c>
      <c r="Z871" s="25">
        <v>469.54766472737333</v>
      </c>
      <c r="AA871" s="25">
        <v>0</v>
      </c>
      <c r="AB871" s="25">
        <v>349.36667061741258</v>
      </c>
      <c r="AC871" s="25">
        <v>100.23968966577074</v>
      </c>
      <c r="AD871" s="25">
        <v>0</v>
      </c>
      <c r="AE871" s="25">
        <v>3697.5456445989084</v>
      </c>
      <c r="AF871" s="25">
        <v>1192.2049108141462</v>
      </c>
      <c r="AG871" s="25">
        <v>574.02930278863687</v>
      </c>
      <c r="AH871" s="25">
        <v>374.82037330544233</v>
      </c>
      <c r="AI871" s="25">
        <v>677.00030425595435</v>
      </c>
      <c r="AJ871" s="25">
        <v>332.99811103905665</v>
      </c>
      <c r="AK871" s="25">
        <v>143.11946853544598</v>
      </c>
      <c r="AL871" s="25">
        <v>98.198099348912621</v>
      </c>
      <c r="AM871" s="25">
        <v>60.512009313700801</v>
      </c>
      <c r="AN871" s="25">
        <v>1583.8088387340244</v>
      </c>
      <c r="AO871" s="25">
        <v>135.30807962386376</v>
      </c>
      <c r="AP871" s="25">
        <v>213.41548724136072</v>
      </c>
      <c r="AQ871" s="25">
        <v>176.21115009685366</v>
      </c>
      <c r="AR871" s="25">
        <v>101.84685928512137</v>
      </c>
      <c r="AS871" s="25">
        <v>266.86922226214006</v>
      </c>
      <c r="AT871" s="25">
        <v>74.970133256112987</v>
      </c>
      <c r="AU871" s="25">
        <v>0</v>
      </c>
      <c r="AV871" s="25">
        <v>436.57025709596991</v>
      </c>
      <c r="AW871" s="25">
        <v>133.44820746394907</v>
      </c>
      <c r="AX871" s="25">
        <v>0</v>
      </c>
      <c r="AY871" s="25">
        <v>0</v>
      </c>
      <c r="AZ871" s="25">
        <v>0</v>
      </c>
      <c r="BA871" s="25">
        <v>0</v>
      </c>
      <c r="BB871" s="25">
        <v>142.84372951876796</v>
      </c>
      <c r="BC871" s="25">
        <v>499.81769619894078</v>
      </c>
      <c r="BD871" s="25">
        <v>948.99878555200723</v>
      </c>
      <c r="BE871" s="25">
        <v>413.76627308555294</v>
      </c>
      <c r="BF871" s="25">
        <v>290.55752639910924</v>
      </c>
      <c r="BG871" s="25">
        <v>0</v>
      </c>
      <c r="BH871" s="25">
        <v>0</v>
      </c>
      <c r="BI871" s="25">
        <v>15707.627043277014</v>
      </c>
      <c r="BJ871" s="25">
        <v>0</v>
      </c>
      <c r="BK871" s="25">
        <v>102.34347518869514</v>
      </c>
      <c r="BL871" s="25">
        <v>5183.1708419015804</v>
      </c>
      <c r="BM871" s="25">
        <v>-153.35633999288015</v>
      </c>
      <c r="BN871" s="25">
        <v>1.7236311317999102E-3</v>
      </c>
      <c r="BO871" s="25">
        <v>51431.115463989663</v>
      </c>
    </row>
    <row r="872" spans="1:67">
      <c r="A872">
        <v>2007</v>
      </c>
      <c r="B872" s="57" t="s">
        <v>196</v>
      </c>
      <c r="C872" s="61" t="s">
        <v>260</v>
      </c>
      <c r="D872" s="57" t="s">
        <v>231</v>
      </c>
      <c r="E872" s="25">
        <v>624.33258581032271</v>
      </c>
      <c r="F872" s="25">
        <v>86.956696296995304</v>
      </c>
      <c r="G872" s="25">
        <v>120.72207295236852</v>
      </c>
      <c r="H872" s="25">
        <v>273.78577910775812</v>
      </c>
      <c r="I872" s="25">
        <v>2765.0266378935548</v>
      </c>
      <c r="J872" s="25">
        <v>813.31725820507074</v>
      </c>
      <c r="K872" s="25">
        <v>280.48165650063316</v>
      </c>
      <c r="L872" s="25">
        <v>373.19523756623437</v>
      </c>
      <c r="M872" s="25">
        <v>33.312250257263024</v>
      </c>
      <c r="N872" s="25">
        <v>317.96844565548798</v>
      </c>
      <c r="O872" s="25">
        <v>359.52623182639314</v>
      </c>
      <c r="P872" s="25">
        <v>251.19057592481832</v>
      </c>
      <c r="Q872" s="25">
        <v>558.35167044458785</v>
      </c>
      <c r="R872" s="25">
        <v>177.82300132502522</v>
      </c>
      <c r="S872" s="25">
        <v>365.5860580416491</v>
      </c>
      <c r="T872" s="25">
        <v>338.37195781542505</v>
      </c>
      <c r="U872" s="25">
        <v>649.53103810126663</v>
      </c>
      <c r="V872" s="25">
        <v>388.0528244151584</v>
      </c>
      <c r="W872" s="25">
        <v>460.05077464582695</v>
      </c>
      <c r="X872" s="25">
        <v>688.39394668786213</v>
      </c>
      <c r="Y872" s="25">
        <v>90.500038874232843</v>
      </c>
      <c r="Z872" s="25">
        <v>271.59059300980834</v>
      </c>
      <c r="AA872" s="25">
        <v>0</v>
      </c>
      <c r="AB872" s="25">
        <v>200.80569946082247</v>
      </c>
      <c r="AC872" s="25">
        <v>54.030023808999225</v>
      </c>
      <c r="AD872" s="25">
        <v>0</v>
      </c>
      <c r="AE872" s="25">
        <v>2190.7681815437008</v>
      </c>
      <c r="AF872" s="25">
        <v>698.8222293162911</v>
      </c>
      <c r="AG872" s="25">
        <v>333.44426820100136</v>
      </c>
      <c r="AH872" s="25">
        <v>215.57670045536108</v>
      </c>
      <c r="AI872" s="25">
        <v>394.73100010951077</v>
      </c>
      <c r="AJ872" s="25">
        <v>189.06196972019066</v>
      </c>
      <c r="AK872" s="25">
        <v>80.894087212663138</v>
      </c>
      <c r="AL872" s="25">
        <v>53.547525348754206</v>
      </c>
      <c r="AM872" s="25">
        <v>32.364881642442469</v>
      </c>
      <c r="AN872" s="25">
        <v>930.50842080387554</v>
      </c>
      <c r="AO872" s="25">
        <v>75.89219335769576</v>
      </c>
      <c r="AP872" s="25">
        <v>118.43314775263582</v>
      </c>
      <c r="AQ872" s="25">
        <v>98.387040613316131</v>
      </c>
      <c r="AR872" s="25">
        <v>55.598934500787102</v>
      </c>
      <c r="AS872" s="25">
        <v>148.83905184135639</v>
      </c>
      <c r="AT872" s="25">
        <v>40.57458510770428</v>
      </c>
      <c r="AU872" s="25">
        <v>0</v>
      </c>
      <c r="AV872" s="25">
        <v>244.0890471613539</v>
      </c>
      <c r="AW872" s="25">
        <v>74.819688699756824</v>
      </c>
      <c r="AX872" s="25">
        <v>0</v>
      </c>
      <c r="AY872" s="25">
        <v>0</v>
      </c>
      <c r="AZ872" s="25">
        <v>0</v>
      </c>
      <c r="BA872" s="25">
        <v>0</v>
      </c>
      <c r="BB872" s="25">
        <v>80.123649079053365</v>
      </c>
      <c r="BC872" s="25">
        <v>288.05064689008771</v>
      </c>
      <c r="BD872" s="25">
        <v>551.62751357490572</v>
      </c>
      <c r="BE872" s="25">
        <v>237.96209311040053</v>
      </c>
      <c r="BF872" s="25">
        <v>164.01756377377859</v>
      </c>
      <c r="BG872" s="25">
        <v>0</v>
      </c>
      <c r="BH872" s="25">
        <v>0</v>
      </c>
      <c r="BI872" s="25">
        <v>9320.6721884916515</v>
      </c>
      <c r="BJ872" s="25">
        <v>0</v>
      </c>
      <c r="BK872" s="25">
        <v>56.758531899958911</v>
      </c>
      <c r="BL872" s="25">
        <v>3065.1149444751745</v>
      </c>
      <c r="BM872" s="25">
        <v>-91.065569741625666</v>
      </c>
      <c r="BN872" s="25">
        <v>4.3437898194721102E-6</v>
      </c>
      <c r="BO872" s="25">
        <v>30192.517573913086</v>
      </c>
    </row>
    <row r="873" spans="1:67">
      <c r="A873">
        <v>2007</v>
      </c>
      <c r="B873" s="57" t="s">
        <v>197</v>
      </c>
      <c r="C873" s="61" t="s">
        <v>261</v>
      </c>
      <c r="D873" s="57" t="s">
        <v>231</v>
      </c>
      <c r="E873" s="25">
        <v>368.79547579192194</v>
      </c>
      <c r="F873" s="25">
        <v>29.582218162851525</v>
      </c>
      <c r="G873" s="25">
        <v>39.870330888315486</v>
      </c>
      <c r="H873" s="25">
        <v>390.93674302901434</v>
      </c>
      <c r="I873" s="25">
        <v>1440.1225703087937</v>
      </c>
      <c r="J873" s="25">
        <v>568.17694950783095</v>
      </c>
      <c r="K873" s="25">
        <v>234.69338939633718</v>
      </c>
      <c r="L873" s="25">
        <v>384.63341699316396</v>
      </c>
      <c r="M873" s="25">
        <v>13.413700568524362</v>
      </c>
      <c r="N873" s="25">
        <v>135.50978987975819</v>
      </c>
      <c r="O873" s="25">
        <v>208.3682688655949</v>
      </c>
      <c r="P873" s="25">
        <v>111.90525917174976</v>
      </c>
      <c r="Q873" s="25">
        <v>326.90267554570295</v>
      </c>
      <c r="R873" s="25">
        <v>161.93969662160063</v>
      </c>
      <c r="S873" s="25">
        <v>230.09430468358929</v>
      </c>
      <c r="T873" s="25">
        <v>224.62837444660187</v>
      </c>
      <c r="U873" s="25">
        <v>489.06843691328629</v>
      </c>
      <c r="V873" s="25">
        <v>208.68037645094111</v>
      </c>
      <c r="W873" s="25">
        <v>215.65274650541937</v>
      </c>
      <c r="X873" s="25">
        <v>354.00022594606378</v>
      </c>
      <c r="Y873" s="25">
        <v>27.621115956012929</v>
      </c>
      <c r="Z873" s="25">
        <v>200.08605904372621</v>
      </c>
      <c r="AA873" s="25">
        <v>0</v>
      </c>
      <c r="AB873" s="25">
        <v>103.50366888349889</v>
      </c>
      <c r="AC873" s="25">
        <v>9.4086005556665757</v>
      </c>
      <c r="AD873" s="25">
        <v>0</v>
      </c>
      <c r="AE873" s="25">
        <v>1295.4000933416617</v>
      </c>
      <c r="AF873" s="25">
        <v>430.25669553830465</v>
      </c>
      <c r="AG873" s="25">
        <v>1115.7170810698026</v>
      </c>
      <c r="AH873" s="25">
        <v>666.03635931876659</v>
      </c>
      <c r="AI873" s="25">
        <v>336.05838930706307</v>
      </c>
      <c r="AJ873" s="25">
        <v>61.470729012158372</v>
      </c>
      <c r="AK873" s="25">
        <v>38.381730653763171</v>
      </c>
      <c r="AL873" s="25">
        <v>26.929947329979534</v>
      </c>
      <c r="AM873" s="25">
        <v>3.6697436989134324</v>
      </c>
      <c r="AN873" s="25">
        <v>402.76554304930653</v>
      </c>
      <c r="AO873" s="25">
        <v>21.904984141075523</v>
      </c>
      <c r="AP873" s="25">
        <v>30.420472147775104</v>
      </c>
      <c r="AQ873" s="25">
        <v>55.018950082315556</v>
      </c>
      <c r="AR873" s="25">
        <v>10.380026914837257</v>
      </c>
      <c r="AS873" s="25">
        <v>98.469472058461989</v>
      </c>
      <c r="AT873" s="25">
        <v>13.06207595947696</v>
      </c>
      <c r="AU873" s="25">
        <v>0</v>
      </c>
      <c r="AV873" s="25">
        <v>154.97902988175605</v>
      </c>
      <c r="AW873" s="25">
        <v>97.024764566756105</v>
      </c>
      <c r="AX873" s="25">
        <v>0</v>
      </c>
      <c r="AY873" s="25">
        <v>0</v>
      </c>
      <c r="AZ873" s="25">
        <v>0</v>
      </c>
      <c r="BA873" s="25">
        <v>0</v>
      </c>
      <c r="BB873" s="25">
        <v>118.80819731798424</v>
      </c>
      <c r="BC873" s="25">
        <v>434.57434643219472</v>
      </c>
      <c r="BD873" s="25">
        <v>392.29160204236541</v>
      </c>
      <c r="BE873" s="25">
        <v>99.285800986502778</v>
      </c>
      <c r="BF873" s="25">
        <v>62.712639680345674</v>
      </c>
      <c r="BG873" s="25">
        <v>0</v>
      </c>
      <c r="BH873" s="25">
        <v>0</v>
      </c>
      <c r="BI873" s="25">
        <v>10516.096210477222</v>
      </c>
      <c r="BJ873" s="25">
        <v>0</v>
      </c>
      <c r="BK873" s="25">
        <v>10.157693324297727</v>
      </c>
      <c r="BL873" s="25">
        <v>1411.3449431510123</v>
      </c>
      <c r="BM873" s="25">
        <v>-43.499402647169696</v>
      </c>
      <c r="BN873" s="25">
        <v>756.52119314177094</v>
      </c>
      <c r="BO873" s="25">
        <v>25093.833706094672</v>
      </c>
    </row>
    <row r="874" spans="1:67">
      <c r="A874">
        <v>2007</v>
      </c>
      <c r="B874" s="57" t="s">
        <v>198</v>
      </c>
      <c r="C874" s="61" t="s">
        <v>262</v>
      </c>
      <c r="D874" s="57" t="s">
        <v>231</v>
      </c>
      <c r="E874" s="25">
        <v>49.382597055148949</v>
      </c>
      <c r="F874" s="25">
        <v>11.241984272573569</v>
      </c>
      <c r="G874" s="25">
        <v>5.9284004180374215</v>
      </c>
      <c r="H874" s="25">
        <v>181.62156044459007</v>
      </c>
      <c r="I874" s="25">
        <v>225.28308779415525</v>
      </c>
      <c r="J874" s="25">
        <v>73.986957744432573</v>
      </c>
      <c r="K874" s="25">
        <v>28.725922488701766</v>
      </c>
      <c r="L874" s="25">
        <v>24.994851594623007</v>
      </c>
      <c r="M874" s="25">
        <v>1.8170657797347811</v>
      </c>
      <c r="N874" s="25">
        <v>98.826070194073964</v>
      </c>
      <c r="O874" s="25">
        <v>32.598605742144997</v>
      </c>
      <c r="P874" s="25">
        <v>16.08773118913798</v>
      </c>
      <c r="Q874" s="25">
        <v>44.345257119501071</v>
      </c>
      <c r="R874" s="25">
        <v>18.354226855743423</v>
      </c>
      <c r="S874" s="25">
        <v>32.534602322694923</v>
      </c>
      <c r="T874" s="25">
        <v>31.558347372219995</v>
      </c>
      <c r="U874" s="25">
        <v>54.766110187477182</v>
      </c>
      <c r="V874" s="25">
        <v>35.44741568732163</v>
      </c>
      <c r="W874" s="25">
        <v>32.809370015081939</v>
      </c>
      <c r="X874" s="25">
        <v>51.261466596194644</v>
      </c>
      <c r="Y874" s="25">
        <v>6.2083857034580019</v>
      </c>
      <c r="Z874" s="25">
        <v>22.029399032948184</v>
      </c>
      <c r="AA874" s="25">
        <v>0</v>
      </c>
      <c r="AB874" s="25">
        <v>13.384132494096917</v>
      </c>
      <c r="AC874" s="25">
        <v>2.4027084685633584</v>
      </c>
      <c r="AD874" s="25">
        <v>0</v>
      </c>
      <c r="AE874" s="25">
        <v>196.56542727632913</v>
      </c>
      <c r="AF874" s="25">
        <v>47.337512612893988</v>
      </c>
      <c r="AG874" s="25">
        <v>243.15551945392679</v>
      </c>
      <c r="AH874" s="25">
        <v>151.21449724258375</v>
      </c>
      <c r="AI874" s="25">
        <v>127.00993870308814</v>
      </c>
      <c r="AJ874" s="25">
        <v>215.17754350301948</v>
      </c>
      <c r="AK874" s="25">
        <v>18.635161213385068</v>
      </c>
      <c r="AL874" s="25">
        <v>113.96643748157264</v>
      </c>
      <c r="AM874" s="25">
        <v>41.154258760983772</v>
      </c>
      <c r="AN874" s="25">
        <v>70.708980888175944</v>
      </c>
      <c r="AO874" s="25">
        <v>5.7786895349883132</v>
      </c>
      <c r="AP874" s="25">
        <v>13.120683801270035</v>
      </c>
      <c r="AQ874" s="25">
        <v>32.793186803845899</v>
      </c>
      <c r="AR874" s="25">
        <v>3.9725973964646206</v>
      </c>
      <c r="AS874" s="25">
        <v>20.552370507435242</v>
      </c>
      <c r="AT874" s="25">
        <v>14.895579554279657</v>
      </c>
      <c r="AU874" s="25">
        <v>0</v>
      </c>
      <c r="AV874" s="25">
        <v>307.27375001755786</v>
      </c>
      <c r="AW874" s="25">
        <v>118.39564612638641</v>
      </c>
      <c r="AX874" s="25">
        <v>0</v>
      </c>
      <c r="AY874" s="25">
        <v>0</v>
      </c>
      <c r="AZ874" s="25">
        <v>0</v>
      </c>
      <c r="BA874" s="25">
        <v>0</v>
      </c>
      <c r="BB874" s="25">
        <v>142.08863188044887</v>
      </c>
      <c r="BC874" s="25">
        <v>69.983483382298459</v>
      </c>
      <c r="BD874" s="25">
        <v>38.815834416186988</v>
      </c>
      <c r="BE874" s="25">
        <v>15.04761810027172</v>
      </c>
      <c r="BF874" s="25">
        <v>10.530158564849417</v>
      </c>
      <c r="BG874" s="25">
        <v>0</v>
      </c>
      <c r="BH874" s="25">
        <v>0</v>
      </c>
      <c r="BI874" s="25">
        <v>4631.9750861082248</v>
      </c>
      <c r="BJ874" s="25">
        <v>0</v>
      </c>
      <c r="BK874" s="25">
        <v>1.6786787803064753</v>
      </c>
      <c r="BL874" s="25">
        <v>237.46634639545232</v>
      </c>
      <c r="BM874" s="25">
        <v>-7.3190074950392852</v>
      </c>
      <c r="BN874" s="25">
        <v>696.3911374042325</v>
      </c>
      <c r="BO874" s="25">
        <v>8673.9620049880778</v>
      </c>
    </row>
    <row r="875" spans="1:67">
      <c r="A875">
        <v>2007</v>
      </c>
      <c r="B875" s="57" t="s">
        <v>199</v>
      </c>
      <c r="C875" s="61" t="s">
        <v>263</v>
      </c>
      <c r="D875" s="57" t="s">
        <v>231</v>
      </c>
      <c r="E875" s="25">
        <v>20.20742554079693</v>
      </c>
      <c r="F875" s="25">
        <v>1.6674045972774618</v>
      </c>
      <c r="G875" s="25">
        <v>2.6073698251434392</v>
      </c>
      <c r="H875" s="25">
        <v>43.678696318776815</v>
      </c>
      <c r="I875" s="25">
        <v>109.98246879648295</v>
      </c>
      <c r="J875" s="25">
        <v>40.652674283030471</v>
      </c>
      <c r="K875" s="25">
        <v>20.194798406116199</v>
      </c>
      <c r="L875" s="25">
        <v>12.960315086341009</v>
      </c>
      <c r="M875" s="25">
        <v>0.5738853897764582</v>
      </c>
      <c r="N875" s="25">
        <v>13.145221530054668</v>
      </c>
      <c r="O875" s="25">
        <v>13.63940949532625</v>
      </c>
      <c r="P875" s="25">
        <v>7.7067726947480644</v>
      </c>
      <c r="Q875" s="25">
        <v>24.290533666554381</v>
      </c>
      <c r="R875" s="25">
        <v>9.2579395148597374</v>
      </c>
      <c r="S875" s="25">
        <v>18.193577949067226</v>
      </c>
      <c r="T875" s="25">
        <v>16.583688878885326</v>
      </c>
      <c r="U875" s="25">
        <v>32.709556017624074</v>
      </c>
      <c r="V875" s="25">
        <v>17.948274105472116</v>
      </c>
      <c r="W875" s="25">
        <v>14.636599095988281</v>
      </c>
      <c r="X875" s="25">
        <v>22.903710545926931</v>
      </c>
      <c r="Y875" s="25">
        <v>2.2480717504756198</v>
      </c>
      <c r="Z875" s="25">
        <v>9.4808868140754399</v>
      </c>
      <c r="AA875" s="25">
        <v>0</v>
      </c>
      <c r="AB875" s="25">
        <v>5.7367404961754804</v>
      </c>
      <c r="AC875" s="25">
        <v>0.38623395347462441</v>
      </c>
      <c r="AD875" s="25">
        <v>0</v>
      </c>
      <c r="AE875" s="25">
        <v>83.385397610109848</v>
      </c>
      <c r="AF875" s="25">
        <v>24.871416804270179</v>
      </c>
      <c r="AG875" s="25">
        <v>55.552948718005062</v>
      </c>
      <c r="AH875" s="25">
        <v>31.684181972421626</v>
      </c>
      <c r="AI875" s="25">
        <v>178.63967560927611</v>
      </c>
      <c r="AJ875" s="25">
        <v>119.70795440475173</v>
      </c>
      <c r="AK875" s="25">
        <v>39.644418023443755</v>
      </c>
      <c r="AL875" s="25">
        <v>18.118806500891711</v>
      </c>
      <c r="AM875" s="25">
        <v>0.79529974129476699</v>
      </c>
      <c r="AN875" s="25">
        <v>31.09541925057405</v>
      </c>
      <c r="AO875" s="25">
        <v>2.6803365996358184</v>
      </c>
      <c r="AP875" s="25">
        <v>3.2097942733153291</v>
      </c>
      <c r="AQ875" s="25">
        <v>5.69592340602901</v>
      </c>
      <c r="AR875" s="25">
        <v>1.5767385007976884</v>
      </c>
      <c r="AS875" s="25">
        <v>17.694967193371824</v>
      </c>
      <c r="AT875" s="25">
        <v>0.96446753678857833</v>
      </c>
      <c r="AU875" s="25">
        <v>0</v>
      </c>
      <c r="AV875" s="25">
        <v>15.870059979463704</v>
      </c>
      <c r="AW875" s="25">
        <v>15.889950563994216</v>
      </c>
      <c r="AX875" s="25">
        <v>0</v>
      </c>
      <c r="AY875" s="25">
        <v>0</v>
      </c>
      <c r="AZ875" s="25">
        <v>0</v>
      </c>
      <c r="BA875" s="25">
        <v>0</v>
      </c>
      <c r="BB875" s="25">
        <v>13.252795905954176</v>
      </c>
      <c r="BC875" s="25">
        <v>152.25273978577934</v>
      </c>
      <c r="BD875" s="25">
        <v>28.196558464231572</v>
      </c>
      <c r="BE875" s="25">
        <v>7.2587778046730538</v>
      </c>
      <c r="BF875" s="25">
        <v>4.8524197096516941</v>
      </c>
      <c r="BG875" s="25">
        <v>0</v>
      </c>
      <c r="BH875" s="25">
        <v>0</v>
      </c>
      <c r="BI875" s="25">
        <v>2195.3460082358733</v>
      </c>
      <c r="BJ875" s="25">
        <v>0</v>
      </c>
      <c r="BK875" s="25">
        <v>1.064118914016017</v>
      </c>
      <c r="BL875" s="25">
        <v>185.92261901259408</v>
      </c>
      <c r="BM875" s="25">
        <v>-5.7303658505968809</v>
      </c>
      <c r="BN875" s="25">
        <v>822.49794369494612</v>
      </c>
      <c r="BO875" s="25">
        <v>4513.383627118008</v>
      </c>
    </row>
    <row r="876" spans="1:67">
      <c r="A876">
        <v>2007</v>
      </c>
      <c r="B876" s="57" t="s">
        <v>200</v>
      </c>
      <c r="C876" s="61" t="s">
        <v>264</v>
      </c>
      <c r="D876" s="57" t="s">
        <v>231</v>
      </c>
      <c r="E876" s="25">
        <v>13.941638796501691</v>
      </c>
      <c r="F876" s="25">
        <v>1.4996006145263137</v>
      </c>
      <c r="G876" s="25">
        <v>1.4557492718960476</v>
      </c>
      <c r="H876" s="25">
        <v>28.23050594958632</v>
      </c>
      <c r="I876" s="25">
        <v>75.313104337006791</v>
      </c>
      <c r="J876" s="25">
        <v>38.600634881225972</v>
      </c>
      <c r="K876" s="25">
        <v>6.9053261218462474</v>
      </c>
      <c r="L876" s="25">
        <v>15.118234475164426</v>
      </c>
      <c r="M876" s="25">
        <v>1.7655873542363056</v>
      </c>
      <c r="N876" s="25">
        <v>6.1430634340632846</v>
      </c>
      <c r="O876" s="25">
        <v>27.992423613372289</v>
      </c>
      <c r="P876" s="25">
        <v>17.644618621837953</v>
      </c>
      <c r="Q876" s="25">
        <v>23.003419946562946</v>
      </c>
      <c r="R876" s="25">
        <v>18.869424365339086</v>
      </c>
      <c r="S876" s="25">
        <v>18.403746590946962</v>
      </c>
      <c r="T876" s="25">
        <v>22.112362401499549</v>
      </c>
      <c r="U876" s="25">
        <v>26.032622171759769</v>
      </c>
      <c r="V876" s="25">
        <v>24.913575779848557</v>
      </c>
      <c r="W876" s="25">
        <v>12.842720041436253</v>
      </c>
      <c r="X876" s="25">
        <v>24.173290293634825</v>
      </c>
      <c r="Y876" s="25">
        <v>2.5515302868589345</v>
      </c>
      <c r="Z876" s="25">
        <v>6.312161420544407</v>
      </c>
      <c r="AA876" s="25">
        <v>0</v>
      </c>
      <c r="AB876" s="25">
        <v>5.136133240547303</v>
      </c>
      <c r="AC876" s="25">
        <v>0.50163756646535662</v>
      </c>
      <c r="AD876" s="25">
        <v>0</v>
      </c>
      <c r="AE876" s="25">
        <v>115.39724655095367</v>
      </c>
      <c r="AF876" s="25">
        <v>29.954910263617808</v>
      </c>
      <c r="AG876" s="25">
        <v>237.09428937997447</v>
      </c>
      <c r="AH876" s="25">
        <v>147.77251618267059</v>
      </c>
      <c r="AI876" s="25">
        <v>130.30658539343267</v>
      </c>
      <c r="AJ876" s="25">
        <v>200.6101384602772</v>
      </c>
      <c r="AK876" s="25">
        <v>129.62225220917728</v>
      </c>
      <c r="AL876" s="25">
        <v>171.37461781934326</v>
      </c>
      <c r="AM876" s="25">
        <v>2.1232058929622468</v>
      </c>
      <c r="AN876" s="25">
        <v>28.579670804855422</v>
      </c>
      <c r="AO876" s="25">
        <v>6.552853071223864</v>
      </c>
      <c r="AP876" s="25">
        <v>14.527416863576741</v>
      </c>
      <c r="AQ876" s="25">
        <v>50.857461628573056</v>
      </c>
      <c r="AR876" s="25">
        <v>5.6266135820992922</v>
      </c>
      <c r="AS876" s="25">
        <v>19.331364452050487</v>
      </c>
      <c r="AT876" s="25">
        <v>10.069349795238859</v>
      </c>
      <c r="AU876" s="25">
        <v>0</v>
      </c>
      <c r="AV876" s="25">
        <v>103.97903254884265</v>
      </c>
      <c r="AW876" s="25">
        <v>12.774407865129158</v>
      </c>
      <c r="AX876" s="25">
        <v>0</v>
      </c>
      <c r="AY876" s="25">
        <v>0</v>
      </c>
      <c r="AZ876" s="25">
        <v>0</v>
      </c>
      <c r="BA876" s="25">
        <v>0</v>
      </c>
      <c r="BB876" s="25">
        <v>12.09129769342691</v>
      </c>
      <c r="BC876" s="25">
        <v>42.499566877681247</v>
      </c>
      <c r="BD876" s="25">
        <v>33.109237899344357</v>
      </c>
      <c r="BE876" s="25">
        <v>6.0499361791187649</v>
      </c>
      <c r="BF876" s="25">
        <v>31.182512779700939</v>
      </c>
      <c r="BG876" s="25">
        <v>0</v>
      </c>
      <c r="BH876" s="25">
        <v>0</v>
      </c>
      <c r="BI876" s="25">
        <v>2052.3827256950731</v>
      </c>
      <c r="BJ876" s="25">
        <v>0</v>
      </c>
      <c r="BK876" s="25">
        <v>0.42959314605854354</v>
      </c>
      <c r="BL876" s="25">
        <v>63.523127147778141</v>
      </c>
      <c r="BM876" s="25">
        <v>-1.9578616118036398</v>
      </c>
      <c r="BN876" s="25">
        <v>671.95892502455422</v>
      </c>
      <c r="BO876" s="25">
        <v>4747.2861051716418</v>
      </c>
    </row>
    <row r="877" spans="1:67">
      <c r="A877">
        <v>2007</v>
      </c>
      <c r="B877" s="57" t="s">
        <v>201</v>
      </c>
      <c r="C877" s="61" t="s">
        <v>265</v>
      </c>
      <c r="D877" s="57" t="s">
        <v>231</v>
      </c>
      <c r="E877" s="25">
        <v>9.2154039610942746</v>
      </c>
      <c r="F877" s="25">
        <v>0.49570277113377798</v>
      </c>
      <c r="G877" s="25">
        <v>0.35777765722782151</v>
      </c>
      <c r="H877" s="25">
        <v>3.2488781188759948</v>
      </c>
      <c r="I877" s="25">
        <v>17.227978359444535</v>
      </c>
      <c r="J877" s="25">
        <v>10.708229170973285</v>
      </c>
      <c r="K877" s="25">
        <v>2.4228924414463182</v>
      </c>
      <c r="L877" s="25">
        <v>5.2231750129247843</v>
      </c>
      <c r="M877" s="25">
        <v>0.30055116959590589</v>
      </c>
      <c r="N877" s="25">
        <v>2.4166949679937586</v>
      </c>
      <c r="O877" s="25">
        <v>3.9977436173940291</v>
      </c>
      <c r="P877" s="25">
        <v>5.1272894340267126</v>
      </c>
      <c r="Q877" s="25">
        <v>8.17711245737231</v>
      </c>
      <c r="R877" s="25">
        <v>5.5302539452551356</v>
      </c>
      <c r="S877" s="25">
        <v>9.4071017297317017</v>
      </c>
      <c r="T877" s="25">
        <v>8.0310847604635143</v>
      </c>
      <c r="U877" s="25">
        <v>9.0485657915298265</v>
      </c>
      <c r="V877" s="25">
        <v>6.2175417733637035</v>
      </c>
      <c r="W877" s="25">
        <v>2.6775664384702353</v>
      </c>
      <c r="X877" s="25">
        <v>8.4893149172986302</v>
      </c>
      <c r="Y877" s="25">
        <v>1.0350361656186844</v>
      </c>
      <c r="Z877" s="25">
        <v>7.6979630597624498</v>
      </c>
      <c r="AA877" s="25">
        <v>0</v>
      </c>
      <c r="AB877" s="25">
        <v>1.3976584369880027</v>
      </c>
      <c r="AC877" s="25">
        <v>0.10043052739168939</v>
      </c>
      <c r="AD877" s="25">
        <v>0</v>
      </c>
      <c r="AE877" s="25">
        <v>32.699692166014657</v>
      </c>
      <c r="AF877" s="25">
        <v>20.466366726061285</v>
      </c>
      <c r="AG877" s="25">
        <v>80.251037765298733</v>
      </c>
      <c r="AH877" s="25">
        <v>46.036219519669174</v>
      </c>
      <c r="AI877" s="25">
        <v>2.6729080036202206</v>
      </c>
      <c r="AJ877" s="25">
        <v>0.97135005275150199</v>
      </c>
      <c r="AK877" s="25">
        <v>0.19693002984139962</v>
      </c>
      <c r="AL877" s="25">
        <v>2.5177270744783429</v>
      </c>
      <c r="AM877" s="25">
        <v>25.93124486409695</v>
      </c>
      <c r="AN877" s="25">
        <v>1.9656714737561192</v>
      </c>
      <c r="AO877" s="25">
        <v>0.34208910407530457</v>
      </c>
      <c r="AP877" s="25">
        <v>0.86678447944153103</v>
      </c>
      <c r="AQ877" s="25">
        <v>0.79554903900670271</v>
      </c>
      <c r="AR877" s="25">
        <v>0.34970738507351973</v>
      </c>
      <c r="AS877" s="25">
        <v>17.305691889250998</v>
      </c>
      <c r="AT877" s="25">
        <v>1.6825215636465265</v>
      </c>
      <c r="AU877" s="25">
        <v>0</v>
      </c>
      <c r="AV877" s="25">
        <v>7.6695354224087504</v>
      </c>
      <c r="AW877" s="25">
        <v>4.287532299871347</v>
      </c>
      <c r="AX877" s="25">
        <v>0</v>
      </c>
      <c r="AY877" s="25">
        <v>0</v>
      </c>
      <c r="AZ877" s="25">
        <v>0</v>
      </c>
      <c r="BA877" s="25">
        <v>0</v>
      </c>
      <c r="BB877" s="25">
        <v>8.1065699703694367</v>
      </c>
      <c r="BC877" s="25">
        <v>9.1343952636936869</v>
      </c>
      <c r="BD877" s="25">
        <v>1.2679998535019292</v>
      </c>
      <c r="BE877" s="25">
        <v>0.47856540483422366</v>
      </c>
      <c r="BF877" s="25">
        <v>1.1686009341637094</v>
      </c>
      <c r="BG877" s="25">
        <v>0</v>
      </c>
      <c r="BH877" s="25">
        <v>0</v>
      </c>
      <c r="BI877" s="25">
        <v>268.95064112508072</v>
      </c>
      <c r="BJ877" s="25">
        <v>0</v>
      </c>
      <c r="BK877" s="25">
        <v>0</v>
      </c>
      <c r="BL877" s="25">
        <v>0</v>
      </c>
      <c r="BM877" s="25">
        <v>0</v>
      </c>
      <c r="BN877" s="25">
        <v>34.776962657139471</v>
      </c>
      <c r="BO877" s="25">
        <v>699.44424075252255</v>
      </c>
    </row>
    <row r="878" spans="1:67">
      <c r="A878">
        <v>2007</v>
      </c>
      <c r="B878" s="57" t="s">
        <v>202</v>
      </c>
      <c r="C878" s="61" t="s">
        <v>266</v>
      </c>
      <c r="D878" s="57" t="s">
        <v>231</v>
      </c>
      <c r="E878" s="25">
        <v>15.134659218434235</v>
      </c>
      <c r="F878" s="25">
        <v>3.1922332622516545</v>
      </c>
      <c r="G878" s="25">
        <v>0.42656900077403598</v>
      </c>
      <c r="H878" s="25">
        <v>123.80128236744319</v>
      </c>
      <c r="I878" s="25">
        <v>103.10962099171742</v>
      </c>
      <c r="J878" s="25">
        <v>105.28217116788304</v>
      </c>
      <c r="K878" s="25">
        <v>31.584804485685606</v>
      </c>
      <c r="L878" s="25">
        <v>79.29586712609094</v>
      </c>
      <c r="M878" s="25">
        <v>1.4909060667335725</v>
      </c>
      <c r="N878" s="25">
        <v>21.580502930273759</v>
      </c>
      <c r="O878" s="25">
        <v>40.442665748294623</v>
      </c>
      <c r="P878" s="25">
        <v>35.051721816536777</v>
      </c>
      <c r="Q878" s="25">
        <v>34.337634213365185</v>
      </c>
      <c r="R878" s="25">
        <v>93.770514115102245</v>
      </c>
      <c r="S878" s="25">
        <v>157.62581388992126</v>
      </c>
      <c r="T878" s="25">
        <v>27.765717552713557</v>
      </c>
      <c r="U878" s="25">
        <v>41.255376232880074</v>
      </c>
      <c r="V878" s="25">
        <v>29.525028402279244</v>
      </c>
      <c r="W878" s="25">
        <v>18.341119668320374</v>
      </c>
      <c r="X878" s="25">
        <v>48.228515788166128</v>
      </c>
      <c r="Y878" s="25">
        <v>11.371602966087346</v>
      </c>
      <c r="Z878" s="25">
        <v>40.195629697371444</v>
      </c>
      <c r="AA878" s="25">
        <v>0</v>
      </c>
      <c r="AB878" s="25">
        <v>14.09770762972938</v>
      </c>
      <c r="AC878" s="25">
        <v>1.6272111442510686</v>
      </c>
      <c r="AD878" s="25">
        <v>0</v>
      </c>
      <c r="AE878" s="25">
        <v>674.6283333398685</v>
      </c>
      <c r="AF878" s="25">
        <v>91.413209701550826</v>
      </c>
      <c r="AG878" s="25">
        <v>549.2922994284819</v>
      </c>
      <c r="AH878" s="25">
        <v>312.0564351531126</v>
      </c>
      <c r="AI878" s="25">
        <v>38.53877990427776</v>
      </c>
      <c r="AJ878" s="25">
        <v>41.12959057954</v>
      </c>
      <c r="AK878" s="25">
        <v>133.60037302873903</v>
      </c>
      <c r="AL878" s="25">
        <v>13.250065716041522</v>
      </c>
      <c r="AM878" s="25">
        <v>0.87354943458312795</v>
      </c>
      <c r="AN878" s="25">
        <v>29.302968227127504</v>
      </c>
      <c r="AO878" s="25">
        <v>8.2427140502471303</v>
      </c>
      <c r="AP878" s="25">
        <v>11.910492876819177</v>
      </c>
      <c r="AQ878" s="25">
        <v>68.318430871146703</v>
      </c>
      <c r="AR878" s="25">
        <v>9.9420575029372333</v>
      </c>
      <c r="AS878" s="25">
        <v>61.988899800803075</v>
      </c>
      <c r="AT878" s="25">
        <v>4.306943993635115</v>
      </c>
      <c r="AU878" s="25">
        <v>0</v>
      </c>
      <c r="AV878" s="25">
        <v>77.229304478844639</v>
      </c>
      <c r="AW878" s="25">
        <v>87.459987485390528</v>
      </c>
      <c r="AX878" s="25">
        <v>0</v>
      </c>
      <c r="AY878" s="25">
        <v>0</v>
      </c>
      <c r="AZ878" s="25">
        <v>0</v>
      </c>
      <c r="BA878" s="25">
        <v>0</v>
      </c>
      <c r="BB878" s="25">
        <v>63.050551858616707</v>
      </c>
      <c r="BC878" s="25">
        <v>2801.6834299593538</v>
      </c>
      <c r="BD878" s="25">
        <v>125.86586876475369</v>
      </c>
      <c r="BE878" s="25">
        <v>10.572306740585134</v>
      </c>
      <c r="BF878" s="25">
        <v>22.061886555963429</v>
      </c>
      <c r="BG878" s="25">
        <v>0</v>
      </c>
      <c r="BH878" s="25">
        <v>0</v>
      </c>
      <c r="BI878" s="25">
        <v>21130.061266308363</v>
      </c>
      <c r="BJ878" s="25">
        <v>0</v>
      </c>
      <c r="BK878" s="25">
        <v>0</v>
      </c>
      <c r="BL878" s="25">
        <v>0</v>
      </c>
      <c r="BM878" s="25">
        <v>0</v>
      </c>
      <c r="BN878" s="25">
        <v>2332.6191496717497</v>
      </c>
      <c r="BO878" s="25">
        <v>29777.93377091482</v>
      </c>
    </row>
    <row r="879" spans="1:67">
      <c r="A879">
        <v>2007</v>
      </c>
      <c r="B879" s="57" t="s">
        <v>203</v>
      </c>
      <c r="C879" s="61" t="s">
        <v>267</v>
      </c>
      <c r="D879" s="57" t="s">
        <v>231</v>
      </c>
      <c r="E879" s="25">
        <v>17.603082148557483</v>
      </c>
      <c r="F879" s="25">
        <v>0.77335649846879095</v>
      </c>
      <c r="G879" s="25">
        <v>0.75660302904174148</v>
      </c>
      <c r="H879" s="25">
        <v>4.3046173661135274</v>
      </c>
      <c r="I879" s="25">
        <v>69.322170036734633</v>
      </c>
      <c r="J879" s="25">
        <v>40.493986234710739</v>
      </c>
      <c r="K879" s="25">
        <v>12.472429813275383</v>
      </c>
      <c r="L879" s="25">
        <v>21.815216486339651</v>
      </c>
      <c r="M879" s="25">
        <v>0.36048333898602686</v>
      </c>
      <c r="N879" s="25">
        <v>13.861510298795009</v>
      </c>
      <c r="O879" s="25">
        <v>38.291878023165786</v>
      </c>
      <c r="P879" s="25">
        <v>23.703423314089598</v>
      </c>
      <c r="Q879" s="25">
        <v>19.308910702095599</v>
      </c>
      <c r="R879" s="25">
        <v>8.8330167979085576</v>
      </c>
      <c r="S879" s="25">
        <v>5.6142744881504232</v>
      </c>
      <c r="T879" s="25">
        <v>11.000174636849909</v>
      </c>
      <c r="U879" s="25">
        <v>19.308667094788515</v>
      </c>
      <c r="V879" s="25">
        <v>7.643330962675412</v>
      </c>
      <c r="W879" s="25">
        <v>2.4074481378218238</v>
      </c>
      <c r="X879" s="25">
        <v>22.557969882069315</v>
      </c>
      <c r="Y879" s="25">
        <v>0.53023710085254439</v>
      </c>
      <c r="Z879" s="25">
        <v>42.139744631684252</v>
      </c>
      <c r="AA879" s="25">
        <v>0</v>
      </c>
      <c r="AB879" s="25">
        <v>3.6272675281344426</v>
      </c>
      <c r="AC879" s="25">
        <v>0.11710059568811075</v>
      </c>
      <c r="AD879" s="25">
        <v>0</v>
      </c>
      <c r="AE879" s="25">
        <v>56.049583255597227</v>
      </c>
      <c r="AF879" s="25">
        <v>34.4026706478395</v>
      </c>
      <c r="AG879" s="25">
        <v>122.3125677059851</v>
      </c>
      <c r="AH879" s="25">
        <v>71.316557785839919</v>
      </c>
      <c r="AI879" s="25">
        <v>5.8191447145292523</v>
      </c>
      <c r="AJ879" s="25">
        <v>4.69380139307966</v>
      </c>
      <c r="AK879" s="25">
        <v>1.7541101316514149</v>
      </c>
      <c r="AL879" s="25">
        <v>8.2575405880630708</v>
      </c>
      <c r="AM879" s="25">
        <v>1.2735921928900744</v>
      </c>
      <c r="AN879" s="25">
        <v>36.529185650269767</v>
      </c>
      <c r="AO879" s="25">
        <v>86.141734679096473</v>
      </c>
      <c r="AP879" s="25">
        <v>20.274316180497255</v>
      </c>
      <c r="AQ879" s="25">
        <v>51.952003766154121</v>
      </c>
      <c r="AR879" s="25">
        <v>18.010885591567511</v>
      </c>
      <c r="AS879" s="25">
        <v>86.90739644470878</v>
      </c>
      <c r="AT879" s="25">
        <v>6.9100290636490325</v>
      </c>
      <c r="AU879" s="25">
        <v>0</v>
      </c>
      <c r="AV879" s="25">
        <v>51.725103755023206</v>
      </c>
      <c r="AW879" s="25">
        <v>18.238157351227944</v>
      </c>
      <c r="AX879" s="25">
        <v>0</v>
      </c>
      <c r="AY879" s="25">
        <v>0</v>
      </c>
      <c r="AZ879" s="25">
        <v>0</v>
      </c>
      <c r="BA879" s="25">
        <v>0</v>
      </c>
      <c r="BB879" s="25">
        <v>29.081345317795364</v>
      </c>
      <c r="BC879" s="25">
        <v>48.381479963387044</v>
      </c>
      <c r="BD879" s="25">
        <v>603.0959986191948</v>
      </c>
      <c r="BE879" s="25">
        <v>13.05915003776337</v>
      </c>
      <c r="BF879" s="25">
        <v>1.3243751545779081</v>
      </c>
      <c r="BG879" s="25">
        <v>0</v>
      </c>
      <c r="BH879" s="25">
        <v>0</v>
      </c>
      <c r="BI879" s="25">
        <v>291.1101444411982</v>
      </c>
      <c r="BJ879" s="25">
        <v>0</v>
      </c>
      <c r="BK879" s="25">
        <v>0</v>
      </c>
      <c r="BL879" s="25">
        <v>13.277108100512965</v>
      </c>
      <c r="BM879" s="25">
        <v>-2.7329584713058536E-2</v>
      </c>
      <c r="BN879" s="25">
        <v>113.58325445404154</v>
      </c>
      <c r="BO879" s="25">
        <v>2182.30080654842</v>
      </c>
    </row>
    <row r="880" spans="1:67">
      <c r="A880">
        <v>2007</v>
      </c>
      <c r="B880" s="57" t="s">
        <v>204</v>
      </c>
      <c r="C880" s="61" t="s">
        <v>268</v>
      </c>
      <c r="D880" s="57" t="s">
        <v>231</v>
      </c>
      <c r="E880" s="25">
        <v>0</v>
      </c>
      <c r="F880" s="25">
        <v>0</v>
      </c>
      <c r="G880" s="25">
        <v>0</v>
      </c>
      <c r="H880" s="25">
        <v>3.5311826615773452</v>
      </c>
      <c r="I880" s="25">
        <v>305.01317128265794</v>
      </c>
      <c r="J880" s="25">
        <v>84.102750293248761</v>
      </c>
      <c r="K880" s="25">
        <v>7.6956413158581629</v>
      </c>
      <c r="L880" s="25">
        <v>28.077258348514512</v>
      </c>
      <c r="M880" s="25">
        <v>8.336039669986846</v>
      </c>
      <c r="N880" s="25">
        <v>22.251689789395765</v>
      </c>
      <c r="O880" s="25">
        <v>82.162102805721929</v>
      </c>
      <c r="P880" s="25">
        <v>118.62330248295149</v>
      </c>
      <c r="Q880" s="25">
        <v>27.214207879112468</v>
      </c>
      <c r="R880" s="25">
        <v>5.9273602446668168</v>
      </c>
      <c r="S880" s="25">
        <v>4.1686219781242553</v>
      </c>
      <c r="T880" s="25">
        <v>6.4052199625602331</v>
      </c>
      <c r="U880" s="25">
        <v>47.43531523729142</v>
      </c>
      <c r="V880" s="25">
        <v>15.313988657625178</v>
      </c>
      <c r="W880" s="25">
        <v>0.77867371241661287</v>
      </c>
      <c r="X880" s="25">
        <v>62.871904390161156</v>
      </c>
      <c r="Y880" s="25">
        <v>3.5445912013555088</v>
      </c>
      <c r="Z880" s="25">
        <v>73.339554897764472</v>
      </c>
      <c r="AA880" s="25">
        <v>0</v>
      </c>
      <c r="AB880" s="25">
        <v>4.5014754527637049</v>
      </c>
      <c r="AC880" s="25">
        <v>4.9787632982768296E-2</v>
      </c>
      <c r="AD880" s="25">
        <v>0</v>
      </c>
      <c r="AE880" s="25">
        <v>21.608432072606998</v>
      </c>
      <c r="AF880" s="25">
        <v>21.331887950935272</v>
      </c>
      <c r="AG880" s="25">
        <v>39.087714581273168</v>
      </c>
      <c r="AH880" s="25">
        <v>22.489910282457799</v>
      </c>
      <c r="AI880" s="25">
        <v>0.31603399234408991</v>
      </c>
      <c r="AJ880" s="25">
        <v>19.485193451150302</v>
      </c>
      <c r="AK880" s="25">
        <v>11.258284411488873</v>
      </c>
      <c r="AL880" s="25">
        <v>29.176244242953349</v>
      </c>
      <c r="AM880" s="25">
        <v>2.3487096308006361</v>
      </c>
      <c r="AN880" s="25">
        <v>41.540530562820017</v>
      </c>
      <c r="AO880" s="25">
        <v>10.803903912131121</v>
      </c>
      <c r="AP880" s="25">
        <v>306.50159258099939</v>
      </c>
      <c r="AQ880" s="25">
        <v>111.30942600449643</v>
      </c>
      <c r="AR880" s="25">
        <v>39.987019560402871</v>
      </c>
      <c r="AS880" s="25">
        <v>179.36234732018156</v>
      </c>
      <c r="AT880" s="25">
        <v>25.909127584146034</v>
      </c>
      <c r="AU880" s="25">
        <v>0</v>
      </c>
      <c r="AV880" s="25">
        <v>173.33779100176062</v>
      </c>
      <c r="AW880" s="25">
        <v>64.826017087048314</v>
      </c>
      <c r="AX880" s="25">
        <v>0</v>
      </c>
      <c r="AY880" s="25">
        <v>0</v>
      </c>
      <c r="AZ880" s="25">
        <v>0</v>
      </c>
      <c r="BA880" s="25">
        <v>0</v>
      </c>
      <c r="BB880" s="25">
        <v>51.379130102103481</v>
      </c>
      <c r="BC880" s="25">
        <v>52.296197412811274</v>
      </c>
      <c r="BD880" s="25">
        <v>62.523232512936495</v>
      </c>
      <c r="BE880" s="25">
        <v>20.448762064467282</v>
      </c>
      <c r="BF880" s="25">
        <v>14.319446935099716</v>
      </c>
      <c r="BG880" s="25">
        <v>0</v>
      </c>
      <c r="BH880" s="25">
        <v>0</v>
      </c>
      <c r="BI880" s="25">
        <v>190.3821884203189</v>
      </c>
      <c r="BJ880" s="25">
        <v>0</v>
      </c>
      <c r="BK880" s="25">
        <v>1.9790495320713895</v>
      </c>
      <c r="BL880" s="25">
        <v>492.63667306425396</v>
      </c>
      <c r="BM880" s="25">
        <v>-3.2910074464027144</v>
      </c>
      <c r="BN880" s="25">
        <v>512.52786267769557</v>
      </c>
      <c r="BO880" s="25">
        <v>3427.2255414020942</v>
      </c>
    </row>
    <row r="881" spans="1:67">
      <c r="A881">
        <v>2007</v>
      </c>
      <c r="B881" s="57" t="s">
        <v>205</v>
      </c>
      <c r="C881" s="61" t="s">
        <v>269</v>
      </c>
      <c r="D881" s="57" t="s">
        <v>231</v>
      </c>
      <c r="E881" s="25">
        <v>180.5385729118</v>
      </c>
      <c r="F881" s="25">
        <v>18.743976288055219</v>
      </c>
      <c r="G881" s="25">
        <v>7.5701712097510141</v>
      </c>
      <c r="H881" s="25">
        <v>116.53303253433938</v>
      </c>
      <c r="I881" s="25">
        <v>354.61934214672675</v>
      </c>
      <c r="J881" s="25">
        <v>193.09918175723453</v>
      </c>
      <c r="K881" s="25">
        <v>67.00992468144436</v>
      </c>
      <c r="L881" s="25">
        <v>125.77014662189093</v>
      </c>
      <c r="M881" s="25">
        <v>3.6481322353930628</v>
      </c>
      <c r="N881" s="25">
        <v>34.95448708014402</v>
      </c>
      <c r="O881" s="25">
        <v>88.63052455492732</v>
      </c>
      <c r="P881" s="25">
        <v>35.16754939280959</v>
      </c>
      <c r="Q881" s="25">
        <v>96.55828313357614</v>
      </c>
      <c r="R881" s="25">
        <v>55.036993713210371</v>
      </c>
      <c r="S881" s="25">
        <v>60.025591432960347</v>
      </c>
      <c r="T881" s="25">
        <v>85.797571498508489</v>
      </c>
      <c r="U881" s="25">
        <v>57.198473097133935</v>
      </c>
      <c r="V881" s="25">
        <v>44.72004541613083</v>
      </c>
      <c r="W881" s="25">
        <v>26.365356687052515</v>
      </c>
      <c r="X881" s="25">
        <v>87.688148642287771</v>
      </c>
      <c r="Y881" s="25">
        <v>5.7169473739544623</v>
      </c>
      <c r="Z881" s="25">
        <v>67.643268893554463</v>
      </c>
      <c r="AA881" s="25">
        <v>0</v>
      </c>
      <c r="AB881" s="25">
        <v>84.226418809736273</v>
      </c>
      <c r="AC881" s="25">
        <v>1.9840838302778336</v>
      </c>
      <c r="AD881" s="25">
        <v>0</v>
      </c>
      <c r="AE881" s="25">
        <v>364.15119572796488</v>
      </c>
      <c r="AF881" s="25">
        <v>213.59015038692709</v>
      </c>
      <c r="AG881" s="25">
        <v>942.45261825666194</v>
      </c>
      <c r="AH881" s="25">
        <v>557.8224675624582</v>
      </c>
      <c r="AI881" s="25">
        <v>85.647268232101112</v>
      </c>
      <c r="AJ881" s="25">
        <v>72.371683045642314</v>
      </c>
      <c r="AK881" s="25">
        <v>54.581229361222235</v>
      </c>
      <c r="AL881" s="25">
        <v>83.661337102777452</v>
      </c>
      <c r="AM881" s="25">
        <v>5.4300938571187469</v>
      </c>
      <c r="AN881" s="25">
        <v>43.909135869862354</v>
      </c>
      <c r="AO881" s="25">
        <v>24.044496033101534</v>
      </c>
      <c r="AP881" s="25">
        <v>103.38657923049169</v>
      </c>
      <c r="AQ881" s="25">
        <v>2386.1307746963098</v>
      </c>
      <c r="AR881" s="25">
        <v>58.235556634446439</v>
      </c>
      <c r="AS881" s="25">
        <v>514.4236473560677</v>
      </c>
      <c r="AT881" s="25">
        <v>65.433088514630441</v>
      </c>
      <c r="AU881" s="25">
        <v>0</v>
      </c>
      <c r="AV881" s="25">
        <v>223.16372619246428</v>
      </c>
      <c r="AW881" s="25">
        <v>94.749904401927637</v>
      </c>
      <c r="AX881" s="25">
        <v>0</v>
      </c>
      <c r="AY881" s="25">
        <v>0</v>
      </c>
      <c r="AZ881" s="25">
        <v>0</v>
      </c>
      <c r="BA881" s="25">
        <v>0</v>
      </c>
      <c r="BB881" s="25">
        <v>87.145956218740821</v>
      </c>
      <c r="BC881" s="25">
        <v>310.35233302522056</v>
      </c>
      <c r="BD881" s="25">
        <v>147.91217680585504</v>
      </c>
      <c r="BE881" s="25">
        <v>55.290042668708743</v>
      </c>
      <c r="BF881" s="25">
        <v>43.094583063102341</v>
      </c>
      <c r="BG881" s="25">
        <v>0</v>
      </c>
      <c r="BH881" s="25">
        <v>0</v>
      </c>
      <c r="BI881" s="25">
        <v>8034.7941358225844</v>
      </c>
      <c r="BJ881" s="25">
        <v>0</v>
      </c>
      <c r="BK881" s="25">
        <v>0</v>
      </c>
      <c r="BL881" s="25">
        <v>0</v>
      </c>
      <c r="BM881" s="25">
        <v>0</v>
      </c>
      <c r="BN881" s="25">
        <v>479.66266788990094</v>
      </c>
      <c r="BO881" s="25">
        <v>16950.683071899191</v>
      </c>
    </row>
    <row r="882" spans="1:67">
      <c r="A882">
        <v>2007</v>
      </c>
      <c r="B882" s="57" t="s">
        <v>206</v>
      </c>
      <c r="C882" s="61" t="s">
        <v>270</v>
      </c>
      <c r="D882" s="57" t="s">
        <v>231</v>
      </c>
      <c r="E882" s="25">
        <v>18.774267208993386</v>
      </c>
      <c r="F882" s="25">
        <v>0.8248101910525012</v>
      </c>
      <c r="G882" s="25">
        <v>0.80694206380940314</v>
      </c>
      <c r="H882" s="25">
        <v>7.5915399921857789</v>
      </c>
      <c r="I882" s="25">
        <v>93.946424549174182</v>
      </c>
      <c r="J882" s="25">
        <v>55.735946533722462</v>
      </c>
      <c r="K882" s="25">
        <v>14.574764190351823</v>
      </c>
      <c r="L882" s="25">
        <v>15.666302472202842</v>
      </c>
      <c r="M882" s="25">
        <v>1.7637691450435617</v>
      </c>
      <c r="N882" s="25">
        <v>56.85223017878063</v>
      </c>
      <c r="O882" s="25">
        <v>18.051403876081807</v>
      </c>
      <c r="P882" s="25">
        <v>17.747453070505525</v>
      </c>
      <c r="Q882" s="25">
        <v>22.549027783075903</v>
      </c>
      <c r="R882" s="25">
        <v>12.884709580322749</v>
      </c>
      <c r="S882" s="25">
        <v>9.2872200405414009</v>
      </c>
      <c r="T882" s="25">
        <v>9.6429580238735682</v>
      </c>
      <c r="U882" s="25">
        <v>20.854545985553749</v>
      </c>
      <c r="V882" s="25">
        <v>14.346496477682177</v>
      </c>
      <c r="W882" s="25">
        <v>13.733829400745853</v>
      </c>
      <c r="X882" s="25">
        <v>27.254483506497508</v>
      </c>
      <c r="Y882" s="25">
        <v>1.5549253014248301</v>
      </c>
      <c r="Z882" s="25">
        <v>27.8909043546738</v>
      </c>
      <c r="AA882" s="25">
        <v>0</v>
      </c>
      <c r="AB882" s="25">
        <v>8.4202167683649503</v>
      </c>
      <c r="AC882" s="25">
        <v>0.13186152926270173</v>
      </c>
      <c r="AD882" s="25">
        <v>0</v>
      </c>
      <c r="AE882" s="25">
        <v>94.086579226532464</v>
      </c>
      <c r="AF882" s="25">
        <v>36.403477466432243</v>
      </c>
      <c r="AG882" s="25">
        <v>92.074495099097717</v>
      </c>
      <c r="AH882" s="25">
        <v>54.825824211510302</v>
      </c>
      <c r="AI882" s="25">
        <v>25.01088656521636</v>
      </c>
      <c r="AJ882" s="25">
        <v>22.866795814560167</v>
      </c>
      <c r="AK882" s="25">
        <v>14.896158203238018</v>
      </c>
      <c r="AL882" s="25">
        <v>12.888347684223112</v>
      </c>
      <c r="AM882" s="25">
        <v>1.1078439709958579</v>
      </c>
      <c r="AN882" s="25">
        <v>14.659167093338672</v>
      </c>
      <c r="AO882" s="25">
        <v>11.772923865130382</v>
      </c>
      <c r="AP882" s="25">
        <v>18.65650086178773</v>
      </c>
      <c r="AQ882" s="25">
        <v>122.57155487250542</v>
      </c>
      <c r="AR882" s="25">
        <v>162.46419169250203</v>
      </c>
      <c r="AS882" s="25">
        <v>99.185151237852594</v>
      </c>
      <c r="AT882" s="25">
        <v>24.116450633442167</v>
      </c>
      <c r="AU882" s="25">
        <v>0</v>
      </c>
      <c r="AV882" s="25">
        <v>66.647829527861234</v>
      </c>
      <c r="AW882" s="25">
        <v>44.731956872571793</v>
      </c>
      <c r="AX882" s="25">
        <v>0</v>
      </c>
      <c r="AY882" s="25">
        <v>0</v>
      </c>
      <c r="AZ882" s="25">
        <v>0</v>
      </c>
      <c r="BA882" s="25">
        <v>0</v>
      </c>
      <c r="BB882" s="25">
        <v>24.542427669837547</v>
      </c>
      <c r="BC882" s="25">
        <v>35.403685817905433</v>
      </c>
      <c r="BD882" s="25">
        <v>30.248773834903439</v>
      </c>
      <c r="BE882" s="25">
        <v>14.866370174209962</v>
      </c>
      <c r="BF882" s="25">
        <v>2.9895560393935914</v>
      </c>
      <c r="BG882" s="25">
        <v>0</v>
      </c>
      <c r="BH882" s="25">
        <v>0</v>
      </c>
      <c r="BI882" s="25">
        <v>165.91591718773071</v>
      </c>
      <c r="BJ882" s="25">
        <v>0</v>
      </c>
      <c r="BK882" s="25">
        <v>0</v>
      </c>
      <c r="BL882" s="25">
        <v>192.01234445936009</v>
      </c>
      <c r="BM882" s="25">
        <v>0</v>
      </c>
      <c r="BN882" s="25">
        <v>77.337002827887304</v>
      </c>
      <c r="BO882" s="25">
        <v>1933.1692451339502</v>
      </c>
    </row>
    <row r="883" spans="1:67">
      <c r="A883">
        <v>2007</v>
      </c>
      <c r="B883" s="57" t="s">
        <v>207</v>
      </c>
      <c r="C883" s="61" t="s">
        <v>271</v>
      </c>
      <c r="D883" s="57" t="s">
        <v>231</v>
      </c>
      <c r="E883" s="25">
        <v>643.79568841481603</v>
      </c>
      <c r="F883" s="25">
        <v>25.162944539593084</v>
      </c>
      <c r="G883" s="25">
        <v>34.593493011279101</v>
      </c>
      <c r="H883" s="25">
        <v>447.95208998753174</v>
      </c>
      <c r="I883" s="25">
        <v>453.43114718769101</v>
      </c>
      <c r="J883" s="25">
        <v>346.60361970681157</v>
      </c>
      <c r="K883" s="25">
        <v>51.904489059326323</v>
      </c>
      <c r="L883" s="25">
        <v>288.03093419031592</v>
      </c>
      <c r="M883" s="25">
        <v>6.8910945056119468</v>
      </c>
      <c r="N883" s="25">
        <v>44.598183868576996</v>
      </c>
      <c r="O883" s="25">
        <v>183.38880611317413</v>
      </c>
      <c r="P883" s="25">
        <v>59.882930574057745</v>
      </c>
      <c r="Q883" s="25">
        <v>149.51226204503857</v>
      </c>
      <c r="R883" s="25">
        <v>64.888620979972018</v>
      </c>
      <c r="S883" s="25">
        <v>138.03425501536901</v>
      </c>
      <c r="T883" s="25">
        <v>67.55949138080581</v>
      </c>
      <c r="U883" s="25">
        <v>77.615910491120331</v>
      </c>
      <c r="V883" s="25">
        <v>61.143691003283031</v>
      </c>
      <c r="W883" s="25">
        <v>78.046292783130625</v>
      </c>
      <c r="X883" s="25">
        <v>176.08560894429837</v>
      </c>
      <c r="Y883" s="25">
        <v>15.474529608684527</v>
      </c>
      <c r="Z883" s="25">
        <v>109.14685693534851</v>
      </c>
      <c r="AA883" s="25">
        <v>0</v>
      </c>
      <c r="AB883" s="25">
        <v>133.14159663299941</v>
      </c>
      <c r="AC883" s="25">
        <v>4.8311903877837503</v>
      </c>
      <c r="AD883" s="25">
        <v>0</v>
      </c>
      <c r="AE883" s="25">
        <v>534.39865878703699</v>
      </c>
      <c r="AF883" s="25">
        <v>335.16315354827736</v>
      </c>
      <c r="AG883" s="25">
        <v>1748.5475783098627</v>
      </c>
      <c r="AH883" s="25">
        <v>993.05551625203555</v>
      </c>
      <c r="AI883" s="25">
        <v>471.54758159175719</v>
      </c>
      <c r="AJ883" s="25">
        <v>267.86830081976279</v>
      </c>
      <c r="AK883" s="25">
        <v>50.692414715205821</v>
      </c>
      <c r="AL883" s="25">
        <v>92.188779455624442</v>
      </c>
      <c r="AM883" s="25">
        <v>10.492930860943195</v>
      </c>
      <c r="AN883" s="25">
        <v>142.69515425078453</v>
      </c>
      <c r="AO883" s="25">
        <v>43.46889294302968</v>
      </c>
      <c r="AP883" s="25">
        <v>53.640815687311495</v>
      </c>
      <c r="AQ883" s="25">
        <v>363.86211950551876</v>
      </c>
      <c r="AR883" s="25">
        <v>55.819769724834735</v>
      </c>
      <c r="AS883" s="25">
        <v>1817.0074724426333</v>
      </c>
      <c r="AT883" s="25">
        <v>149.13409192176599</v>
      </c>
      <c r="AU883" s="25">
        <v>0</v>
      </c>
      <c r="AV883" s="25">
        <v>1216.5360840023868</v>
      </c>
      <c r="AW883" s="25">
        <v>187.6003189627134</v>
      </c>
      <c r="AX883" s="25">
        <v>0</v>
      </c>
      <c r="AY883" s="25">
        <v>0</v>
      </c>
      <c r="AZ883" s="25">
        <v>0</v>
      </c>
      <c r="BA883" s="25">
        <v>0</v>
      </c>
      <c r="BB883" s="25">
        <v>117.92826285781426</v>
      </c>
      <c r="BC883" s="25">
        <v>1092.6310643494569</v>
      </c>
      <c r="BD883" s="25">
        <v>248.69906913488279</v>
      </c>
      <c r="BE883" s="25">
        <v>35.623821240328724</v>
      </c>
      <c r="BF883" s="25">
        <v>48.12897213865751</v>
      </c>
      <c r="BG883" s="25">
        <v>0</v>
      </c>
      <c r="BH883" s="25">
        <v>0</v>
      </c>
      <c r="BI883" s="25">
        <v>5966.993901782801</v>
      </c>
      <c r="BJ883" s="25">
        <v>0</v>
      </c>
      <c r="BK883" s="25">
        <v>226.65946925662593</v>
      </c>
      <c r="BL883" s="25">
        <v>0</v>
      </c>
      <c r="BM883" s="25">
        <v>0</v>
      </c>
      <c r="BN883" s="25">
        <v>85.431245042256521</v>
      </c>
      <c r="BO883" s="25">
        <v>20017.531166950939</v>
      </c>
    </row>
    <row r="884" spans="1:67">
      <c r="A884">
        <v>2007</v>
      </c>
      <c r="B884" s="57" t="s">
        <v>208</v>
      </c>
      <c r="C884" s="61" t="s">
        <v>272</v>
      </c>
      <c r="D884" s="57" t="s">
        <v>231</v>
      </c>
      <c r="E884" s="25">
        <v>24.435184031135211</v>
      </c>
      <c r="F884" s="25">
        <v>3.1930481170768776</v>
      </c>
      <c r="G884" s="25">
        <v>3.6700791963999935</v>
      </c>
      <c r="H884" s="25">
        <v>151.29442092416215</v>
      </c>
      <c r="I884" s="25">
        <v>19.25767727735623</v>
      </c>
      <c r="J884" s="25">
        <v>23.778563701824492</v>
      </c>
      <c r="K884" s="25">
        <v>9.590176040846254</v>
      </c>
      <c r="L884" s="25">
        <v>9.5816882805492973</v>
      </c>
      <c r="M884" s="25">
        <v>0.63000557674265012</v>
      </c>
      <c r="N884" s="25">
        <v>17.026966264222491</v>
      </c>
      <c r="O884" s="25">
        <v>15.097469662613237</v>
      </c>
      <c r="P884" s="25">
        <v>7.8307495526654201</v>
      </c>
      <c r="Q884" s="25">
        <v>13.504609432630174</v>
      </c>
      <c r="R884" s="25">
        <v>3.3924553166571259</v>
      </c>
      <c r="S884" s="25">
        <v>12.71705951805407</v>
      </c>
      <c r="T884" s="25">
        <v>9.0137506027472707</v>
      </c>
      <c r="U884" s="25">
        <v>4.1987031234000485</v>
      </c>
      <c r="V884" s="25">
        <v>1.2256898839152839</v>
      </c>
      <c r="W884" s="25">
        <v>6.5940147547419388</v>
      </c>
      <c r="X884" s="25">
        <v>21.76479749844804</v>
      </c>
      <c r="Y884" s="25">
        <v>1.1546982197341513</v>
      </c>
      <c r="Z884" s="25">
        <v>2.7966518251339623</v>
      </c>
      <c r="AA884" s="25">
        <v>0</v>
      </c>
      <c r="AB884" s="25">
        <v>6.1446353966981002</v>
      </c>
      <c r="AC884" s="25">
        <v>0.5248805156689228</v>
      </c>
      <c r="AD884" s="25">
        <v>0</v>
      </c>
      <c r="AE884" s="25">
        <v>82.503156219951535</v>
      </c>
      <c r="AF884" s="25">
        <v>125.11794550946875</v>
      </c>
      <c r="AG884" s="25">
        <v>745.78111407697713</v>
      </c>
      <c r="AH884" s="25">
        <v>459.75912560132878</v>
      </c>
      <c r="AI884" s="25">
        <v>32.384933309343452</v>
      </c>
      <c r="AJ884" s="25">
        <v>44.987925775585602</v>
      </c>
      <c r="AK884" s="25">
        <v>18.26878742590533</v>
      </c>
      <c r="AL884" s="25">
        <v>20.783844220247136</v>
      </c>
      <c r="AM884" s="25">
        <v>3.8006846108334549</v>
      </c>
      <c r="AN884" s="25">
        <v>18.290136326714663</v>
      </c>
      <c r="AO884" s="25">
        <v>5.4161157827133071</v>
      </c>
      <c r="AP884" s="25">
        <v>12.771576801922752</v>
      </c>
      <c r="AQ884" s="25">
        <v>28.529888467167236</v>
      </c>
      <c r="AR884" s="25">
        <v>5.4517050989469897</v>
      </c>
      <c r="AS884" s="25">
        <v>130.23011514255904</v>
      </c>
      <c r="AT884" s="25">
        <v>19.780153799817914</v>
      </c>
      <c r="AU884" s="25">
        <v>0</v>
      </c>
      <c r="AV884" s="25">
        <v>167.7966039956153</v>
      </c>
      <c r="AW884" s="25">
        <v>11.439651820514342</v>
      </c>
      <c r="AX884" s="25">
        <v>0</v>
      </c>
      <c r="AY884" s="25">
        <v>0</v>
      </c>
      <c r="AZ884" s="25">
        <v>0</v>
      </c>
      <c r="BA884" s="25">
        <v>0</v>
      </c>
      <c r="BB884" s="25">
        <v>25.664231320755309</v>
      </c>
      <c r="BC884" s="25">
        <v>43.738846696594457</v>
      </c>
      <c r="BD884" s="25">
        <v>25.131882284886228</v>
      </c>
      <c r="BE884" s="25">
        <v>31.597905129703086</v>
      </c>
      <c r="BF884" s="25">
        <v>107.34758883013714</v>
      </c>
      <c r="BG884" s="25">
        <v>0</v>
      </c>
      <c r="BH884" s="25">
        <v>0</v>
      </c>
      <c r="BI884" s="25">
        <v>2152.4295235819427</v>
      </c>
      <c r="BJ884" s="25">
        <v>0</v>
      </c>
      <c r="BK884" s="25">
        <v>0</v>
      </c>
      <c r="BL884" s="25">
        <v>0</v>
      </c>
      <c r="BM884" s="25">
        <v>0</v>
      </c>
      <c r="BN884" s="25">
        <v>39.842865409997238</v>
      </c>
      <c r="BO884" s="25">
        <v>4727.2642819530492</v>
      </c>
    </row>
    <row r="885" spans="1:67">
      <c r="A885">
        <v>2007</v>
      </c>
      <c r="B885" s="57" t="s">
        <v>209</v>
      </c>
      <c r="C885" s="61" t="s">
        <v>273</v>
      </c>
      <c r="D885" s="57" t="s">
        <v>231</v>
      </c>
      <c r="E885" s="25">
        <v>0</v>
      </c>
      <c r="F885" s="25">
        <v>0</v>
      </c>
      <c r="G885" s="25">
        <v>0</v>
      </c>
      <c r="H885" s="25">
        <v>0</v>
      </c>
      <c r="I885" s="25">
        <v>0</v>
      </c>
      <c r="J885" s="25">
        <v>0</v>
      </c>
      <c r="K885" s="25">
        <v>0</v>
      </c>
      <c r="L885" s="25">
        <v>0</v>
      </c>
      <c r="M885" s="25">
        <v>0</v>
      </c>
      <c r="N885" s="25">
        <v>0</v>
      </c>
      <c r="O885" s="25">
        <v>0</v>
      </c>
      <c r="P885" s="25">
        <v>0</v>
      </c>
      <c r="Q885" s="25">
        <v>0</v>
      </c>
      <c r="R885" s="25">
        <v>0</v>
      </c>
      <c r="S885" s="25">
        <v>0</v>
      </c>
      <c r="T885" s="25">
        <v>0</v>
      </c>
      <c r="U885" s="25">
        <v>0</v>
      </c>
      <c r="V885" s="25">
        <v>0</v>
      </c>
      <c r="W885" s="25">
        <v>0</v>
      </c>
      <c r="X885" s="25">
        <v>0</v>
      </c>
      <c r="Y885" s="25">
        <v>0</v>
      </c>
      <c r="Z885" s="25">
        <v>0</v>
      </c>
      <c r="AA885" s="25">
        <v>0</v>
      </c>
      <c r="AB885" s="25">
        <v>0</v>
      </c>
      <c r="AC885" s="25">
        <v>0</v>
      </c>
      <c r="AD885" s="25">
        <v>0</v>
      </c>
      <c r="AE885" s="25">
        <v>0</v>
      </c>
      <c r="AF885" s="25">
        <v>0</v>
      </c>
      <c r="AG885" s="25">
        <v>0</v>
      </c>
      <c r="AH885" s="25">
        <v>0</v>
      </c>
      <c r="AI885" s="25">
        <v>0</v>
      </c>
      <c r="AJ885" s="25">
        <v>0</v>
      </c>
      <c r="AK885" s="25">
        <v>0</v>
      </c>
      <c r="AL885" s="25">
        <v>0</v>
      </c>
      <c r="AM885" s="25">
        <v>0</v>
      </c>
      <c r="AN885" s="25">
        <v>0</v>
      </c>
      <c r="AO885" s="25">
        <v>0</v>
      </c>
      <c r="AP885" s="25">
        <v>0</v>
      </c>
      <c r="AQ885" s="25">
        <v>0</v>
      </c>
      <c r="AR885" s="25">
        <v>0</v>
      </c>
      <c r="AS885" s="25">
        <v>0</v>
      </c>
      <c r="AT885" s="25">
        <v>0</v>
      </c>
      <c r="AU885" s="25">
        <v>0</v>
      </c>
      <c r="AV885" s="25">
        <v>0</v>
      </c>
      <c r="AW885" s="25">
        <v>0</v>
      </c>
      <c r="AX885" s="25">
        <v>0</v>
      </c>
      <c r="AY885" s="25">
        <v>0</v>
      </c>
      <c r="AZ885" s="25">
        <v>0</v>
      </c>
      <c r="BA885" s="25">
        <v>0</v>
      </c>
      <c r="BB885" s="25">
        <v>0</v>
      </c>
      <c r="BC885" s="25">
        <v>0</v>
      </c>
      <c r="BD885" s="25">
        <v>0</v>
      </c>
      <c r="BE885" s="25">
        <v>0</v>
      </c>
      <c r="BF885" s="25">
        <v>0</v>
      </c>
      <c r="BG885" s="25">
        <v>0</v>
      </c>
      <c r="BH885" s="25">
        <v>0</v>
      </c>
      <c r="BI885" s="25">
        <v>0</v>
      </c>
      <c r="BJ885" s="25">
        <v>0</v>
      </c>
      <c r="BK885" s="25">
        <v>0</v>
      </c>
      <c r="BL885" s="25">
        <v>0</v>
      </c>
      <c r="BM885" s="25">
        <v>0</v>
      </c>
      <c r="BN885" s="25">
        <v>0</v>
      </c>
      <c r="BO885" s="25">
        <v>0</v>
      </c>
    </row>
    <row r="886" spans="1:67">
      <c r="A886">
        <v>2007</v>
      </c>
      <c r="B886" s="57" t="s">
        <v>210</v>
      </c>
      <c r="C886" s="61" t="s">
        <v>274</v>
      </c>
      <c r="D886" s="57" t="s">
        <v>231</v>
      </c>
      <c r="E886" s="25">
        <v>122.79607293484973</v>
      </c>
      <c r="F886" s="25">
        <v>17.656328491390592</v>
      </c>
      <c r="G886" s="25">
        <v>1.5510707040357503</v>
      </c>
      <c r="H886" s="25">
        <v>195.12507825829505</v>
      </c>
      <c r="I886" s="25">
        <v>209.43900566217692</v>
      </c>
      <c r="J886" s="25">
        <v>165.03543720057334</v>
      </c>
      <c r="K886" s="25">
        <v>50.069151329993041</v>
      </c>
      <c r="L886" s="25">
        <v>48.1059525656189</v>
      </c>
      <c r="M886" s="25">
        <v>1.8188999464383868</v>
      </c>
      <c r="N886" s="25">
        <v>27.256450819858056</v>
      </c>
      <c r="O886" s="25">
        <v>71.061015420645035</v>
      </c>
      <c r="P886" s="25">
        <v>11.257666492640679</v>
      </c>
      <c r="Q886" s="25">
        <v>75.311400116435877</v>
      </c>
      <c r="R886" s="25">
        <v>47.142992616965088</v>
      </c>
      <c r="S886" s="25">
        <v>49.592857177652633</v>
      </c>
      <c r="T886" s="25">
        <v>200.74048611336991</v>
      </c>
      <c r="U886" s="25">
        <v>416.97191433004656</v>
      </c>
      <c r="V886" s="25">
        <v>232.39055482729464</v>
      </c>
      <c r="W886" s="25">
        <v>23.224385267191103</v>
      </c>
      <c r="X886" s="25">
        <v>201.90631888956062</v>
      </c>
      <c r="Y886" s="25">
        <v>6.405509337519006</v>
      </c>
      <c r="Z886" s="25">
        <v>26.496718396650156</v>
      </c>
      <c r="AA886" s="25">
        <v>0</v>
      </c>
      <c r="AB886" s="25">
        <v>146.50056884248377</v>
      </c>
      <c r="AC886" s="25">
        <v>17.262582413071648</v>
      </c>
      <c r="AD886" s="25">
        <v>0</v>
      </c>
      <c r="AE886" s="25">
        <v>1333.7468555977139</v>
      </c>
      <c r="AF886" s="25">
        <v>361.56437363805185</v>
      </c>
      <c r="AG886" s="25">
        <v>1397.3780319254058</v>
      </c>
      <c r="AH886" s="25">
        <v>835.76199745298277</v>
      </c>
      <c r="AI886" s="25">
        <v>408.62854644776189</v>
      </c>
      <c r="AJ886" s="25">
        <v>198.10277417774284</v>
      </c>
      <c r="AK886" s="25">
        <v>106.91875174019039</v>
      </c>
      <c r="AL886" s="25">
        <v>197.65159042460542</v>
      </c>
      <c r="AM886" s="25">
        <v>7.4109775368478097</v>
      </c>
      <c r="AN886" s="25">
        <v>88.50865673481313</v>
      </c>
      <c r="AO886" s="25">
        <v>25.88992834485671</v>
      </c>
      <c r="AP886" s="25">
        <v>88.345490577891155</v>
      </c>
      <c r="AQ886" s="25">
        <v>293.37304643175423</v>
      </c>
      <c r="AR886" s="25">
        <v>33.596237948909639</v>
      </c>
      <c r="AS886" s="25">
        <v>331.84772535210379</v>
      </c>
      <c r="AT886" s="25">
        <v>77.021084838833801</v>
      </c>
      <c r="AU886" s="25">
        <v>0</v>
      </c>
      <c r="AV886" s="25">
        <v>475.44694976481543</v>
      </c>
      <c r="AW886" s="25">
        <v>82.613930124541085</v>
      </c>
      <c r="AX886" s="25">
        <v>0</v>
      </c>
      <c r="AY886" s="25">
        <v>0</v>
      </c>
      <c r="AZ886" s="25">
        <v>0</v>
      </c>
      <c r="BA886" s="25">
        <v>0</v>
      </c>
      <c r="BB886" s="25">
        <v>82.316166811070744</v>
      </c>
      <c r="BC886" s="25">
        <v>98.369155807559665</v>
      </c>
      <c r="BD886" s="25">
        <v>196.46188640058915</v>
      </c>
      <c r="BE886" s="25">
        <v>24.348068946682407</v>
      </c>
      <c r="BF886" s="25">
        <v>94.173452468540745</v>
      </c>
      <c r="BG886" s="25">
        <v>0</v>
      </c>
      <c r="BH886" s="25">
        <v>0</v>
      </c>
      <c r="BI886" s="25">
        <v>12208.371334155379</v>
      </c>
      <c r="BJ886" s="25">
        <v>0</v>
      </c>
      <c r="BK886" s="25">
        <v>0</v>
      </c>
      <c r="BL886" s="25">
        <v>187.56723890921552</v>
      </c>
      <c r="BM886" s="25">
        <v>0</v>
      </c>
      <c r="BN886" s="25">
        <v>772.74520547163718</v>
      </c>
      <c r="BO886" s="25">
        <v>22373.277876185253</v>
      </c>
    </row>
    <row r="887" spans="1:67">
      <c r="A887">
        <v>2007</v>
      </c>
      <c r="B887" s="57" t="s">
        <v>211</v>
      </c>
      <c r="C887" s="61" t="s">
        <v>275</v>
      </c>
      <c r="D887" s="57" t="s">
        <v>231</v>
      </c>
      <c r="E887" s="25">
        <v>1.0923367793522471E-2</v>
      </c>
      <c r="F887" s="25">
        <v>1.3136627378108946E-4</v>
      </c>
      <c r="G887" s="25">
        <v>4.8814973606549393E-3</v>
      </c>
      <c r="H887" s="25">
        <v>356.18879425159184</v>
      </c>
      <c r="I887" s="25">
        <v>2.0131736587745941</v>
      </c>
      <c r="J887" s="25">
        <v>1.4738104853022551</v>
      </c>
      <c r="K887" s="25">
        <v>0.40677627070979439</v>
      </c>
      <c r="L887" s="25">
        <v>12.977588710953825</v>
      </c>
      <c r="M887" s="25">
        <v>7.0539838495088575E-2</v>
      </c>
      <c r="N887" s="25">
        <v>6.4599222088299602</v>
      </c>
      <c r="O887" s="25">
        <v>0.45772726658603641</v>
      </c>
      <c r="P887" s="25">
        <v>7.7614460671345281E-2</v>
      </c>
      <c r="Q887" s="25">
        <v>0.32669839955078167</v>
      </c>
      <c r="R887" s="25">
        <v>26.60346017395177</v>
      </c>
      <c r="S887" s="25">
        <v>35.426984937685575</v>
      </c>
      <c r="T887" s="25">
        <v>1.5593619419128639</v>
      </c>
      <c r="U887" s="25">
        <v>3.1955491666476887</v>
      </c>
      <c r="V887" s="25">
        <v>0.9074162309872349</v>
      </c>
      <c r="W887" s="25">
        <v>0.19444689120976491</v>
      </c>
      <c r="X887" s="25">
        <v>19.30775541481357</v>
      </c>
      <c r="Y887" s="25">
        <v>1.828081859762168</v>
      </c>
      <c r="Z887" s="25">
        <v>1.7432383774396381</v>
      </c>
      <c r="AA887" s="25">
        <v>0</v>
      </c>
      <c r="AB887" s="25">
        <v>16.170079321894686</v>
      </c>
      <c r="AC887" s="25">
        <v>7.8826897449791405E-2</v>
      </c>
      <c r="AD887" s="25">
        <v>0</v>
      </c>
      <c r="AE887" s="25">
        <v>308.84088979971744</v>
      </c>
      <c r="AF887" s="25">
        <v>100.20641166067334</v>
      </c>
      <c r="AG887" s="25">
        <v>172.73469054600497</v>
      </c>
      <c r="AH887" s="25">
        <v>95.584256225448442</v>
      </c>
      <c r="AI887" s="25">
        <v>25.021446427972634</v>
      </c>
      <c r="AJ887" s="25">
        <v>15.882576595206441</v>
      </c>
      <c r="AK887" s="25">
        <v>3.924433076082376</v>
      </c>
      <c r="AL887" s="25">
        <v>6.9777745173600509</v>
      </c>
      <c r="AM887" s="25">
        <v>3.3124870506302595</v>
      </c>
      <c r="AN887" s="25">
        <v>22.719772634920037</v>
      </c>
      <c r="AO887" s="25">
        <v>5.0341940572411374</v>
      </c>
      <c r="AP887" s="25">
        <v>11.558516766999368</v>
      </c>
      <c r="AQ887" s="25">
        <v>92.486399766690809</v>
      </c>
      <c r="AR887" s="25">
        <v>17.34890185391253</v>
      </c>
      <c r="AS887" s="25">
        <v>127.9629196025553</v>
      </c>
      <c r="AT887" s="25">
        <v>23.257175971690181</v>
      </c>
      <c r="AU887" s="25">
        <v>0</v>
      </c>
      <c r="AV887" s="25">
        <v>119.61857794549545</v>
      </c>
      <c r="AW887" s="25">
        <v>50.489416008722486</v>
      </c>
      <c r="AX887" s="25">
        <v>0</v>
      </c>
      <c r="AY887" s="25">
        <v>0</v>
      </c>
      <c r="AZ887" s="25">
        <v>0</v>
      </c>
      <c r="BA887" s="25">
        <v>0</v>
      </c>
      <c r="BB887" s="25">
        <v>22.874897750823003</v>
      </c>
      <c r="BC887" s="25">
        <v>60.774530090726387</v>
      </c>
      <c r="BD887" s="25">
        <v>67.129231996275337</v>
      </c>
      <c r="BE887" s="25">
        <v>2.0014658036792867</v>
      </c>
      <c r="BF887" s="25">
        <v>1.9093890631984598</v>
      </c>
      <c r="BG887" s="25">
        <v>0</v>
      </c>
      <c r="BH887" s="25">
        <v>0</v>
      </c>
      <c r="BI887" s="25">
        <v>73.679149850862331</v>
      </c>
      <c r="BJ887" s="25">
        <v>0</v>
      </c>
      <c r="BK887" s="25">
        <v>1459.8277069731516</v>
      </c>
      <c r="BL887" s="25">
        <v>1533.7237676508757</v>
      </c>
      <c r="BM887" s="25">
        <v>0</v>
      </c>
      <c r="BN887" s="25">
        <v>540.34443801884186</v>
      </c>
      <c r="BO887" s="25">
        <v>5452.7092007024039</v>
      </c>
    </row>
    <row r="888" spans="1:67">
      <c r="A888">
        <v>2007</v>
      </c>
      <c r="B888" s="57" t="s">
        <v>212</v>
      </c>
      <c r="C888" s="61" t="s">
        <v>276</v>
      </c>
      <c r="D888" s="57" t="s">
        <v>231</v>
      </c>
      <c r="E888" s="25">
        <v>0</v>
      </c>
      <c r="F888" s="25">
        <v>0</v>
      </c>
      <c r="G888" s="25">
        <v>0</v>
      </c>
      <c r="H888" s="25">
        <v>0</v>
      </c>
      <c r="I888" s="25">
        <v>0</v>
      </c>
      <c r="J888" s="25">
        <v>0</v>
      </c>
      <c r="K888" s="25">
        <v>0</v>
      </c>
      <c r="L888" s="25">
        <v>0</v>
      </c>
      <c r="M888" s="25">
        <v>0</v>
      </c>
      <c r="N888" s="25">
        <v>0</v>
      </c>
      <c r="O888" s="25">
        <v>0</v>
      </c>
      <c r="P888" s="25">
        <v>0</v>
      </c>
      <c r="Q888" s="25">
        <v>0</v>
      </c>
      <c r="R888" s="25">
        <v>0</v>
      </c>
      <c r="S888" s="25">
        <v>0</v>
      </c>
      <c r="T888" s="25">
        <v>0</v>
      </c>
      <c r="U888" s="25">
        <v>0</v>
      </c>
      <c r="V888" s="25">
        <v>0</v>
      </c>
      <c r="W888" s="25">
        <v>0</v>
      </c>
      <c r="X888" s="25">
        <v>0</v>
      </c>
      <c r="Y888" s="25">
        <v>0</v>
      </c>
      <c r="Z888" s="25">
        <v>0</v>
      </c>
      <c r="AA888" s="25">
        <v>0</v>
      </c>
      <c r="AB888" s="25">
        <v>0</v>
      </c>
      <c r="AC888" s="25">
        <v>0</v>
      </c>
      <c r="AD888" s="25">
        <v>0</v>
      </c>
      <c r="AE888" s="25">
        <v>0</v>
      </c>
      <c r="AF888" s="25">
        <v>0</v>
      </c>
      <c r="AG888" s="25">
        <v>0</v>
      </c>
      <c r="AH888" s="25">
        <v>0</v>
      </c>
      <c r="AI888" s="25">
        <v>0</v>
      </c>
      <c r="AJ888" s="25">
        <v>0</v>
      </c>
      <c r="AK888" s="25">
        <v>0</v>
      </c>
      <c r="AL888" s="25">
        <v>0</v>
      </c>
      <c r="AM888" s="25">
        <v>0</v>
      </c>
      <c r="AN888" s="25">
        <v>0</v>
      </c>
      <c r="AO888" s="25">
        <v>0</v>
      </c>
      <c r="AP888" s="25">
        <v>0</v>
      </c>
      <c r="AQ888" s="25">
        <v>0</v>
      </c>
      <c r="AR888" s="25">
        <v>0</v>
      </c>
      <c r="AS888" s="25">
        <v>0</v>
      </c>
      <c r="AT888" s="25">
        <v>0</v>
      </c>
      <c r="AU888" s="25">
        <v>0</v>
      </c>
      <c r="AV888" s="25">
        <v>0</v>
      </c>
      <c r="AW888" s="25">
        <v>0</v>
      </c>
      <c r="AX888" s="25">
        <v>0</v>
      </c>
      <c r="AY888" s="25">
        <v>0</v>
      </c>
      <c r="AZ888" s="25">
        <v>0</v>
      </c>
      <c r="BA888" s="25">
        <v>0</v>
      </c>
      <c r="BB888" s="25">
        <v>0</v>
      </c>
      <c r="BC888" s="25">
        <v>0</v>
      </c>
      <c r="BD888" s="25">
        <v>0</v>
      </c>
      <c r="BE888" s="25">
        <v>0</v>
      </c>
      <c r="BF888" s="25">
        <v>0</v>
      </c>
      <c r="BG888" s="25">
        <v>0</v>
      </c>
      <c r="BH888" s="25">
        <v>0</v>
      </c>
      <c r="BI888" s="25">
        <v>0</v>
      </c>
      <c r="BJ888" s="25">
        <v>0</v>
      </c>
      <c r="BK888" s="25">
        <v>0</v>
      </c>
      <c r="BL888" s="25">
        <v>0</v>
      </c>
      <c r="BM888" s="25">
        <v>0</v>
      </c>
      <c r="BN888" s="25">
        <v>0</v>
      </c>
      <c r="BO888" s="25">
        <v>0</v>
      </c>
    </row>
    <row r="889" spans="1:67">
      <c r="A889">
        <v>2007</v>
      </c>
      <c r="B889" s="57" t="s">
        <v>213</v>
      </c>
      <c r="C889" s="61" t="s">
        <v>277</v>
      </c>
      <c r="D889" s="57" t="s">
        <v>231</v>
      </c>
      <c r="E889" s="25">
        <v>0</v>
      </c>
      <c r="F889" s="25">
        <v>0</v>
      </c>
      <c r="G889" s="25">
        <v>0</v>
      </c>
      <c r="H889" s="25">
        <v>0</v>
      </c>
      <c r="I889" s="25">
        <v>0</v>
      </c>
      <c r="J889" s="25">
        <v>0</v>
      </c>
      <c r="K889" s="25">
        <v>0</v>
      </c>
      <c r="L889" s="25">
        <v>0</v>
      </c>
      <c r="M889" s="25">
        <v>0</v>
      </c>
      <c r="N889" s="25">
        <v>0</v>
      </c>
      <c r="O889" s="25">
        <v>0</v>
      </c>
      <c r="P889" s="25">
        <v>0</v>
      </c>
      <c r="Q889" s="25">
        <v>0</v>
      </c>
      <c r="R889" s="25">
        <v>0</v>
      </c>
      <c r="S889" s="25">
        <v>0</v>
      </c>
      <c r="T889" s="25">
        <v>0</v>
      </c>
      <c r="U889" s="25">
        <v>0</v>
      </c>
      <c r="V889" s="25">
        <v>0</v>
      </c>
      <c r="W889" s="25">
        <v>0</v>
      </c>
      <c r="X889" s="25">
        <v>0</v>
      </c>
      <c r="Y889" s="25">
        <v>0</v>
      </c>
      <c r="Z889" s="25">
        <v>0</v>
      </c>
      <c r="AA889" s="25">
        <v>0</v>
      </c>
      <c r="AB889" s="25">
        <v>0</v>
      </c>
      <c r="AC889" s="25">
        <v>0</v>
      </c>
      <c r="AD889" s="25">
        <v>0</v>
      </c>
      <c r="AE889" s="25">
        <v>0</v>
      </c>
      <c r="AF889" s="25">
        <v>0</v>
      </c>
      <c r="AG889" s="25">
        <v>0</v>
      </c>
      <c r="AH889" s="25">
        <v>0</v>
      </c>
      <c r="AI889" s="25">
        <v>0</v>
      </c>
      <c r="AJ889" s="25">
        <v>0</v>
      </c>
      <c r="AK889" s="25">
        <v>0</v>
      </c>
      <c r="AL889" s="25">
        <v>0</v>
      </c>
      <c r="AM889" s="25">
        <v>0</v>
      </c>
      <c r="AN889" s="25">
        <v>0</v>
      </c>
      <c r="AO889" s="25">
        <v>0</v>
      </c>
      <c r="AP889" s="25">
        <v>0</v>
      </c>
      <c r="AQ889" s="25">
        <v>0</v>
      </c>
      <c r="AR889" s="25">
        <v>0</v>
      </c>
      <c r="AS889" s="25">
        <v>0</v>
      </c>
      <c r="AT889" s="25">
        <v>0</v>
      </c>
      <c r="AU889" s="25">
        <v>0</v>
      </c>
      <c r="AV889" s="25">
        <v>0</v>
      </c>
      <c r="AW889" s="25">
        <v>0</v>
      </c>
      <c r="AX889" s="25">
        <v>0</v>
      </c>
      <c r="AY889" s="25">
        <v>0</v>
      </c>
      <c r="AZ889" s="25">
        <v>0</v>
      </c>
      <c r="BA889" s="25">
        <v>0</v>
      </c>
      <c r="BB889" s="25">
        <v>0</v>
      </c>
      <c r="BC889" s="25">
        <v>0</v>
      </c>
      <c r="BD889" s="25">
        <v>0</v>
      </c>
      <c r="BE889" s="25">
        <v>0</v>
      </c>
      <c r="BF889" s="25">
        <v>0</v>
      </c>
      <c r="BG889" s="25">
        <v>0</v>
      </c>
      <c r="BH889" s="25">
        <v>0</v>
      </c>
      <c r="BI889" s="25">
        <v>0</v>
      </c>
      <c r="BJ889" s="25">
        <v>0</v>
      </c>
      <c r="BK889" s="25">
        <v>0</v>
      </c>
      <c r="BL889" s="25">
        <v>0</v>
      </c>
      <c r="BM889" s="25">
        <v>0</v>
      </c>
      <c r="BN889" s="25">
        <v>0</v>
      </c>
      <c r="BO889" s="25">
        <v>0</v>
      </c>
    </row>
    <row r="890" spans="1:67">
      <c r="A890">
        <v>2007</v>
      </c>
      <c r="B890" s="57" t="s">
        <v>214</v>
      </c>
      <c r="C890" s="61" t="s">
        <v>278</v>
      </c>
      <c r="D890" s="57" t="s">
        <v>231</v>
      </c>
      <c r="E890" s="25">
        <v>0</v>
      </c>
      <c r="F890" s="25">
        <v>0</v>
      </c>
      <c r="G890" s="25">
        <v>0</v>
      </c>
      <c r="H890" s="25">
        <v>0</v>
      </c>
      <c r="I890" s="25">
        <v>0</v>
      </c>
      <c r="J890" s="25">
        <v>0</v>
      </c>
      <c r="K890" s="25">
        <v>0</v>
      </c>
      <c r="L890" s="25">
        <v>0</v>
      </c>
      <c r="M890" s="25">
        <v>0</v>
      </c>
      <c r="N890" s="25">
        <v>0</v>
      </c>
      <c r="O890" s="25">
        <v>0</v>
      </c>
      <c r="P890" s="25">
        <v>0</v>
      </c>
      <c r="Q890" s="25">
        <v>0</v>
      </c>
      <c r="R890" s="25">
        <v>0</v>
      </c>
      <c r="S890" s="25">
        <v>0</v>
      </c>
      <c r="T890" s="25">
        <v>0</v>
      </c>
      <c r="U890" s="25">
        <v>0</v>
      </c>
      <c r="V890" s="25">
        <v>0</v>
      </c>
      <c r="W890" s="25">
        <v>0</v>
      </c>
      <c r="X890" s="25">
        <v>0</v>
      </c>
      <c r="Y890" s="25">
        <v>0</v>
      </c>
      <c r="Z890" s="25">
        <v>0</v>
      </c>
      <c r="AA890" s="25">
        <v>0</v>
      </c>
      <c r="AB890" s="25">
        <v>0</v>
      </c>
      <c r="AC890" s="25">
        <v>0</v>
      </c>
      <c r="AD890" s="25">
        <v>0</v>
      </c>
      <c r="AE890" s="25">
        <v>0</v>
      </c>
      <c r="AF890" s="25">
        <v>0</v>
      </c>
      <c r="AG890" s="25">
        <v>0</v>
      </c>
      <c r="AH890" s="25">
        <v>0</v>
      </c>
      <c r="AI890" s="25">
        <v>0</v>
      </c>
      <c r="AJ890" s="25">
        <v>0</v>
      </c>
      <c r="AK890" s="25">
        <v>0</v>
      </c>
      <c r="AL890" s="25">
        <v>0</v>
      </c>
      <c r="AM890" s="25">
        <v>0</v>
      </c>
      <c r="AN890" s="25">
        <v>0</v>
      </c>
      <c r="AO890" s="25">
        <v>0</v>
      </c>
      <c r="AP890" s="25">
        <v>0</v>
      </c>
      <c r="AQ890" s="25">
        <v>0</v>
      </c>
      <c r="AR890" s="25">
        <v>0</v>
      </c>
      <c r="AS890" s="25">
        <v>0</v>
      </c>
      <c r="AT890" s="25">
        <v>0</v>
      </c>
      <c r="AU890" s="25">
        <v>0</v>
      </c>
      <c r="AV890" s="25">
        <v>0</v>
      </c>
      <c r="AW890" s="25">
        <v>0</v>
      </c>
      <c r="AX890" s="25">
        <v>0</v>
      </c>
      <c r="AY890" s="25">
        <v>0</v>
      </c>
      <c r="AZ890" s="25">
        <v>0</v>
      </c>
      <c r="BA890" s="25">
        <v>0</v>
      </c>
      <c r="BB890" s="25">
        <v>0</v>
      </c>
      <c r="BC890" s="25">
        <v>0</v>
      </c>
      <c r="BD890" s="25">
        <v>0</v>
      </c>
      <c r="BE890" s="25">
        <v>0</v>
      </c>
      <c r="BF890" s="25">
        <v>0</v>
      </c>
      <c r="BG890" s="25">
        <v>0</v>
      </c>
      <c r="BH890" s="25">
        <v>0</v>
      </c>
      <c r="BI890" s="25">
        <v>0</v>
      </c>
      <c r="BJ890" s="25">
        <v>0</v>
      </c>
      <c r="BK890" s="25">
        <v>0</v>
      </c>
      <c r="BL890" s="25">
        <v>0</v>
      </c>
      <c r="BM890" s="25">
        <v>0</v>
      </c>
      <c r="BN890" s="25">
        <v>0</v>
      </c>
      <c r="BO890" s="25">
        <v>0</v>
      </c>
    </row>
    <row r="891" spans="1:67">
      <c r="A891">
        <v>2007</v>
      </c>
      <c r="B891" s="57" t="s">
        <v>215</v>
      </c>
      <c r="C891" s="61" t="s">
        <v>279</v>
      </c>
      <c r="D891" s="57" t="s">
        <v>231</v>
      </c>
      <c r="E891" s="25">
        <v>0</v>
      </c>
      <c r="F891" s="25">
        <v>0</v>
      </c>
      <c r="G891" s="25">
        <v>0</v>
      </c>
      <c r="H891" s="25">
        <v>0</v>
      </c>
      <c r="I891" s="25">
        <v>0</v>
      </c>
      <c r="J891" s="25">
        <v>0</v>
      </c>
      <c r="K891" s="25">
        <v>0</v>
      </c>
      <c r="L891" s="25">
        <v>0</v>
      </c>
      <c r="M891" s="25">
        <v>0</v>
      </c>
      <c r="N891" s="25">
        <v>0</v>
      </c>
      <c r="O891" s="25">
        <v>0</v>
      </c>
      <c r="P891" s="25">
        <v>0</v>
      </c>
      <c r="Q891" s="25">
        <v>0</v>
      </c>
      <c r="R891" s="25">
        <v>0</v>
      </c>
      <c r="S891" s="25">
        <v>0</v>
      </c>
      <c r="T891" s="25">
        <v>0</v>
      </c>
      <c r="U891" s="25">
        <v>0</v>
      </c>
      <c r="V891" s="25">
        <v>0</v>
      </c>
      <c r="W891" s="25">
        <v>0</v>
      </c>
      <c r="X891" s="25">
        <v>0</v>
      </c>
      <c r="Y891" s="25">
        <v>0</v>
      </c>
      <c r="Z891" s="25">
        <v>0</v>
      </c>
      <c r="AA891" s="25">
        <v>0</v>
      </c>
      <c r="AB891" s="25">
        <v>0</v>
      </c>
      <c r="AC891" s="25">
        <v>0</v>
      </c>
      <c r="AD891" s="25">
        <v>0</v>
      </c>
      <c r="AE891" s="25">
        <v>0</v>
      </c>
      <c r="AF891" s="25">
        <v>0</v>
      </c>
      <c r="AG891" s="25">
        <v>0</v>
      </c>
      <c r="AH891" s="25">
        <v>0</v>
      </c>
      <c r="AI891" s="25">
        <v>0</v>
      </c>
      <c r="AJ891" s="25">
        <v>0</v>
      </c>
      <c r="AK891" s="25">
        <v>0</v>
      </c>
      <c r="AL891" s="25">
        <v>0</v>
      </c>
      <c r="AM891" s="25">
        <v>0</v>
      </c>
      <c r="AN891" s="25">
        <v>0</v>
      </c>
      <c r="AO891" s="25">
        <v>0</v>
      </c>
      <c r="AP891" s="25">
        <v>0</v>
      </c>
      <c r="AQ891" s="25">
        <v>0</v>
      </c>
      <c r="AR891" s="25">
        <v>0</v>
      </c>
      <c r="AS891" s="25">
        <v>0</v>
      </c>
      <c r="AT891" s="25">
        <v>0</v>
      </c>
      <c r="AU891" s="25">
        <v>0</v>
      </c>
      <c r="AV891" s="25">
        <v>0</v>
      </c>
      <c r="AW891" s="25">
        <v>0</v>
      </c>
      <c r="AX891" s="25">
        <v>0</v>
      </c>
      <c r="AY891" s="25">
        <v>0</v>
      </c>
      <c r="AZ891" s="25">
        <v>0</v>
      </c>
      <c r="BA891" s="25">
        <v>0</v>
      </c>
      <c r="BB891" s="25">
        <v>0</v>
      </c>
      <c r="BC891" s="25">
        <v>0</v>
      </c>
      <c r="BD891" s="25">
        <v>0</v>
      </c>
      <c r="BE891" s="25">
        <v>0</v>
      </c>
      <c r="BF891" s="25">
        <v>0</v>
      </c>
      <c r="BG891" s="25">
        <v>0</v>
      </c>
      <c r="BH891" s="25">
        <v>0</v>
      </c>
      <c r="BI891" s="25">
        <v>0</v>
      </c>
      <c r="BJ891" s="25">
        <v>0</v>
      </c>
      <c r="BK891" s="25">
        <v>0</v>
      </c>
      <c r="BL891" s="25">
        <v>0</v>
      </c>
      <c r="BM891" s="25">
        <v>0</v>
      </c>
      <c r="BN891" s="25">
        <v>0</v>
      </c>
      <c r="BO891" s="25">
        <v>0</v>
      </c>
    </row>
    <row r="892" spans="1:67">
      <c r="A892">
        <v>2007</v>
      </c>
      <c r="B892" s="57" t="s">
        <v>216</v>
      </c>
      <c r="C892" s="61" t="s">
        <v>280</v>
      </c>
      <c r="D892" s="57" t="s">
        <v>231</v>
      </c>
      <c r="E892" s="25">
        <v>94.913691016949684</v>
      </c>
      <c r="F892" s="25">
        <v>25.302539041477587</v>
      </c>
      <c r="G892" s="25">
        <v>1.5721009784600308</v>
      </c>
      <c r="H892" s="25">
        <v>213.91306000823505</v>
      </c>
      <c r="I892" s="25">
        <v>79.099986822605558</v>
      </c>
      <c r="J892" s="25">
        <v>46.786201293750402</v>
      </c>
      <c r="K892" s="25">
        <v>20.744263068332984</v>
      </c>
      <c r="L892" s="25">
        <v>28.991614159230636</v>
      </c>
      <c r="M892" s="25">
        <v>0.76761237123674175</v>
      </c>
      <c r="N892" s="25">
        <v>122.56576884025858</v>
      </c>
      <c r="O892" s="25">
        <v>19.844883388013461</v>
      </c>
      <c r="P892" s="25">
        <v>24.644787027245886</v>
      </c>
      <c r="Q892" s="25">
        <v>26.130298708344156</v>
      </c>
      <c r="R892" s="25">
        <v>26.427026184069266</v>
      </c>
      <c r="S892" s="25">
        <v>32.733998644732161</v>
      </c>
      <c r="T892" s="25">
        <v>26.905257663656784</v>
      </c>
      <c r="U892" s="25">
        <v>29.634988624351813</v>
      </c>
      <c r="V892" s="25">
        <v>39.518579434340076</v>
      </c>
      <c r="W892" s="25">
        <v>19.615682234658237</v>
      </c>
      <c r="X892" s="25">
        <v>56.741438266885304</v>
      </c>
      <c r="Y892" s="25">
        <v>3.0703993511253529</v>
      </c>
      <c r="Z892" s="25">
        <v>38.861558275124388</v>
      </c>
      <c r="AA892" s="25">
        <v>0</v>
      </c>
      <c r="AB892" s="25">
        <v>76.163841000112782</v>
      </c>
      <c r="AC892" s="25">
        <v>4.1358798309865907</v>
      </c>
      <c r="AD892" s="25">
        <v>0</v>
      </c>
      <c r="AE892" s="25">
        <v>71.134690967121728</v>
      </c>
      <c r="AF892" s="25">
        <v>111.39714655560192</v>
      </c>
      <c r="AG892" s="25">
        <v>241.63213462599487</v>
      </c>
      <c r="AH892" s="25">
        <v>133.70926126875401</v>
      </c>
      <c r="AI892" s="25">
        <v>180.40163728307195</v>
      </c>
      <c r="AJ892" s="25">
        <v>96.585887175469082</v>
      </c>
      <c r="AK892" s="25">
        <v>97.486709156202053</v>
      </c>
      <c r="AL892" s="25">
        <v>15.720175051364228</v>
      </c>
      <c r="AM892" s="25">
        <v>11.276346060524036</v>
      </c>
      <c r="AN892" s="25">
        <v>41.102328546288064</v>
      </c>
      <c r="AO892" s="25">
        <v>13.432355849728975</v>
      </c>
      <c r="AP892" s="25">
        <v>11.629353521449971</v>
      </c>
      <c r="AQ892" s="25">
        <v>146.93972770596764</v>
      </c>
      <c r="AR892" s="25">
        <v>28.06075287679748</v>
      </c>
      <c r="AS892" s="25">
        <v>279.18482690388987</v>
      </c>
      <c r="AT892" s="25">
        <v>31.96138362221653</v>
      </c>
      <c r="AU892" s="25">
        <v>0</v>
      </c>
      <c r="AV892" s="25">
        <v>91.67990691996053</v>
      </c>
      <c r="AW892" s="25">
        <v>37.876375336486475</v>
      </c>
      <c r="AX892" s="25">
        <v>0</v>
      </c>
      <c r="AY892" s="25">
        <v>0</v>
      </c>
      <c r="AZ892" s="25">
        <v>0</v>
      </c>
      <c r="BA892" s="25">
        <v>0</v>
      </c>
      <c r="BB892" s="25">
        <v>20.332308144326333</v>
      </c>
      <c r="BC892" s="25">
        <v>148.53905095572836</v>
      </c>
      <c r="BD892" s="25">
        <v>71.377577713490609</v>
      </c>
      <c r="BE892" s="25">
        <v>4.4347015374572107</v>
      </c>
      <c r="BF892" s="25">
        <v>18.629226090907903</v>
      </c>
      <c r="BG892" s="25">
        <v>0</v>
      </c>
      <c r="BH892" s="25">
        <v>0</v>
      </c>
      <c r="BI892" s="25">
        <v>452.23699970803631</v>
      </c>
      <c r="BJ892" s="25">
        <v>0</v>
      </c>
      <c r="BK892" s="25">
        <v>2113.4584364971311</v>
      </c>
      <c r="BL892" s="25">
        <v>0</v>
      </c>
      <c r="BM892" s="25">
        <v>0</v>
      </c>
      <c r="BN892" s="25">
        <v>406.96192596588054</v>
      </c>
      <c r="BO892" s="25">
        <v>5936.2666822740357</v>
      </c>
    </row>
    <row r="893" spans="1:67">
      <c r="A893">
        <v>2007</v>
      </c>
      <c r="B893" s="57" t="s">
        <v>217</v>
      </c>
      <c r="C893" s="61" t="s">
        <v>281</v>
      </c>
      <c r="D893" s="57" t="s">
        <v>231</v>
      </c>
      <c r="E893" s="25">
        <v>129.17099346695733</v>
      </c>
      <c r="F893" s="25">
        <v>0</v>
      </c>
      <c r="G893" s="25">
        <v>0</v>
      </c>
      <c r="H893" s="25">
        <v>206.8284959112251</v>
      </c>
      <c r="I893" s="25">
        <v>68.102557203321609</v>
      </c>
      <c r="J893" s="25">
        <v>28.465192055558411</v>
      </c>
      <c r="K893" s="25">
        <v>5.158249316842245E-2</v>
      </c>
      <c r="L893" s="25">
        <v>53.333559835176274</v>
      </c>
      <c r="M893" s="25">
        <v>0.73078580759790401</v>
      </c>
      <c r="N893" s="25">
        <v>62.141669946701548</v>
      </c>
      <c r="O893" s="25">
        <v>41.987173530546855</v>
      </c>
      <c r="P893" s="25">
        <v>4.0482690289343166</v>
      </c>
      <c r="Q893" s="25">
        <v>40.520566962715861</v>
      </c>
      <c r="R893" s="25">
        <v>8.7005919003128032</v>
      </c>
      <c r="S893" s="25">
        <v>18.589815279581984</v>
      </c>
      <c r="T893" s="25">
        <v>0.68449617949891095</v>
      </c>
      <c r="U893" s="25">
        <v>0.5317050693594042</v>
      </c>
      <c r="V893" s="25">
        <v>0.29232878316142075</v>
      </c>
      <c r="W893" s="25">
        <v>1.6816161403861829</v>
      </c>
      <c r="X893" s="25">
        <v>76.745769714022614</v>
      </c>
      <c r="Y893" s="25">
        <v>3.498469863210941</v>
      </c>
      <c r="Z893" s="25">
        <v>0.43338712417829156</v>
      </c>
      <c r="AA893" s="25">
        <v>0</v>
      </c>
      <c r="AB893" s="25">
        <v>0.88640007161570478</v>
      </c>
      <c r="AC893" s="25">
        <v>12.909813782565765</v>
      </c>
      <c r="AD893" s="25">
        <v>0</v>
      </c>
      <c r="AE893" s="25">
        <v>347.97230544731309</v>
      </c>
      <c r="AF893" s="25">
        <v>2.5378494523630213</v>
      </c>
      <c r="AG893" s="25">
        <v>5.212219949818178</v>
      </c>
      <c r="AH893" s="25">
        <v>2.8842276303156718</v>
      </c>
      <c r="AI893" s="25">
        <v>128.3169951484403</v>
      </c>
      <c r="AJ893" s="25">
        <v>34.347887480849444</v>
      </c>
      <c r="AK893" s="25">
        <v>11.510063182021948</v>
      </c>
      <c r="AL893" s="25">
        <v>3.1354530676741805</v>
      </c>
      <c r="AM893" s="25">
        <v>0.41662249345744184</v>
      </c>
      <c r="AN893" s="25">
        <v>121.13595422596184</v>
      </c>
      <c r="AO893" s="25">
        <v>2.4554115948637962</v>
      </c>
      <c r="AP893" s="25">
        <v>6.3258520934506572</v>
      </c>
      <c r="AQ893" s="25">
        <v>660.2622819818846</v>
      </c>
      <c r="AR893" s="25">
        <v>1.5952135276458534</v>
      </c>
      <c r="AS893" s="25">
        <v>237.04691276028649</v>
      </c>
      <c r="AT893" s="25">
        <v>11.99591200471807</v>
      </c>
      <c r="AU893" s="25">
        <v>0</v>
      </c>
      <c r="AV893" s="25">
        <v>335.15489137507706</v>
      </c>
      <c r="AW893" s="25">
        <v>69.214693062296092</v>
      </c>
      <c r="AX893" s="25">
        <v>0</v>
      </c>
      <c r="AY893" s="25">
        <v>0</v>
      </c>
      <c r="AZ893" s="25">
        <v>0</v>
      </c>
      <c r="BA893" s="25">
        <v>0</v>
      </c>
      <c r="BB893" s="25">
        <v>5.1490264303086626</v>
      </c>
      <c r="BC893" s="25">
        <v>89.558544080260972</v>
      </c>
      <c r="BD893" s="25">
        <v>42.479290110193887</v>
      </c>
      <c r="BE893" s="25">
        <v>12.287038750629048</v>
      </c>
      <c r="BF893" s="25">
        <v>1.330717280497604</v>
      </c>
      <c r="BG893" s="25">
        <v>0</v>
      </c>
      <c r="BH893" s="25">
        <v>0</v>
      </c>
      <c r="BI893" s="25">
        <v>1059.3003202703319</v>
      </c>
      <c r="BJ893" s="25">
        <v>0</v>
      </c>
      <c r="BK893" s="25">
        <v>23234.8593758768</v>
      </c>
      <c r="BL893" s="25">
        <v>40.489253987637291</v>
      </c>
      <c r="BM893" s="25">
        <v>0</v>
      </c>
      <c r="BN893" s="25">
        <v>439.3364778880827</v>
      </c>
      <c r="BO893" s="25">
        <v>27666.646031302993</v>
      </c>
    </row>
    <row r="894" spans="1:67">
      <c r="A894">
        <v>2007</v>
      </c>
      <c r="B894" s="57" t="s">
        <v>218</v>
      </c>
      <c r="C894" s="61" t="s">
        <v>282</v>
      </c>
      <c r="D894" s="57" t="s">
        <v>231</v>
      </c>
      <c r="E894" s="25">
        <v>1.280523601180741</v>
      </c>
      <c r="F894" s="25">
        <v>0</v>
      </c>
      <c r="G894" s="25">
        <v>5.6084219910575064E-2</v>
      </c>
      <c r="H894" s="25">
        <v>15.866474928761942</v>
      </c>
      <c r="I894" s="25">
        <v>20.966658091537475</v>
      </c>
      <c r="J894" s="25">
        <v>25.820064856874296</v>
      </c>
      <c r="K894" s="25">
        <v>0.88694737315327465</v>
      </c>
      <c r="L894" s="25">
        <v>32.985342207459304</v>
      </c>
      <c r="M894" s="25">
        <v>2.3683409340372905</v>
      </c>
      <c r="N894" s="25">
        <v>3.0909632467339896</v>
      </c>
      <c r="O894" s="25">
        <v>44.57004972055158</v>
      </c>
      <c r="P894" s="25">
        <v>16.618850414348792</v>
      </c>
      <c r="Q894" s="25">
        <v>7.5579465771176739</v>
      </c>
      <c r="R894" s="25">
        <v>10.583713467558811</v>
      </c>
      <c r="S894" s="25">
        <v>78.494607436927652</v>
      </c>
      <c r="T894" s="25">
        <v>3.9758413011168905</v>
      </c>
      <c r="U894" s="25">
        <v>5.7417681807832697</v>
      </c>
      <c r="V894" s="25">
        <v>2.2952233893867335</v>
      </c>
      <c r="W894" s="25">
        <v>2.9296277062900256</v>
      </c>
      <c r="X894" s="25">
        <v>21.730509003155287</v>
      </c>
      <c r="Y894" s="25">
        <v>3.8515649455839025</v>
      </c>
      <c r="Z894" s="25">
        <v>2.1845615475046802</v>
      </c>
      <c r="AA894" s="25">
        <v>0</v>
      </c>
      <c r="AB894" s="25">
        <v>8.8984001418550367</v>
      </c>
      <c r="AC894" s="25">
        <v>1.149442216960529</v>
      </c>
      <c r="AD894" s="25">
        <v>0</v>
      </c>
      <c r="AE894" s="25">
        <v>161.08067232613402</v>
      </c>
      <c r="AF894" s="25">
        <v>4.6995920134934712</v>
      </c>
      <c r="AG894" s="25">
        <v>74.21408888072942</v>
      </c>
      <c r="AH894" s="25">
        <v>43.000916329062107</v>
      </c>
      <c r="AI894" s="25">
        <v>13.795196296818732</v>
      </c>
      <c r="AJ894" s="25">
        <v>3.6626916909829217</v>
      </c>
      <c r="AK894" s="25">
        <v>9.2435903406920641</v>
      </c>
      <c r="AL894" s="25">
        <v>8.9130576785383759</v>
      </c>
      <c r="AM894" s="25">
        <v>0.74661806886337601</v>
      </c>
      <c r="AN894" s="25">
        <v>15.781156038972476</v>
      </c>
      <c r="AO894" s="25">
        <v>6.0653106758267619</v>
      </c>
      <c r="AP894" s="25">
        <v>6.0986713507589565</v>
      </c>
      <c r="AQ894" s="25">
        <v>19.273769741860942</v>
      </c>
      <c r="AR894" s="25">
        <v>3.1922924887244584</v>
      </c>
      <c r="AS894" s="25">
        <v>151.25556859839642</v>
      </c>
      <c r="AT894" s="25">
        <v>13.259682101641999</v>
      </c>
      <c r="AU894" s="25">
        <v>0</v>
      </c>
      <c r="AV894" s="25">
        <v>120.61425136308362</v>
      </c>
      <c r="AW894" s="25">
        <v>7.9686124896799218</v>
      </c>
      <c r="AX894" s="25">
        <v>0</v>
      </c>
      <c r="AY894" s="25">
        <v>0</v>
      </c>
      <c r="AZ894" s="25">
        <v>0</v>
      </c>
      <c r="BA894" s="25">
        <v>0</v>
      </c>
      <c r="BB894" s="25">
        <v>7.2956309858509636</v>
      </c>
      <c r="BC894" s="25">
        <v>81.796324820052007</v>
      </c>
      <c r="BD894" s="25">
        <v>1126.208126752289</v>
      </c>
      <c r="BE894" s="25">
        <v>13.969226271816474</v>
      </c>
      <c r="BF894" s="25">
        <v>6.385266916725989</v>
      </c>
      <c r="BG894" s="25">
        <v>0</v>
      </c>
      <c r="BH894" s="25">
        <v>0</v>
      </c>
      <c r="BI894" s="25">
        <v>13284.508214440166</v>
      </c>
      <c r="BJ894" s="25">
        <v>0</v>
      </c>
      <c r="BK894" s="25">
        <v>8681.0572760688992</v>
      </c>
      <c r="BL894" s="25">
        <v>0</v>
      </c>
      <c r="BM894" s="25">
        <v>0</v>
      </c>
      <c r="BN894" s="25">
        <v>206.73291699142789</v>
      </c>
      <c r="BO894" s="25">
        <v>24384.722227230268</v>
      </c>
    </row>
    <row r="895" spans="1:67">
      <c r="A895">
        <v>2007</v>
      </c>
      <c r="B895" s="57" t="s">
        <v>219</v>
      </c>
      <c r="C895" s="61" t="s">
        <v>283</v>
      </c>
      <c r="D895" s="57" t="s">
        <v>231</v>
      </c>
      <c r="E895" s="25">
        <v>1.8004376683988608</v>
      </c>
      <c r="F895" s="25">
        <v>0</v>
      </c>
      <c r="G895" s="25">
        <v>1.7140940095694401</v>
      </c>
      <c r="H895" s="25">
        <v>37.504275562364903</v>
      </c>
      <c r="I895" s="25">
        <v>12.379538669363074</v>
      </c>
      <c r="J895" s="25">
        <v>18.122019063280479</v>
      </c>
      <c r="K895" s="25">
        <v>1.0322298295546262</v>
      </c>
      <c r="L895" s="25">
        <v>49.734520048740286</v>
      </c>
      <c r="M895" s="25">
        <v>0.53256393927081491</v>
      </c>
      <c r="N895" s="25">
        <v>3.1222260751593445</v>
      </c>
      <c r="O895" s="25">
        <v>7.9679930060930184</v>
      </c>
      <c r="P895" s="25">
        <v>22.831110062890442</v>
      </c>
      <c r="Q895" s="25">
        <v>3.8871742554385582</v>
      </c>
      <c r="R895" s="25">
        <v>7.2193389293679635</v>
      </c>
      <c r="S895" s="25">
        <v>33.743205890891758</v>
      </c>
      <c r="T895" s="25">
        <v>14.745488332543109</v>
      </c>
      <c r="U895" s="25">
        <v>1.4171865424261305</v>
      </c>
      <c r="V895" s="25">
        <v>1.2461642444537859</v>
      </c>
      <c r="W895" s="25">
        <v>1.3426622144181481</v>
      </c>
      <c r="X895" s="25">
        <v>11.614736987867532</v>
      </c>
      <c r="Y895" s="25">
        <v>0.95199901360816208</v>
      </c>
      <c r="Z895" s="25">
        <v>1.7571455751721681</v>
      </c>
      <c r="AA895" s="25">
        <v>0</v>
      </c>
      <c r="AB895" s="25">
        <v>8.7830111025490893</v>
      </c>
      <c r="AC895" s="25">
        <v>0.36936225310913051</v>
      </c>
      <c r="AD895" s="25">
        <v>0</v>
      </c>
      <c r="AE895" s="25">
        <v>58.083135059625839</v>
      </c>
      <c r="AF895" s="25">
        <v>37.954779471531651</v>
      </c>
      <c r="AG895" s="25">
        <v>49.797656757544878</v>
      </c>
      <c r="AH895" s="25">
        <v>27.812418116350752</v>
      </c>
      <c r="AI895" s="25">
        <v>12.180839482792953</v>
      </c>
      <c r="AJ895" s="25">
        <v>16.436641179672499</v>
      </c>
      <c r="AK895" s="25">
        <v>4.4338692116918068</v>
      </c>
      <c r="AL895" s="25">
        <v>9.8187118762201688</v>
      </c>
      <c r="AM895" s="25">
        <v>1.5974365047019818</v>
      </c>
      <c r="AN895" s="25">
        <v>3.0819806779368215</v>
      </c>
      <c r="AO895" s="25">
        <v>3.3020757322842904</v>
      </c>
      <c r="AP895" s="25">
        <v>10.416771954680494</v>
      </c>
      <c r="AQ895" s="25">
        <v>7.104888139130467</v>
      </c>
      <c r="AR895" s="25">
        <v>0.86394777005184753</v>
      </c>
      <c r="AS895" s="25">
        <v>38.150775603711935</v>
      </c>
      <c r="AT895" s="25">
        <v>16.412538754937653</v>
      </c>
      <c r="AU895" s="25">
        <v>0</v>
      </c>
      <c r="AV895" s="25">
        <v>18.704349457824339</v>
      </c>
      <c r="AW895" s="25">
        <v>8.2877754504135961</v>
      </c>
      <c r="AX895" s="25">
        <v>0</v>
      </c>
      <c r="AY895" s="25">
        <v>0</v>
      </c>
      <c r="AZ895" s="25">
        <v>0</v>
      </c>
      <c r="BA895" s="25">
        <v>0</v>
      </c>
      <c r="BB895" s="25">
        <v>5.5846205368201494</v>
      </c>
      <c r="BC895" s="25">
        <v>58.446313464174338</v>
      </c>
      <c r="BD895" s="25">
        <v>45.860288156860783</v>
      </c>
      <c r="BE895" s="25">
        <v>703.39901172579471</v>
      </c>
      <c r="BF895" s="25">
        <v>3.0311299366818703</v>
      </c>
      <c r="BG895" s="25">
        <v>0</v>
      </c>
      <c r="BH895" s="25">
        <v>0</v>
      </c>
      <c r="BI895" s="25">
        <v>5266.0015311978223</v>
      </c>
      <c r="BJ895" s="25">
        <v>0</v>
      </c>
      <c r="BK895" s="25">
        <v>2114.3250337807826</v>
      </c>
      <c r="BL895" s="25">
        <v>0</v>
      </c>
      <c r="BM895" s="25">
        <v>0</v>
      </c>
      <c r="BN895" s="25">
        <v>160.21949747794756</v>
      </c>
      <c r="BO895" s="25">
        <v>8925.1265007545171</v>
      </c>
    </row>
    <row r="896" spans="1:67">
      <c r="A896">
        <v>2007</v>
      </c>
      <c r="B896" s="57" t="s">
        <v>220</v>
      </c>
      <c r="C896" s="61" t="s">
        <v>284</v>
      </c>
      <c r="D896" s="57" t="s">
        <v>231</v>
      </c>
      <c r="E896" s="25">
        <v>78.74929164296735</v>
      </c>
      <c r="F896" s="25">
        <v>5.3604918941794502</v>
      </c>
      <c r="G896" s="25">
        <v>7.9451137615021275E-2</v>
      </c>
      <c r="H896" s="25">
        <v>30.208160086361207</v>
      </c>
      <c r="I896" s="25">
        <v>46.903196551462166</v>
      </c>
      <c r="J896" s="25">
        <v>11.043785905972547</v>
      </c>
      <c r="K896" s="25">
        <v>4.7300292454386197</v>
      </c>
      <c r="L896" s="25">
        <v>22.312479433611866</v>
      </c>
      <c r="M896" s="25">
        <v>1.6998375847371776</v>
      </c>
      <c r="N896" s="25">
        <v>17.061499146039605</v>
      </c>
      <c r="O896" s="25">
        <v>14.379514923995151</v>
      </c>
      <c r="P896" s="25">
        <v>72.828300143120813</v>
      </c>
      <c r="Q896" s="25">
        <v>62.849139577927268</v>
      </c>
      <c r="R896" s="25">
        <v>5.1305790362228194</v>
      </c>
      <c r="S896" s="25">
        <v>48.267169048032876</v>
      </c>
      <c r="T896" s="25">
        <v>13.491082647688156</v>
      </c>
      <c r="U896" s="25">
        <v>14.049630216031883</v>
      </c>
      <c r="V896" s="25">
        <v>6.7332326691707394</v>
      </c>
      <c r="W896" s="25">
        <v>5.992252152462763</v>
      </c>
      <c r="X896" s="25">
        <v>1.0014280080088001</v>
      </c>
      <c r="Y896" s="25">
        <v>9.4176239987916882E-2</v>
      </c>
      <c r="Z896" s="25">
        <v>5.9647153611846306</v>
      </c>
      <c r="AA896" s="25">
        <v>0</v>
      </c>
      <c r="AB896" s="25">
        <v>0.51899798873204739</v>
      </c>
      <c r="AC896" s="25">
        <v>0.50916755916492851</v>
      </c>
      <c r="AD896" s="25">
        <v>0</v>
      </c>
      <c r="AE896" s="25">
        <v>131.62556331615224</v>
      </c>
      <c r="AF896" s="25">
        <v>43.794150248931913</v>
      </c>
      <c r="AG896" s="25">
        <v>140.28743960296998</v>
      </c>
      <c r="AH896" s="25">
        <v>87.053709400810661</v>
      </c>
      <c r="AI896" s="25">
        <v>240.95583487329742</v>
      </c>
      <c r="AJ896" s="25">
        <v>2.0990507026296306</v>
      </c>
      <c r="AK896" s="25">
        <v>9.1591918939346026</v>
      </c>
      <c r="AL896" s="25">
        <v>6.0043290200806565</v>
      </c>
      <c r="AM896" s="25">
        <v>0.59670776250602953</v>
      </c>
      <c r="AN896" s="25">
        <v>3.7586746416986974</v>
      </c>
      <c r="AO896" s="25">
        <v>1.1352029738267564</v>
      </c>
      <c r="AP896" s="25">
        <v>15.46737216090791</v>
      </c>
      <c r="AQ896" s="25">
        <v>11.204449118622302</v>
      </c>
      <c r="AR896" s="25">
        <v>3.7327846795602797</v>
      </c>
      <c r="AS896" s="25">
        <v>9.3584575692604854</v>
      </c>
      <c r="AT896" s="25">
        <v>2.3135172562058726</v>
      </c>
      <c r="AU896" s="25">
        <v>0</v>
      </c>
      <c r="AV896" s="25">
        <v>282.90264942083343</v>
      </c>
      <c r="AW896" s="25">
        <v>21.701347973626628</v>
      </c>
      <c r="AX896" s="25">
        <v>0</v>
      </c>
      <c r="AY896" s="25">
        <v>0</v>
      </c>
      <c r="AZ896" s="25">
        <v>0</v>
      </c>
      <c r="BA896" s="25">
        <v>0</v>
      </c>
      <c r="BB896" s="25">
        <v>23.113097676216768</v>
      </c>
      <c r="BC896" s="25">
        <v>8.6714962653095231</v>
      </c>
      <c r="BD896" s="25">
        <v>30.812132942898554</v>
      </c>
      <c r="BE896" s="25">
        <v>10.016409149647707</v>
      </c>
      <c r="BF896" s="25">
        <v>2139.4042468636403</v>
      </c>
      <c r="BG896" s="25">
        <v>0</v>
      </c>
      <c r="BH896" s="25">
        <v>0</v>
      </c>
      <c r="BI896" s="25">
        <v>7871.8290977302395</v>
      </c>
      <c r="BJ896" s="25">
        <v>0</v>
      </c>
      <c r="BK896" s="25">
        <v>0</v>
      </c>
      <c r="BL896" s="25">
        <v>160.03172814488624</v>
      </c>
      <c r="BM896" s="25">
        <v>0</v>
      </c>
      <c r="BN896" s="25">
        <v>237.84745568071963</v>
      </c>
      <c r="BO896" s="25">
        <v>11964.833705269531</v>
      </c>
    </row>
    <row r="897" spans="1:67">
      <c r="A897">
        <v>2007</v>
      </c>
      <c r="B897" s="57" t="s">
        <v>221</v>
      </c>
      <c r="C897" s="61" t="s">
        <v>285</v>
      </c>
      <c r="D897" s="57" t="s">
        <v>231</v>
      </c>
      <c r="E897" s="25">
        <v>0</v>
      </c>
      <c r="F897" s="25">
        <v>0</v>
      </c>
      <c r="G897" s="25">
        <v>0</v>
      </c>
      <c r="H897" s="25">
        <v>0</v>
      </c>
      <c r="I897" s="25">
        <v>0</v>
      </c>
      <c r="J897" s="25">
        <v>0</v>
      </c>
      <c r="K897" s="25">
        <v>0</v>
      </c>
      <c r="L897" s="25">
        <v>0</v>
      </c>
      <c r="M897" s="25">
        <v>0</v>
      </c>
      <c r="N897" s="25">
        <v>0</v>
      </c>
      <c r="O897" s="25">
        <v>0</v>
      </c>
      <c r="P897" s="25">
        <v>0</v>
      </c>
      <c r="Q897" s="25">
        <v>0</v>
      </c>
      <c r="R897" s="25">
        <v>0</v>
      </c>
      <c r="S897" s="25">
        <v>0</v>
      </c>
      <c r="T897" s="25">
        <v>0</v>
      </c>
      <c r="U897" s="25">
        <v>0</v>
      </c>
      <c r="V897" s="25">
        <v>0</v>
      </c>
      <c r="W897" s="25">
        <v>0</v>
      </c>
      <c r="X897" s="25">
        <v>0</v>
      </c>
      <c r="Y897" s="25">
        <v>0</v>
      </c>
      <c r="Z897" s="25">
        <v>0</v>
      </c>
      <c r="AA897" s="25">
        <v>0</v>
      </c>
      <c r="AB897" s="25">
        <v>0</v>
      </c>
      <c r="AC897" s="25">
        <v>0</v>
      </c>
      <c r="AD897" s="25">
        <v>0</v>
      </c>
      <c r="AE897" s="25">
        <v>0</v>
      </c>
      <c r="AF897" s="25">
        <v>0</v>
      </c>
      <c r="AG897" s="25">
        <v>0</v>
      </c>
      <c r="AH897" s="25">
        <v>0</v>
      </c>
      <c r="AI897" s="25">
        <v>0</v>
      </c>
      <c r="AJ897" s="25">
        <v>0</v>
      </c>
      <c r="AK897" s="25">
        <v>0</v>
      </c>
      <c r="AL897" s="25">
        <v>0</v>
      </c>
      <c r="AM897" s="25">
        <v>0</v>
      </c>
      <c r="AN897" s="25">
        <v>0</v>
      </c>
      <c r="AO897" s="25">
        <v>0</v>
      </c>
      <c r="AP897" s="25">
        <v>0</v>
      </c>
      <c r="AQ897" s="25">
        <v>0</v>
      </c>
      <c r="AR897" s="25">
        <v>0</v>
      </c>
      <c r="AS897" s="25">
        <v>0</v>
      </c>
      <c r="AT897" s="25">
        <v>0</v>
      </c>
      <c r="AU897" s="25">
        <v>0</v>
      </c>
      <c r="AV897" s="25">
        <v>0</v>
      </c>
      <c r="AW897" s="25">
        <v>0</v>
      </c>
      <c r="AX897" s="25">
        <v>0</v>
      </c>
      <c r="AY897" s="25">
        <v>0</v>
      </c>
      <c r="AZ897" s="25">
        <v>0</v>
      </c>
      <c r="BA897" s="25">
        <v>0</v>
      </c>
      <c r="BB897" s="25">
        <v>0</v>
      </c>
      <c r="BC897" s="25">
        <v>0</v>
      </c>
      <c r="BD897" s="25">
        <v>0</v>
      </c>
      <c r="BE897" s="25">
        <v>0</v>
      </c>
      <c r="BF897" s="25">
        <v>0</v>
      </c>
      <c r="BG897" s="25">
        <v>0</v>
      </c>
      <c r="BH897" s="25">
        <v>0</v>
      </c>
      <c r="BI897" s="25">
        <v>0</v>
      </c>
      <c r="BJ897" s="25">
        <v>0</v>
      </c>
      <c r="BK897" s="25">
        <v>0</v>
      </c>
      <c r="BL897" s="25">
        <v>0</v>
      </c>
      <c r="BM897" s="25">
        <v>0</v>
      </c>
      <c r="BN897" s="25">
        <v>0</v>
      </c>
      <c r="BO897" s="25">
        <v>0</v>
      </c>
    </row>
    <row r="898" spans="1:67">
      <c r="A898">
        <v>2007</v>
      </c>
      <c r="B898" s="57" t="s">
        <v>222</v>
      </c>
      <c r="C898" s="61" t="s">
        <v>286</v>
      </c>
      <c r="D898" s="57" t="s">
        <v>231</v>
      </c>
      <c r="E898" s="25">
        <v>0</v>
      </c>
      <c r="F898" s="25">
        <v>0</v>
      </c>
      <c r="G898" s="25">
        <v>0</v>
      </c>
      <c r="H898" s="25">
        <v>0</v>
      </c>
      <c r="I898" s="25">
        <v>0</v>
      </c>
      <c r="J898" s="25">
        <v>0</v>
      </c>
      <c r="K898" s="25">
        <v>0</v>
      </c>
      <c r="L898" s="25">
        <v>0</v>
      </c>
      <c r="M898" s="25">
        <v>0</v>
      </c>
      <c r="N898" s="25">
        <v>0</v>
      </c>
      <c r="O898" s="25">
        <v>0</v>
      </c>
      <c r="P898" s="25">
        <v>0</v>
      </c>
      <c r="Q898" s="25">
        <v>0</v>
      </c>
      <c r="R898" s="25">
        <v>0</v>
      </c>
      <c r="S898" s="25">
        <v>0</v>
      </c>
      <c r="T898" s="25">
        <v>0</v>
      </c>
      <c r="U898" s="25">
        <v>0</v>
      </c>
      <c r="V898" s="25">
        <v>0</v>
      </c>
      <c r="W898" s="25">
        <v>0</v>
      </c>
      <c r="X898" s="25">
        <v>0</v>
      </c>
      <c r="Y898" s="25">
        <v>0</v>
      </c>
      <c r="Z898" s="25">
        <v>0</v>
      </c>
      <c r="AA898" s="25">
        <v>0</v>
      </c>
      <c r="AB898" s="25">
        <v>0</v>
      </c>
      <c r="AC898" s="25">
        <v>0</v>
      </c>
      <c r="AD898" s="25">
        <v>0</v>
      </c>
      <c r="AE898" s="25">
        <v>0</v>
      </c>
      <c r="AF898" s="25">
        <v>0</v>
      </c>
      <c r="AG898" s="25">
        <v>0</v>
      </c>
      <c r="AH898" s="25">
        <v>0</v>
      </c>
      <c r="AI898" s="25">
        <v>0</v>
      </c>
      <c r="AJ898" s="25">
        <v>0</v>
      </c>
      <c r="AK898" s="25">
        <v>0</v>
      </c>
      <c r="AL898" s="25">
        <v>0</v>
      </c>
      <c r="AM898" s="25">
        <v>0</v>
      </c>
      <c r="AN898" s="25">
        <v>0</v>
      </c>
      <c r="AO898" s="25">
        <v>0</v>
      </c>
      <c r="AP898" s="25">
        <v>0</v>
      </c>
      <c r="AQ898" s="25">
        <v>0</v>
      </c>
      <c r="AR898" s="25">
        <v>0</v>
      </c>
      <c r="AS898" s="25">
        <v>0</v>
      </c>
      <c r="AT898" s="25">
        <v>0</v>
      </c>
      <c r="AU898" s="25">
        <v>0</v>
      </c>
      <c r="AV898" s="25">
        <v>0</v>
      </c>
      <c r="AW898" s="25">
        <v>0</v>
      </c>
      <c r="AX898" s="25">
        <v>0</v>
      </c>
      <c r="AY898" s="25">
        <v>0</v>
      </c>
      <c r="AZ898" s="25">
        <v>0</v>
      </c>
      <c r="BA898" s="25">
        <v>0</v>
      </c>
      <c r="BB898" s="25">
        <v>0</v>
      </c>
      <c r="BC898" s="25">
        <v>0</v>
      </c>
      <c r="BD898" s="25">
        <v>0</v>
      </c>
      <c r="BE898" s="25">
        <v>0</v>
      </c>
      <c r="BF898" s="25">
        <v>0</v>
      </c>
      <c r="BG898" s="25">
        <v>0</v>
      </c>
      <c r="BH898" s="25">
        <v>0</v>
      </c>
      <c r="BI898" s="25">
        <v>0</v>
      </c>
      <c r="BJ898" s="25">
        <v>0</v>
      </c>
      <c r="BK898" s="25">
        <v>0</v>
      </c>
      <c r="BL898" s="25">
        <v>0</v>
      </c>
      <c r="BM898" s="25">
        <v>0</v>
      </c>
      <c r="BN898" s="25">
        <v>0</v>
      </c>
      <c r="BO898" s="25">
        <v>0</v>
      </c>
    </row>
    <row r="899" spans="1:67">
      <c r="A899">
        <v>2007</v>
      </c>
      <c r="B899" s="57" t="s">
        <v>167</v>
      </c>
      <c r="C899" s="61" t="s">
        <v>230</v>
      </c>
      <c r="D899" s="57" t="s">
        <v>134</v>
      </c>
      <c r="E899" s="25">
        <v>331.8164779003921</v>
      </c>
      <c r="F899" s="25">
        <v>6.2995511800431263</v>
      </c>
      <c r="G899" s="25">
        <v>13.006383210079395</v>
      </c>
      <c r="H899" s="25">
        <v>0.43719370713029426</v>
      </c>
      <c r="I899" s="25">
        <v>2301.2953696106583</v>
      </c>
      <c r="J899" s="25">
        <v>80.09596955766537</v>
      </c>
      <c r="K899" s="25">
        <v>6.4934069235885463</v>
      </c>
      <c r="L899" s="25">
        <v>1.5564230620127613</v>
      </c>
      <c r="M899" s="25">
        <v>1.9236447576274726E-2</v>
      </c>
      <c r="N899" s="25">
        <v>0.36032554097201619</v>
      </c>
      <c r="O899" s="25">
        <v>29.108935573417579</v>
      </c>
      <c r="P899" s="25">
        <v>39.248404454624669</v>
      </c>
      <c r="Q899" s="25">
        <v>258.19376159126074</v>
      </c>
      <c r="R899" s="25">
        <v>1.2215154028069695</v>
      </c>
      <c r="S899" s="25">
        <v>1.1993789696877133</v>
      </c>
      <c r="T899" s="25">
        <v>0.50519177850333474</v>
      </c>
      <c r="U899" s="25">
        <v>0.2520790201331421</v>
      </c>
      <c r="V899" s="25">
        <v>0.32861267276771566</v>
      </c>
      <c r="W899" s="25">
        <v>0.16079674905361196</v>
      </c>
      <c r="X899" s="25">
        <v>0.20628452733199831</v>
      </c>
      <c r="Y899" s="25">
        <v>1.4216442206597683E-2</v>
      </c>
      <c r="Z899" s="25">
        <v>5.1222960110527538</v>
      </c>
      <c r="AA899" s="25">
        <v>0</v>
      </c>
      <c r="AB899" s="25">
        <v>8.5261046541388927E-2</v>
      </c>
      <c r="AC899" s="25">
        <v>3.332353868447472E-2</v>
      </c>
      <c r="AD899" s="25">
        <v>0</v>
      </c>
      <c r="AE899" s="25">
        <v>4.0463849579096074</v>
      </c>
      <c r="AF899" s="25">
        <v>196.09750663277822</v>
      </c>
      <c r="AG899" s="25">
        <v>0.79891800452124551</v>
      </c>
      <c r="AH899" s="25">
        <v>0.46918781138959459</v>
      </c>
      <c r="AI899" s="25">
        <v>0.59827065089928055</v>
      </c>
      <c r="AJ899" s="25">
        <v>0.75413580506856903</v>
      </c>
      <c r="AK899" s="25">
        <v>1.0627466954767291</v>
      </c>
      <c r="AL899" s="25">
        <v>3.1205228102843985E-2</v>
      </c>
      <c r="AM899" s="25">
        <v>2.9905760624916993E-3</v>
      </c>
      <c r="AN899" s="25">
        <v>264.51656884679574</v>
      </c>
      <c r="AO899" s="25">
        <v>2.42891532124829E-2</v>
      </c>
      <c r="AP899" s="25">
        <v>3.956323162284944</v>
      </c>
      <c r="AQ899" s="25">
        <v>6.9353006791673388E-2</v>
      </c>
      <c r="AR899" s="25">
        <v>1.6844035097098427E-2</v>
      </c>
      <c r="AS899" s="25">
        <v>0.31726997469606688</v>
      </c>
      <c r="AT899" s="25">
        <v>3.6219557518903045E-2</v>
      </c>
      <c r="AU899" s="25">
        <v>0</v>
      </c>
      <c r="AV899" s="25">
        <v>0.17401692489895804</v>
      </c>
      <c r="AW899" s="25">
        <v>8.5250975657202244E-2</v>
      </c>
      <c r="AX899" s="25">
        <v>0</v>
      </c>
      <c r="AY899" s="25">
        <v>0</v>
      </c>
      <c r="AZ899" s="25">
        <v>0</v>
      </c>
      <c r="BA899" s="25">
        <v>0</v>
      </c>
      <c r="BB899" s="25">
        <v>8.1008963356374461E-2</v>
      </c>
      <c r="BC899" s="25">
        <v>2.5198300878974687</v>
      </c>
      <c r="BD899" s="25">
        <v>82.82598683323917</v>
      </c>
      <c r="BE899" s="25">
        <v>42.150765034496295</v>
      </c>
      <c r="BF899" s="25">
        <v>2.3901180533423263</v>
      </c>
      <c r="BG899" s="25">
        <v>0</v>
      </c>
      <c r="BH899" s="25">
        <v>0</v>
      </c>
      <c r="BI899" s="25">
        <v>822.63667312855637</v>
      </c>
      <c r="BJ899" s="25">
        <v>0</v>
      </c>
      <c r="BK899" s="25">
        <v>0.37411241832653003</v>
      </c>
      <c r="BL899" s="25">
        <v>0.3850033743825213</v>
      </c>
      <c r="BM899" s="25">
        <v>3.811284179818605E-4</v>
      </c>
      <c r="BN899" s="25">
        <v>0</v>
      </c>
      <c r="BO899" s="25">
        <v>0</v>
      </c>
    </row>
    <row r="900" spans="1:67">
      <c r="A900">
        <v>2007</v>
      </c>
      <c r="B900" s="57" t="s">
        <v>168</v>
      </c>
      <c r="C900" s="61" t="s">
        <v>232</v>
      </c>
      <c r="D900" s="57" t="s">
        <v>134</v>
      </c>
      <c r="E900" s="25">
        <v>0.95219249228316594</v>
      </c>
      <c r="F900" s="25">
        <v>0.21561432398331912</v>
      </c>
      <c r="G900" s="25">
        <v>5.6958056300268053E-2</v>
      </c>
      <c r="H900" s="25">
        <v>7.8224255593655576E-2</v>
      </c>
      <c r="I900" s="25">
        <v>6.526179641459346</v>
      </c>
      <c r="J900" s="25">
        <v>0.44627668394530673</v>
      </c>
      <c r="K900" s="25">
        <v>11.20978584891783</v>
      </c>
      <c r="L900" s="25">
        <v>2.202262007261206</v>
      </c>
      <c r="M900" s="25">
        <v>1.3419410659239336E-3</v>
      </c>
      <c r="N900" s="25">
        <v>6.6294490016905641E-2</v>
      </c>
      <c r="O900" s="25">
        <v>0.30225781623072745</v>
      </c>
      <c r="P900" s="25">
        <v>0.30812867117954629</v>
      </c>
      <c r="Q900" s="25">
        <v>0.71262069065219702</v>
      </c>
      <c r="R900" s="25">
        <v>0.13692479394718343</v>
      </c>
      <c r="S900" s="25">
        <v>0.2823195765920618</v>
      </c>
      <c r="T900" s="25">
        <v>8.2292152318958756E-2</v>
      </c>
      <c r="U900" s="25">
        <v>3.7728008935693967E-2</v>
      </c>
      <c r="V900" s="25">
        <v>1.2424120866071827E-2</v>
      </c>
      <c r="W900" s="25">
        <v>3.215568261798591E-2</v>
      </c>
      <c r="X900" s="25">
        <v>2.5798682899661456E-2</v>
      </c>
      <c r="Y900" s="25">
        <v>3.0415890015506319E-2</v>
      </c>
      <c r="Z900" s="25">
        <v>1.3822754544522105</v>
      </c>
      <c r="AA900" s="25">
        <v>0</v>
      </c>
      <c r="AB900" s="25">
        <v>8.7780621173522439E-3</v>
      </c>
      <c r="AC900" s="25">
        <v>8.905497632566671E-4</v>
      </c>
      <c r="AD900" s="25">
        <v>0</v>
      </c>
      <c r="AE900" s="25">
        <v>11.706935699548849</v>
      </c>
      <c r="AF900" s="25">
        <v>0.61436388222254656</v>
      </c>
      <c r="AG900" s="25">
        <v>0.11582192304681993</v>
      </c>
      <c r="AH900" s="25">
        <v>6.7371709866482443E-2</v>
      </c>
      <c r="AI900" s="25">
        <v>4.9969094736370234E-2</v>
      </c>
      <c r="AJ900" s="25">
        <v>1.7194856652692436E-2</v>
      </c>
      <c r="AK900" s="25">
        <v>1.3427292046448679E-2</v>
      </c>
      <c r="AL900" s="25">
        <v>4.0888071405367011E-3</v>
      </c>
      <c r="AM900" s="25">
        <v>2.7441280409814996E-4</v>
      </c>
      <c r="AN900" s="25">
        <v>0.78887797675719473</v>
      </c>
      <c r="AO900" s="25">
        <v>2.9156636646945999E-3</v>
      </c>
      <c r="AP900" s="25">
        <v>1.3439896375759527E-2</v>
      </c>
      <c r="AQ900" s="25">
        <v>3.2022961217759896E-2</v>
      </c>
      <c r="AR900" s="25">
        <v>1.6047166671893771E-3</v>
      </c>
      <c r="AS900" s="25">
        <v>1.9663090967820561E-2</v>
      </c>
      <c r="AT900" s="25">
        <v>2.2858793814306351E-3</v>
      </c>
      <c r="AU900" s="25">
        <v>0</v>
      </c>
      <c r="AV900" s="25">
        <v>4.2799791572139707E-2</v>
      </c>
      <c r="AW900" s="25">
        <v>1.1977182792499739E-2</v>
      </c>
      <c r="AX900" s="25">
        <v>0</v>
      </c>
      <c r="AY900" s="25">
        <v>0</v>
      </c>
      <c r="AZ900" s="25">
        <v>0</v>
      </c>
      <c r="BA900" s="25">
        <v>0</v>
      </c>
      <c r="BB900" s="25">
        <v>7.4708312768122266E-3</v>
      </c>
      <c r="BC900" s="25">
        <v>0.11112125439078278</v>
      </c>
      <c r="BD900" s="25">
        <v>0.25059765548949958</v>
      </c>
      <c r="BE900" s="25">
        <v>0.11696072410061159</v>
      </c>
      <c r="BF900" s="25">
        <v>8.981773984039397E-2</v>
      </c>
      <c r="BG900" s="25">
        <v>0</v>
      </c>
      <c r="BH900" s="25">
        <v>0</v>
      </c>
      <c r="BI900" s="25">
        <v>0.87968165104413665</v>
      </c>
      <c r="BJ900" s="25">
        <v>0</v>
      </c>
      <c r="BK900" s="25">
        <v>6.6005598330514254E-2</v>
      </c>
      <c r="BL900" s="25">
        <v>7.0268537222557437E-2</v>
      </c>
      <c r="BM900" s="25">
        <v>2.3628972177918171E-4</v>
      </c>
      <c r="BN900" s="25">
        <v>0</v>
      </c>
      <c r="BO900" s="25">
        <v>0</v>
      </c>
    </row>
    <row r="901" spans="1:67">
      <c r="A901">
        <v>2007</v>
      </c>
      <c r="B901" s="57" t="s">
        <v>169</v>
      </c>
      <c r="C901" s="61" t="s">
        <v>233</v>
      </c>
      <c r="D901" s="57" t="s">
        <v>134</v>
      </c>
      <c r="E901" s="25">
        <v>0.39772612338275326</v>
      </c>
      <c r="F901" s="25">
        <v>2.9672420268159663E-3</v>
      </c>
      <c r="G901" s="25">
        <v>0.14012070415746591</v>
      </c>
      <c r="H901" s="25">
        <v>1.0015376444049397E-2</v>
      </c>
      <c r="I901" s="25">
        <v>2.8880223176675739</v>
      </c>
      <c r="J901" s="25">
        <v>6.3732916877675613E-2</v>
      </c>
      <c r="K901" s="25">
        <v>9.6005434103224097E-2</v>
      </c>
      <c r="L901" s="25">
        <v>2.2949274981485204E-2</v>
      </c>
      <c r="M901" s="25">
        <v>1.6658554507446985E-4</v>
      </c>
      <c r="N901" s="25">
        <v>6.9480664263472623E-3</v>
      </c>
      <c r="O901" s="25">
        <v>2.7622672577053156E-2</v>
      </c>
      <c r="P901" s="25">
        <v>2.9510409473952344E-2</v>
      </c>
      <c r="Q901" s="25">
        <v>4.2644625222167623E-2</v>
      </c>
      <c r="R901" s="25">
        <v>3.758403159790371E-3</v>
      </c>
      <c r="S901" s="25">
        <v>6.9185833601821877E-3</v>
      </c>
      <c r="T901" s="25">
        <v>1.5997798187647981E-3</v>
      </c>
      <c r="U901" s="25">
        <v>2.3644638407107083E-3</v>
      </c>
      <c r="V901" s="25">
        <v>1.5022250791572401E-3</v>
      </c>
      <c r="W901" s="25">
        <v>1.1944896185250595E-3</v>
      </c>
      <c r="X901" s="25">
        <v>2.4466266279639009E-3</v>
      </c>
      <c r="Y901" s="25">
        <v>5.2604896655405965E-4</v>
      </c>
      <c r="Z901" s="25">
        <v>1.757270607352401E-2</v>
      </c>
      <c r="AA901" s="25">
        <v>0</v>
      </c>
      <c r="AB901" s="25">
        <v>1.8534760663909983E-3</v>
      </c>
      <c r="AC901" s="25">
        <v>2.247388310450734E-4</v>
      </c>
      <c r="AD901" s="25">
        <v>0</v>
      </c>
      <c r="AE901" s="25">
        <v>0.10003124459468665</v>
      </c>
      <c r="AF901" s="25">
        <v>0.67245280582769285</v>
      </c>
      <c r="AG901" s="25">
        <v>1.5640832979090694E-2</v>
      </c>
      <c r="AH901" s="25">
        <v>8.9519205630318715E-3</v>
      </c>
      <c r="AI901" s="25">
        <v>1.4300716429323259E-2</v>
      </c>
      <c r="AJ901" s="25">
        <v>2.7566978283694137E-2</v>
      </c>
      <c r="AK901" s="25">
        <v>8.8451815057201469E-3</v>
      </c>
      <c r="AL901" s="25">
        <v>1.4982661787427435E-3</v>
      </c>
      <c r="AM901" s="25">
        <v>1.6426727290661959E-4</v>
      </c>
      <c r="AN901" s="25">
        <v>1.3807348470480543</v>
      </c>
      <c r="AO901" s="25">
        <v>5.2136036855501193E-4</v>
      </c>
      <c r="AP901" s="25">
        <v>2.6352057368580449E-2</v>
      </c>
      <c r="AQ901" s="25">
        <v>2.5217326933969332E-3</v>
      </c>
      <c r="AR901" s="25">
        <v>4.9503251229287659E-4</v>
      </c>
      <c r="AS901" s="25">
        <v>7.1002388065473637E-3</v>
      </c>
      <c r="AT901" s="25">
        <v>2.2800287345512518E-3</v>
      </c>
      <c r="AU901" s="25">
        <v>0</v>
      </c>
      <c r="AV901" s="25">
        <v>8.8359589304487333E-3</v>
      </c>
      <c r="AW901" s="25">
        <v>2.7783611227074779E-3</v>
      </c>
      <c r="AX901" s="25">
        <v>0</v>
      </c>
      <c r="AY901" s="25">
        <v>0</v>
      </c>
      <c r="AZ901" s="25">
        <v>0</v>
      </c>
      <c r="BA901" s="25">
        <v>0</v>
      </c>
      <c r="BB901" s="25">
        <v>2.4767200450230929E-3</v>
      </c>
      <c r="BC901" s="25">
        <v>4.6087124517946346E-2</v>
      </c>
      <c r="BD901" s="25">
        <v>0.14666756592692659</v>
      </c>
      <c r="BE901" s="25">
        <v>0.12178637683466265</v>
      </c>
      <c r="BF901" s="25">
        <v>3.8251018478803614E-3</v>
      </c>
      <c r="BG901" s="25">
        <v>0</v>
      </c>
      <c r="BH901" s="25">
        <v>0</v>
      </c>
      <c r="BI901" s="25">
        <v>15.077598500872355</v>
      </c>
      <c r="BJ901" s="25">
        <v>0</v>
      </c>
      <c r="BK901" s="25">
        <v>2.954697896982187E-2</v>
      </c>
      <c r="BL901" s="25">
        <v>1.230505184883127E-3</v>
      </c>
      <c r="BM901" s="25">
        <v>2.0952490335849374E-6</v>
      </c>
      <c r="BN901" s="25">
        <v>0</v>
      </c>
      <c r="BO901" s="25">
        <v>0</v>
      </c>
    </row>
    <row r="902" spans="1:67">
      <c r="A902">
        <v>2007</v>
      </c>
      <c r="B902" s="57" t="s">
        <v>170</v>
      </c>
      <c r="C902" s="61" t="s">
        <v>234</v>
      </c>
      <c r="D902" s="57" t="s">
        <v>134</v>
      </c>
      <c r="E902" s="25">
        <v>2.8730458024875603</v>
      </c>
      <c r="F902" s="25">
        <v>0.56557300829343005</v>
      </c>
      <c r="G902" s="25">
        <v>1.3720879582861167</v>
      </c>
      <c r="H902" s="25">
        <v>1394.1723300389497</v>
      </c>
      <c r="I902" s="25">
        <v>21.175689751911754</v>
      </c>
      <c r="J902" s="25">
        <v>9.9119870136074155</v>
      </c>
      <c r="K902" s="25">
        <v>1.8751455609219414</v>
      </c>
      <c r="L902" s="25">
        <v>5.7210988383938606</v>
      </c>
      <c r="M902" s="25">
        <v>0.11984916524793285</v>
      </c>
      <c r="N902" s="25">
        <v>3618.413323199653</v>
      </c>
      <c r="O902" s="25">
        <v>1139.1744184119393</v>
      </c>
      <c r="P902" s="25">
        <v>45.635301405966146</v>
      </c>
      <c r="Q902" s="25">
        <v>123.55648448345771</v>
      </c>
      <c r="R902" s="25">
        <v>498.06510672017782</v>
      </c>
      <c r="S902" s="25">
        <v>1307.6079851703046</v>
      </c>
      <c r="T902" s="25">
        <v>206.54901272526578</v>
      </c>
      <c r="U902" s="25">
        <v>3.8364145180648688</v>
      </c>
      <c r="V902" s="25">
        <v>12.043188669942602</v>
      </c>
      <c r="W902" s="25">
        <v>3.920227520386125</v>
      </c>
      <c r="X902" s="25">
        <v>2.6266227704095098</v>
      </c>
      <c r="Y902" s="25">
        <v>1.0013656653830831</v>
      </c>
      <c r="Z902" s="25">
        <v>13.688142488548429</v>
      </c>
      <c r="AA902" s="25">
        <v>0</v>
      </c>
      <c r="AB902" s="25">
        <v>574.29347990829558</v>
      </c>
      <c r="AC902" s="25">
        <v>0.10570493421400597</v>
      </c>
      <c r="AD902" s="25">
        <v>0</v>
      </c>
      <c r="AE902" s="25">
        <v>1056.9096658807307</v>
      </c>
      <c r="AF902" s="25">
        <v>3.0004568511485381</v>
      </c>
      <c r="AG902" s="25">
        <v>11.898959519975934</v>
      </c>
      <c r="AH902" s="25">
        <v>6.7679645944466298</v>
      </c>
      <c r="AI902" s="25">
        <v>31.070752260414015</v>
      </c>
      <c r="AJ902" s="25">
        <v>10.205762713965687</v>
      </c>
      <c r="AK902" s="25">
        <v>3.7986982112983596</v>
      </c>
      <c r="AL902" s="25">
        <v>0.8611521174829484</v>
      </c>
      <c r="AM902" s="25">
        <v>3.187326625061538E-2</v>
      </c>
      <c r="AN902" s="25">
        <v>2.2046554804586154</v>
      </c>
      <c r="AO902" s="25">
        <v>7.7050293831929975E-2</v>
      </c>
      <c r="AP902" s="25">
        <v>0.20679694603132659</v>
      </c>
      <c r="AQ902" s="25">
        <v>0.28902338639284808</v>
      </c>
      <c r="AR902" s="25">
        <v>0.10947498975024925</v>
      </c>
      <c r="AS902" s="25">
        <v>0.32591651735093535</v>
      </c>
      <c r="AT902" s="25">
        <v>5.7216406107748891E-2</v>
      </c>
      <c r="AU902" s="25">
        <v>0</v>
      </c>
      <c r="AV902" s="25">
        <v>2.1828514690511227</v>
      </c>
      <c r="AW902" s="25">
        <v>10.233095466924711</v>
      </c>
      <c r="AX902" s="25">
        <v>0</v>
      </c>
      <c r="AY902" s="25">
        <v>0</v>
      </c>
      <c r="AZ902" s="25">
        <v>0</v>
      </c>
      <c r="BA902" s="25">
        <v>0</v>
      </c>
      <c r="BB902" s="25">
        <v>1.4983008532942581</v>
      </c>
      <c r="BC902" s="25">
        <v>9.6479000242682496</v>
      </c>
      <c r="BD902" s="25">
        <v>2.4228388134956962</v>
      </c>
      <c r="BE902" s="25">
        <v>0.83043064228637553</v>
      </c>
      <c r="BF902" s="25">
        <v>0.35828126679657113</v>
      </c>
      <c r="BG902" s="25">
        <v>0</v>
      </c>
      <c r="BH902" s="25">
        <v>0</v>
      </c>
      <c r="BI902" s="25">
        <v>47.507986347469441</v>
      </c>
      <c r="BJ902" s="25">
        <v>0</v>
      </c>
      <c r="BK902" s="25">
        <v>0.4915861407713033</v>
      </c>
      <c r="BL902" s="25">
        <v>10.533451825201981</v>
      </c>
      <c r="BM902" s="25">
        <v>3.2635816113526325E-2</v>
      </c>
      <c r="BN902" s="25">
        <v>0</v>
      </c>
      <c r="BO902" s="25">
        <v>0</v>
      </c>
    </row>
    <row r="903" spans="1:67">
      <c r="A903">
        <v>2007</v>
      </c>
      <c r="B903" s="57" t="s">
        <v>171</v>
      </c>
      <c r="C903" s="61" t="s">
        <v>235</v>
      </c>
      <c r="D903" s="57" t="s">
        <v>134</v>
      </c>
      <c r="E903" s="25">
        <v>381.91266560502754</v>
      </c>
      <c r="F903" s="25">
        <v>0.22914665510089177</v>
      </c>
      <c r="G903" s="25">
        <v>52.48630405125293</v>
      </c>
      <c r="H903" s="25">
        <v>8.1065979128902814</v>
      </c>
      <c r="I903" s="25">
        <v>1661.0908220491883</v>
      </c>
      <c r="J903" s="25">
        <v>59.993704601120086</v>
      </c>
      <c r="K903" s="25">
        <v>5.4733078491209062</v>
      </c>
      <c r="L903" s="25">
        <v>6.8118306910597646</v>
      </c>
      <c r="M903" s="25">
        <v>0.37817910104910002</v>
      </c>
      <c r="N903" s="25">
        <v>3.3971248540314791</v>
      </c>
      <c r="O903" s="25">
        <v>34.813418849032828</v>
      </c>
      <c r="P903" s="25">
        <v>26.488203173740985</v>
      </c>
      <c r="Q903" s="25">
        <v>18.08663891076317</v>
      </c>
      <c r="R903" s="25">
        <v>2.5528756100257004</v>
      </c>
      <c r="S903" s="25">
        <v>5.7766382456949792</v>
      </c>
      <c r="T903" s="25">
        <v>4.6865220272104704</v>
      </c>
      <c r="U903" s="25">
        <v>3.5888708065408075</v>
      </c>
      <c r="V903" s="25">
        <v>4.4878228612205033</v>
      </c>
      <c r="W903" s="25">
        <v>1.8437650333335207</v>
      </c>
      <c r="X903" s="25">
        <v>2.47134380620688</v>
      </c>
      <c r="Y903" s="25">
        <v>0.21439844773158523</v>
      </c>
      <c r="Z903" s="25">
        <v>3.3916224354179478</v>
      </c>
      <c r="AA903" s="25">
        <v>0</v>
      </c>
      <c r="AB903" s="25">
        <v>1.1517716919790657</v>
      </c>
      <c r="AC903" s="25">
        <v>0.56404452642469805</v>
      </c>
      <c r="AD903" s="25">
        <v>0</v>
      </c>
      <c r="AE903" s="25">
        <v>10.181377943105597</v>
      </c>
      <c r="AF903" s="25">
        <v>510.15884681472221</v>
      </c>
      <c r="AG903" s="25">
        <v>6.8385094623039535</v>
      </c>
      <c r="AH903" s="25">
        <v>3.9029857763576787</v>
      </c>
      <c r="AI903" s="25">
        <v>11.122888704300948</v>
      </c>
      <c r="AJ903" s="25">
        <v>28.368316218753648</v>
      </c>
      <c r="AK903" s="25">
        <v>6.9935635294414613</v>
      </c>
      <c r="AL903" s="25">
        <v>1.0492923395742968</v>
      </c>
      <c r="AM903" s="25">
        <v>6.3235973588789324E-2</v>
      </c>
      <c r="AN903" s="25">
        <v>904.94798584828163</v>
      </c>
      <c r="AO903" s="25">
        <v>0.59461562843385429</v>
      </c>
      <c r="AP903" s="25">
        <v>27.648876364849251</v>
      </c>
      <c r="AQ903" s="25">
        <v>1.1523851493238348</v>
      </c>
      <c r="AR903" s="25">
        <v>0.25453976817137847</v>
      </c>
      <c r="AS903" s="25">
        <v>6.1233572183135863</v>
      </c>
      <c r="AT903" s="25">
        <v>2.2862376468027268</v>
      </c>
      <c r="AU903" s="25">
        <v>0</v>
      </c>
      <c r="AV903" s="25">
        <v>3.475083130358839</v>
      </c>
      <c r="AW903" s="25">
        <v>1.1662013593185943</v>
      </c>
      <c r="AX903" s="25">
        <v>0</v>
      </c>
      <c r="AY903" s="25">
        <v>0</v>
      </c>
      <c r="AZ903" s="25">
        <v>0</v>
      </c>
      <c r="BA903" s="25">
        <v>0</v>
      </c>
      <c r="BB903" s="25">
        <v>1.2790095364928846</v>
      </c>
      <c r="BC903" s="25">
        <v>5.4168545339004508</v>
      </c>
      <c r="BD903" s="25">
        <v>110.83786838907538</v>
      </c>
      <c r="BE903" s="25">
        <v>109.92159732848658</v>
      </c>
      <c r="BF903" s="25">
        <v>2.5037881904995132</v>
      </c>
      <c r="BG903" s="25">
        <v>0</v>
      </c>
      <c r="BH903" s="25">
        <v>0</v>
      </c>
      <c r="BI903" s="25">
        <v>3598.085303316182</v>
      </c>
      <c r="BJ903" s="25">
        <v>0</v>
      </c>
      <c r="BK903" s="25">
        <v>20.541365583817473</v>
      </c>
      <c r="BL903" s="25">
        <v>3.4903910979484287</v>
      </c>
      <c r="BM903" s="25">
        <v>8.4453788802006415E-3</v>
      </c>
      <c r="BN903" s="25">
        <v>0</v>
      </c>
      <c r="BO903" s="25">
        <v>0</v>
      </c>
    </row>
    <row r="904" spans="1:67">
      <c r="A904">
        <v>2007</v>
      </c>
      <c r="B904" s="57" t="s">
        <v>172</v>
      </c>
      <c r="C904" s="61" t="s">
        <v>236</v>
      </c>
      <c r="D904" s="57" t="s">
        <v>134</v>
      </c>
      <c r="E904" s="25">
        <v>14.142568692312587</v>
      </c>
      <c r="F904" s="25">
        <v>1.1419793598975287</v>
      </c>
      <c r="G904" s="25">
        <v>0.51847009773052966</v>
      </c>
      <c r="H904" s="25">
        <v>5.5677637856671334</v>
      </c>
      <c r="I904" s="25">
        <v>5.8211205937605897</v>
      </c>
      <c r="J904" s="25">
        <v>1082.1636887140098</v>
      </c>
      <c r="K904" s="25">
        <v>3.3673563858051168</v>
      </c>
      <c r="L904" s="25">
        <v>6.3043225676165733</v>
      </c>
      <c r="M904" s="25">
        <v>0.27437324530616169</v>
      </c>
      <c r="N904" s="25">
        <v>0.785769080803701</v>
      </c>
      <c r="O904" s="25">
        <v>10.369744685840939</v>
      </c>
      <c r="P904" s="25">
        <v>6.2245481250475772</v>
      </c>
      <c r="Q904" s="25">
        <v>28.839394330134986</v>
      </c>
      <c r="R904" s="25">
        <v>1.8245316129938798</v>
      </c>
      <c r="S904" s="25">
        <v>3.2362673031128506</v>
      </c>
      <c r="T904" s="25">
        <v>9.1150037365534189</v>
      </c>
      <c r="U904" s="25">
        <v>5.0748249590219361</v>
      </c>
      <c r="V904" s="25">
        <v>3.3870239732179623</v>
      </c>
      <c r="W904" s="25">
        <v>2.2073206047057323</v>
      </c>
      <c r="X904" s="25">
        <v>5.2736394489944489</v>
      </c>
      <c r="Y904" s="25">
        <v>0.50959602822814343</v>
      </c>
      <c r="Z904" s="25">
        <v>21.278056103505065</v>
      </c>
      <c r="AA904" s="25">
        <v>0</v>
      </c>
      <c r="AB904" s="25">
        <v>1.1962569547935393</v>
      </c>
      <c r="AC904" s="25">
        <v>0.22780125473549906</v>
      </c>
      <c r="AD904" s="25">
        <v>0</v>
      </c>
      <c r="AE904" s="25">
        <v>22.704558992252831</v>
      </c>
      <c r="AF904" s="25">
        <v>36.112825788867511</v>
      </c>
      <c r="AG904" s="25">
        <v>30.41989639404246</v>
      </c>
      <c r="AH904" s="25">
        <v>17.989860510778428</v>
      </c>
      <c r="AI904" s="25">
        <v>3.829316611633109</v>
      </c>
      <c r="AJ904" s="25">
        <v>0.86921994416217019</v>
      </c>
      <c r="AK904" s="25">
        <v>0.64076342297898581</v>
      </c>
      <c r="AL904" s="25">
        <v>0.98053411040809313</v>
      </c>
      <c r="AM904" s="25">
        <v>2.8455777249576132E-2</v>
      </c>
      <c r="AN904" s="25">
        <v>5.2971188584003537</v>
      </c>
      <c r="AO904" s="25">
        <v>0.44002524863948289</v>
      </c>
      <c r="AP904" s="25">
        <v>0.30795149562528373</v>
      </c>
      <c r="AQ904" s="25">
        <v>0.52701788774530367</v>
      </c>
      <c r="AR904" s="25">
        <v>7.3496725539607746E-2</v>
      </c>
      <c r="AS904" s="25">
        <v>1.0314054948839906</v>
      </c>
      <c r="AT904" s="25">
        <v>0.72200191205713737</v>
      </c>
      <c r="AU904" s="25">
        <v>0</v>
      </c>
      <c r="AV904" s="25">
        <v>6.9724714576734153</v>
      </c>
      <c r="AW904" s="25">
        <v>3.2013237183858974</v>
      </c>
      <c r="AX904" s="25">
        <v>0</v>
      </c>
      <c r="AY904" s="25">
        <v>0</v>
      </c>
      <c r="AZ904" s="25">
        <v>0</v>
      </c>
      <c r="BA904" s="25">
        <v>0</v>
      </c>
      <c r="BB904" s="25">
        <v>2.2014523854297536</v>
      </c>
      <c r="BC904" s="25">
        <v>19.710314179833095</v>
      </c>
      <c r="BD904" s="25">
        <v>17.195966432530959</v>
      </c>
      <c r="BE904" s="25">
        <v>3.8755530199246451</v>
      </c>
      <c r="BF904" s="25">
        <v>15.284925504521791</v>
      </c>
      <c r="BG904" s="25">
        <v>0</v>
      </c>
      <c r="BH904" s="25">
        <v>0</v>
      </c>
      <c r="BI904" s="25">
        <v>526.98701299658626</v>
      </c>
      <c r="BJ904" s="25">
        <v>0</v>
      </c>
      <c r="BK904" s="25">
        <v>4.6535623797278922E-2</v>
      </c>
      <c r="BL904" s="25">
        <v>4.4911063208510527</v>
      </c>
      <c r="BM904" s="25">
        <v>8.0626373836715087E-3</v>
      </c>
      <c r="BN904" s="25">
        <v>0</v>
      </c>
      <c r="BO904" s="25">
        <v>0</v>
      </c>
    </row>
    <row r="905" spans="1:67">
      <c r="A905">
        <v>2007</v>
      </c>
      <c r="B905" s="57" t="s">
        <v>173</v>
      </c>
      <c r="C905" s="61" t="s">
        <v>237</v>
      </c>
      <c r="D905" s="57" t="s">
        <v>134</v>
      </c>
      <c r="E905" s="25">
        <v>1.353215729175854</v>
      </c>
      <c r="F905" s="25">
        <v>3.0441002602354092E-2</v>
      </c>
      <c r="G905" s="25">
        <v>0.13290243072285579</v>
      </c>
      <c r="H905" s="25">
        <v>0.48942252498060401</v>
      </c>
      <c r="I905" s="25">
        <v>1.4459214346205123</v>
      </c>
      <c r="J905" s="25">
        <v>1.4943564415961721</v>
      </c>
      <c r="K905" s="25">
        <v>49.736532282170586</v>
      </c>
      <c r="L905" s="25">
        <v>1.8659778240018232</v>
      </c>
      <c r="M905" s="25">
        <v>7.381566952620805E-2</v>
      </c>
      <c r="N905" s="25">
        <v>0.28301980133408072</v>
      </c>
      <c r="O905" s="25">
        <v>1.2071991296730484</v>
      </c>
      <c r="P905" s="25">
        <v>0.3198117185464277</v>
      </c>
      <c r="Q905" s="25">
        <v>1.6429319839582699</v>
      </c>
      <c r="R905" s="25">
        <v>2.5115523135337541</v>
      </c>
      <c r="S905" s="25">
        <v>11.102705950263662</v>
      </c>
      <c r="T905" s="25">
        <v>4.2455353878089994</v>
      </c>
      <c r="U905" s="25">
        <v>1.5567128943107607</v>
      </c>
      <c r="V905" s="25">
        <v>0.64913226811943914</v>
      </c>
      <c r="W905" s="25">
        <v>0.72412872730385081</v>
      </c>
      <c r="X905" s="25">
        <v>1.4286774932859894</v>
      </c>
      <c r="Y905" s="25">
        <v>0.65102367116279347</v>
      </c>
      <c r="Z905" s="25">
        <v>42.437366944607916</v>
      </c>
      <c r="AA905" s="25">
        <v>0</v>
      </c>
      <c r="AB905" s="25">
        <v>8.8722564189159164E-2</v>
      </c>
      <c r="AC905" s="25">
        <v>1.7630541917176855E-2</v>
      </c>
      <c r="AD905" s="25">
        <v>0</v>
      </c>
      <c r="AE905" s="25">
        <v>166.08721320876447</v>
      </c>
      <c r="AF905" s="25">
        <v>0.66766066453531558</v>
      </c>
      <c r="AG905" s="25">
        <v>6.8284084067709561</v>
      </c>
      <c r="AH905" s="25">
        <v>3.9473091927180084</v>
      </c>
      <c r="AI905" s="25">
        <v>0.4111764327873787</v>
      </c>
      <c r="AJ905" s="25">
        <v>0.21731342116152869</v>
      </c>
      <c r="AK905" s="25">
        <v>0.13128414901757715</v>
      </c>
      <c r="AL905" s="25">
        <v>5.9061842091054292E-2</v>
      </c>
      <c r="AM905" s="25">
        <v>3.4663745650001312E-3</v>
      </c>
      <c r="AN905" s="25">
        <v>0.42118561928388298</v>
      </c>
      <c r="AO905" s="25">
        <v>0.13709885125221799</v>
      </c>
      <c r="AP905" s="25">
        <v>7.0580550334334594E-2</v>
      </c>
      <c r="AQ905" s="25">
        <v>0.11862345430320403</v>
      </c>
      <c r="AR905" s="25">
        <v>2.4974850889876686E-2</v>
      </c>
      <c r="AS905" s="25">
        <v>0.27047657876447628</v>
      </c>
      <c r="AT905" s="25">
        <v>3.8987157562178812E-2</v>
      </c>
      <c r="AU905" s="25">
        <v>0</v>
      </c>
      <c r="AV905" s="25">
        <v>0.48023689966150174</v>
      </c>
      <c r="AW905" s="25">
        <v>0.17613287450932769</v>
      </c>
      <c r="AX905" s="25">
        <v>0</v>
      </c>
      <c r="AY905" s="25">
        <v>0</v>
      </c>
      <c r="AZ905" s="25">
        <v>0</v>
      </c>
      <c r="BA905" s="25">
        <v>0</v>
      </c>
      <c r="BB905" s="25">
        <v>0.1301756994381682</v>
      </c>
      <c r="BC905" s="25">
        <v>1.2459272127048207</v>
      </c>
      <c r="BD905" s="25">
        <v>1.6557161164784522</v>
      </c>
      <c r="BE905" s="25">
        <v>0.19893576534797927</v>
      </c>
      <c r="BF905" s="25">
        <v>0.94193182788649765</v>
      </c>
      <c r="BG905" s="25">
        <v>0</v>
      </c>
      <c r="BH905" s="25">
        <v>0</v>
      </c>
      <c r="BI905" s="25">
        <v>7.5233228273607278</v>
      </c>
      <c r="BJ905" s="25">
        <v>0</v>
      </c>
      <c r="BK905" s="25">
        <v>0.1236386322338246</v>
      </c>
      <c r="BL905" s="25">
        <v>4.2632002654141967</v>
      </c>
      <c r="BM905" s="25">
        <v>7.9754503335219447E-3</v>
      </c>
      <c r="BN905" s="25">
        <v>0</v>
      </c>
      <c r="BO905" s="25">
        <v>0</v>
      </c>
    </row>
    <row r="906" spans="1:67">
      <c r="A906">
        <v>2007</v>
      </c>
      <c r="B906" s="57" t="s">
        <v>174</v>
      </c>
      <c r="C906" s="61" t="s">
        <v>238</v>
      </c>
      <c r="D906" s="57" t="s">
        <v>134</v>
      </c>
      <c r="E906" s="25">
        <v>4.9711857409387541</v>
      </c>
      <c r="F906" s="25">
        <v>0.79951435676388449</v>
      </c>
      <c r="G906" s="25">
        <v>0.27487129312153802</v>
      </c>
      <c r="H906" s="25">
        <v>12.427275899071397</v>
      </c>
      <c r="I906" s="25">
        <v>85.309674143837569</v>
      </c>
      <c r="J906" s="25">
        <v>14.645519194926743</v>
      </c>
      <c r="K906" s="25">
        <v>3.7678792450180216</v>
      </c>
      <c r="L906" s="25">
        <v>694.14369090627429</v>
      </c>
      <c r="M906" s="25">
        <v>30.444444868347261</v>
      </c>
      <c r="N906" s="25">
        <v>0.78749859381259002</v>
      </c>
      <c r="O906" s="25">
        <v>8.4216210217189591</v>
      </c>
      <c r="P906" s="25">
        <v>7.8773270735485728</v>
      </c>
      <c r="Q906" s="25">
        <v>9.8892616065976604</v>
      </c>
      <c r="R906" s="25">
        <v>7.6331618551415827</v>
      </c>
      <c r="S906" s="25">
        <v>4.5631789986711464</v>
      </c>
      <c r="T906" s="25">
        <v>2.6066451490250993</v>
      </c>
      <c r="U906" s="25">
        <v>27.145557458172558</v>
      </c>
      <c r="V906" s="25">
        <v>7.5581059827506021</v>
      </c>
      <c r="W906" s="25">
        <v>1.0328632759436445</v>
      </c>
      <c r="X906" s="25">
        <v>3.5003314405663337</v>
      </c>
      <c r="Y906" s="25">
        <v>0.1462033021594992</v>
      </c>
      <c r="Z906" s="25">
        <v>8.05490396397858</v>
      </c>
      <c r="AA906" s="25">
        <v>0</v>
      </c>
      <c r="AB906" s="25">
        <v>1.5877983607252304</v>
      </c>
      <c r="AC906" s="25">
        <v>0.20236530945666442</v>
      </c>
      <c r="AD906" s="25">
        <v>0</v>
      </c>
      <c r="AE906" s="25">
        <v>33.630102715719225</v>
      </c>
      <c r="AF906" s="25">
        <v>28.587759215889619</v>
      </c>
      <c r="AG906" s="25">
        <v>153.64963938173727</v>
      </c>
      <c r="AH906" s="25">
        <v>88.512183760591682</v>
      </c>
      <c r="AI906" s="25">
        <v>6.91357793523526</v>
      </c>
      <c r="AJ906" s="25">
        <v>1.2446284423893985</v>
      </c>
      <c r="AK906" s="25">
        <v>0.62306785804741471</v>
      </c>
      <c r="AL906" s="25">
        <v>0.48905448627694165</v>
      </c>
      <c r="AM906" s="25">
        <v>0.21985408200933465</v>
      </c>
      <c r="AN906" s="25">
        <v>2.2749776035914246</v>
      </c>
      <c r="AO906" s="25">
        <v>56.597185851184335</v>
      </c>
      <c r="AP906" s="25">
        <v>2.1728919203775163</v>
      </c>
      <c r="AQ906" s="25">
        <v>9.5093289174940701</v>
      </c>
      <c r="AR906" s="25">
        <v>1.4436679553670169</v>
      </c>
      <c r="AS906" s="25">
        <v>34.485629681150655</v>
      </c>
      <c r="AT906" s="25">
        <v>5.6689050325991257</v>
      </c>
      <c r="AU906" s="25">
        <v>0</v>
      </c>
      <c r="AV906" s="25">
        <v>25.899216345728085</v>
      </c>
      <c r="AW906" s="25">
        <v>12.026385545978368</v>
      </c>
      <c r="AX906" s="25">
        <v>0</v>
      </c>
      <c r="AY906" s="25">
        <v>0</v>
      </c>
      <c r="AZ906" s="25">
        <v>0</v>
      </c>
      <c r="BA906" s="25">
        <v>0</v>
      </c>
      <c r="BB906" s="25">
        <v>14.253405659557181</v>
      </c>
      <c r="BC906" s="25">
        <v>226.10879664988121</v>
      </c>
      <c r="BD906" s="25">
        <v>233.9963362656967</v>
      </c>
      <c r="BE906" s="25">
        <v>3.0597245471088677</v>
      </c>
      <c r="BF906" s="25">
        <v>3.4768073922558891</v>
      </c>
      <c r="BG906" s="25">
        <v>0</v>
      </c>
      <c r="BH906" s="25">
        <v>0</v>
      </c>
      <c r="BI906" s="25">
        <v>126.1048933588504</v>
      </c>
      <c r="BJ906" s="25">
        <v>0</v>
      </c>
      <c r="BK906" s="25">
        <v>0.37499258294611421</v>
      </c>
      <c r="BL906" s="25">
        <v>1.5115599588116737</v>
      </c>
      <c r="BM906" s="25">
        <v>2.7178450483494954E-3</v>
      </c>
      <c r="BN906" s="25">
        <v>0</v>
      </c>
      <c r="BO906" s="25">
        <v>0</v>
      </c>
    </row>
    <row r="907" spans="1:67">
      <c r="A907">
        <v>2007</v>
      </c>
      <c r="B907" s="57" t="s">
        <v>175</v>
      </c>
      <c r="C907" s="61" t="s">
        <v>239</v>
      </c>
      <c r="D907" s="57" t="s">
        <v>134</v>
      </c>
      <c r="E907" s="25">
        <v>0.43863212388574607</v>
      </c>
      <c r="F907" s="25">
        <v>6.9541209337866547E-2</v>
      </c>
      <c r="G907" s="25">
        <v>5.8460874974684746E-2</v>
      </c>
      <c r="H907" s="25">
        <v>0.72813512848382711</v>
      </c>
      <c r="I907" s="25">
        <v>2.8617213703594899</v>
      </c>
      <c r="J907" s="25">
        <v>1.1897811499339535</v>
      </c>
      <c r="K907" s="25">
        <v>0.1597057031446375</v>
      </c>
      <c r="L907" s="25">
        <v>16.013692176605886</v>
      </c>
      <c r="M907" s="25">
        <v>0.72705840190820603</v>
      </c>
      <c r="N907" s="25">
        <v>0.30636311060057497</v>
      </c>
      <c r="O907" s="25">
        <v>0.76199196019896487</v>
      </c>
      <c r="P907" s="25">
        <v>0.38285680325564408</v>
      </c>
      <c r="Q907" s="25">
        <v>0.98908360635001569</v>
      </c>
      <c r="R907" s="25">
        <v>0.33853987669873309</v>
      </c>
      <c r="S907" s="25">
        <v>0.3809879758072503</v>
      </c>
      <c r="T907" s="25">
        <v>0.33794232802714941</v>
      </c>
      <c r="U907" s="25">
        <v>1.7202699588674777</v>
      </c>
      <c r="V907" s="25">
        <v>0.59273651051669374</v>
      </c>
      <c r="W907" s="25">
        <v>0.34474038956953357</v>
      </c>
      <c r="X907" s="25">
        <v>0.33606090941992689</v>
      </c>
      <c r="Y907" s="25">
        <v>4.0893957744671743E-2</v>
      </c>
      <c r="Z907" s="25">
        <v>0.36570844142907516</v>
      </c>
      <c r="AA907" s="25">
        <v>0</v>
      </c>
      <c r="AB907" s="25">
        <v>0.64799764567913143</v>
      </c>
      <c r="AC907" s="25">
        <v>2.9494743311556465E-2</v>
      </c>
      <c r="AD907" s="25">
        <v>0</v>
      </c>
      <c r="AE907" s="25">
        <v>2.9041215347032487</v>
      </c>
      <c r="AF907" s="25">
        <v>1.1541319145930713</v>
      </c>
      <c r="AG907" s="25">
        <v>6.6169965393428205</v>
      </c>
      <c r="AH907" s="25">
        <v>3.9242987733281973</v>
      </c>
      <c r="AI907" s="25">
        <v>1.4872243200007258</v>
      </c>
      <c r="AJ907" s="25">
        <v>0.60550809524149796</v>
      </c>
      <c r="AK907" s="25">
        <v>0.22633121770191195</v>
      </c>
      <c r="AL907" s="25">
        <v>0.56834311055203834</v>
      </c>
      <c r="AM907" s="25">
        <v>2.4081398988023819E-2</v>
      </c>
      <c r="AN907" s="25">
        <v>0.41417039093360181</v>
      </c>
      <c r="AO907" s="25">
        <v>2.5341819916114368</v>
      </c>
      <c r="AP907" s="25">
        <v>0.21407852891739693</v>
      </c>
      <c r="AQ907" s="25">
        <v>0.90625543834784195</v>
      </c>
      <c r="AR907" s="25">
        <v>0.14767303308430721</v>
      </c>
      <c r="AS907" s="25">
        <v>2.5219134619210659</v>
      </c>
      <c r="AT907" s="25">
        <v>0.1964572509697661</v>
      </c>
      <c r="AU907" s="25">
        <v>0</v>
      </c>
      <c r="AV907" s="25">
        <v>1.4400870482923469</v>
      </c>
      <c r="AW907" s="25">
        <v>0.83098460196876966</v>
      </c>
      <c r="AX907" s="25">
        <v>0</v>
      </c>
      <c r="AY907" s="25">
        <v>0</v>
      </c>
      <c r="AZ907" s="25">
        <v>0</v>
      </c>
      <c r="BA907" s="25">
        <v>0</v>
      </c>
      <c r="BB907" s="25">
        <v>0.9119889787031854</v>
      </c>
      <c r="BC907" s="25">
        <v>13.150150202145651</v>
      </c>
      <c r="BD907" s="25">
        <v>12.668989058026627</v>
      </c>
      <c r="BE907" s="25">
        <v>0.30614498054462469</v>
      </c>
      <c r="BF907" s="25">
        <v>0.215179370783049</v>
      </c>
      <c r="BG907" s="25">
        <v>0</v>
      </c>
      <c r="BH907" s="25">
        <v>0</v>
      </c>
      <c r="BI907" s="25">
        <v>10.653518941736177</v>
      </c>
      <c r="BJ907" s="25">
        <v>0</v>
      </c>
      <c r="BK907" s="25">
        <v>0.22848934944736446</v>
      </c>
      <c r="BL907" s="25">
        <v>2.5976209187356596</v>
      </c>
      <c r="BM907" s="25">
        <v>9.316875223186482E-3</v>
      </c>
      <c r="BN907" s="25">
        <v>0</v>
      </c>
      <c r="BO907" s="25">
        <v>0</v>
      </c>
    </row>
    <row r="908" spans="1:67">
      <c r="A908">
        <v>2007</v>
      </c>
      <c r="B908" s="57" t="s">
        <v>176</v>
      </c>
      <c r="C908" s="61" t="s">
        <v>240</v>
      </c>
      <c r="D908" s="57" t="s">
        <v>134</v>
      </c>
      <c r="E908" s="25">
        <v>103.68505217984936</v>
      </c>
      <c r="F908" s="25">
        <v>35.741818902980128</v>
      </c>
      <c r="G908" s="25">
        <v>92.034652394260348</v>
      </c>
      <c r="H908" s="25">
        <v>265.71294651096287</v>
      </c>
      <c r="I908" s="25">
        <v>128.85835430318008</v>
      </c>
      <c r="J908" s="25">
        <v>218.15055901651493</v>
      </c>
      <c r="K908" s="25">
        <v>59.202426841107346</v>
      </c>
      <c r="L908" s="25">
        <v>142.33678656737976</v>
      </c>
      <c r="M908" s="25">
        <v>5.6129985204231811</v>
      </c>
      <c r="N908" s="25">
        <v>193.51612730998878</v>
      </c>
      <c r="O908" s="25">
        <v>168.00609536365772</v>
      </c>
      <c r="P908" s="25">
        <v>45.951515394693665</v>
      </c>
      <c r="Q908" s="25">
        <v>145.46152543700819</v>
      </c>
      <c r="R908" s="25">
        <v>127.9210969458843</v>
      </c>
      <c r="S908" s="25">
        <v>157.06008494932095</v>
      </c>
      <c r="T908" s="25">
        <v>106.49101619129817</v>
      </c>
      <c r="U908" s="25">
        <v>31.355074640333541</v>
      </c>
      <c r="V908" s="25">
        <v>41.344181920916213</v>
      </c>
      <c r="W908" s="25">
        <v>7.7547726888170203</v>
      </c>
      <c r="X908" s="25">
        <v>43.874740520088992</v>
      </c>
      <c r="Y908" s="25">
        <v>6.9952174691035971</v>
      </c>
      <c r="Z908" s="25">
        <v>31.647727701594739</v>
      </c>
      <c r="AA908" s="25">
        <v>0</v>
      </c>
      <c r="AB908" s="25">
        <v>948.77386854421798</v>
      </c>
      <c r="AC908" s="25">
        <v>3.0341205088363323</v>
      </c>
      <c r="AD908" s="25">
        <v>0</v>
      </c>
      <c r="AE908" s="25">
        <v>1264.0635044818146</v>
      </c>
      <c r="AF908" s="25">
        <v>165.39298419870801</v>
      </c>
      <c r="AG908" s="25">
        <v>721.80388145340851</v>
      </c>
      <c r="AH908" s="25">
        <v>410.49922727866982</v>
      </c>
      <c r="AI908" s="25">
        <v>2120.8084126513877</v>
      </c>
      <c r="AJ908" s="25">
        <v>694.6703776057218</v>
      </c>
      <c r="AK908" s="25">
        <v>257.20470318219009</v>
      </c>
      <c r="AL908" s="25">
        <v>13.208589626748367</v>
      </c>
      <c r="AM908" s="25">
        <v>1.8060367600915859</v>
      </c>
      <c r="AN908" s="25">
        <v>59.344669916519095</v>
      </c>
      <c r="AO908" s="25">
        <v>2.2043790693316025</v>
      </c>
      <c r="AP908" s="25">
        <v>7.8601904182345876</v>
      </c>
      <c r="AQ908" s="25">
        <v>8.0326025270905799</v>
      </c>
      <c r="AR908" s="25">
        <v>2.2911290350589257</v>
      </c>
      <c r="AS908" s="25">
        <v>10.339081636297383</v>
      </c>
      <c r="AT908" s="25">
        <v>1.9750402546195875</v>
      </c>
      <c r="AU908" s="25">
        <v>0</v>
      </c>
      <c r="AV908" s="25">
        <v>74.23322944289518</v>
      </c>
      <c r="AW908" s="25">
        <v>31.405881443566333</v>
      </c>
      <c r="AX908" s="25">
        <v>0</v>
      </c>
      <c r="AY908" s="25">
        <v>0</v>
      </c>
      <c r="AZ908" s="25">
        <v>0</v>
      </c>
      <c r="BA908" s="25">
        <v>0</v>
      </c>
      <c r="BB908" s="25">
        <v>76.848229090166114</v>
      </c>
      <c r="BC908" s="25">
        <v>141.11999701377124</v>
      </c>
      <c r="BD908" s="25">
        <v>90.842184259948056</v>
      </c>
      <c r="BE908" s="25">
        <v>19.167102824018613</v>
      </c>
      <c r="BF908" s="25">
        <v>10.648293274410335</v>
      </c>
      <c r="BG908" s="25">
        <v>0</v>
      </c>
      <c r="BH908" s="25">
        <v>0</v>
      </c>
      <c r="BI908" s="25">
        <v>2917.4641207089508</v>
      </c>
      <c r="BJ908" s="25">
        <v>0</v>
      </c>
      <c r="BK908" s="25">
        <v>0.14710378940730026</v>
      </c>
      <c r="BL908" s="25">
        <v>1.1693097524816516</v>
      </c>
      <c r="BM908" s="25">
        <v>1.654064695448864E-2</v>
      </c>
      <c r="BN908" s="25">
        <v>0</v>
      </c>
      <c r="BO908" s="25">
        <v>0</v>
      </c>
    </row>
    <row r="909" spans="1:67">
      <c r="A909">
        <v>2007</v>
      </c>
      <c r="B909" s="57" t="s">
        <v>177</v>
      </c>
      <c r="C909" s="61" t="s">
        <v>241</v>
      </c>
      <c r="D909" s="57" t="s">
        <v>134</v>
      </c>
      <c r="E909" s="25">
        <v>991.60262678679101</v>
      </c>
      <c r="F909" s="25">
        <v>2.5337636136123241</v>
      </c>
      <c r="G909" s="25">
        <v>8.5829416757444452</v>
      </c>
      <c r="H909" s="25">
        <v>281.57347252882897</v>
      </c>
      <c r="I909" s="25">
        <v>190.7564927039403</v>
      </c>
      <c r="J909" s="25">
        <v>1008.5590063346035</v>
      </c>
      <c r="K909" s="25">
        <v>185.35282304337258</v>
      </c>
      <c r="L909" s="25">
        <v>366.03482440643205</v>
      </c>
      <c r="M909" s="25">
        <v>26.027854184624605</v>
      </c>
      <c r="N909" s="25">
        <v>24.326934282915133</v>
      </c>
      <c r="O909" s="25">
        <v>1768.1977591034615</v>
      </c>
      <c r="P909" s="25">
        <v>527.98984941052368</v>
      </c>
      <c r="Q909" s="25">
        <v>2037.4735080988348</v>
      </c>
      <c r="R909" s="25">
        <v>209.54579331424802</v>
      </c>
      <c r="S909" s="25">
        <v>418.04443830754008</v>
      </c>
      <c r="T909" s="25">
        <v>454.34208201106537</v>
      </c>
      <c r="U909" s="25">
        <v>258.65473041219479</v>
      </c>
      <c r="V909" s="25">
        <v>438.4977505480756</v>
      </c>
      <c r="W909" s="25">
        <v>53.587237246904635</v>
      </c>
      <c r="X909" s="25">
        <v>79.740653957839072</v>
      </c>
      <c r="Y909" s="25">
        <v>7.7508745967521975</v>
      </c>
      <c r="Z909" s="25">
        <v>164.51741649747851</v>
      </c>
      <c r="AA909" s="25">
        <v>0</v>
      </c>
      <c r="AB909" s="25">
        <v>20.589536388439786</v>
      </c>
      <c r="AC909" s="25">
        <v>46.280880440734428</v>
      </c>
      <c r="AD909" s="25">
        <v>0</v>
      </c>
      <c r="AE909" s="25">
        <v>608.79807449074588</v>
      </c>
      <c r="AF909" s="25">
        <v>26.16240671855472</v>
      </c>
      <c r="AG909" s="25">
        <v>76.71310877051387</v>
      </c>
      <c r="AH909" s="25">
        <v>44.316506014521956</v>
      </c>
      <c r="AI909" s="25">
        <v>45.997843201283686</v>
      </c>
      <c r="AJ909" s="25">
        <v>13.183395476355138</v>
      </c>
      <c r="AK909" s="25">
        <v>4.5329971550800998</v>
      </c>
      <c r="AL909" s="25">
        <v>0.71786249971857607</v>
      </c>
      <c r="AM909" s="25">
        <v>0.16994395934695422</v>
      </c>
      <c r="AN909" s="25">
        <v>17.885251122837239</v>
      </c>
      <c r="AO909" s="25">
        <v>22.096415889243698</v>
      </c>
      <c r="AP909" s="25">
        <v>4.8158442195598603</v>
      </c>
      <c r="AQ909" s="25">
        <v>2.8449381289717737</v>
      </c>
      <c r="AR909" s="25">
        <v>1.2868384566395998</v>
      </c>
      <c r="AS909" s="25">
        <v>17.319485013877475</v>
      </c>
      <c r="AT909" s="25">
        <v>3.4556521980765424</v>
      </c>
      <c r="AU909" s="25">
        <v>0</v>
      </c>
      <c r="AV909" s="25">
        <v>68.662799681544215</v>
      </c>
      <c r="AW909" s="25">
        <v>23.865723342484895</v>
      </c>
      <c r="AX909" s="25">
        <v>0</v>
      </c>
      <c r="AY909" s="25">
        <v>0</v>
      </c>
      <c r="AZ909" s="25">
        <v>0</v>
      </c>
      <c r="BA909" s="25">
        <v>0</v>
      </c>
      <c r="BB909" s="25">
        <v>26.815434725495603</v>
      </c>
      <c r="BC909" s="25">
        <v>182.0900140128127</v>
      </c>
      <c r="BD909" s="25">
        <v>646.03154198871584</v>
      </c>
      <c r="BE909" s="25">
        <v>58.676426096171475</v>
      </c>
      <c r="BF909" s="25">
        <v>55.28603486617385</v>
      </c>
      <c r="BG909" s="25">
        <v>0</v>
      </c>
      <c r="BH909" s="25">
        <v>0</v>
      </c>
      <c r="BI909" s="25">
        <v>575.40013167323468</v>
      </c>
      <c r="BJ909" s="25">
        <v>0</v>
      </c>
      <c r="BK909" s="25">
        <v>0.63870862584387655</v>
      </c>
      <c r="BL909" s="25">
        <v>17.637359953905502</v>
      </c>
      <c r="BM909" s="25">
        <v>0.175589788988953</v>
      </c>
      <c r="BN909" s="25">
        <v>0</v>
      </c>
      <c r="BO909" s="25">
        <v>0</v>
      </c>
    </row>
    <row r="910" spans="1:67">
      <c r="A910">
        <v>2007</v>
      </c>
      <c r="B910" s="57" t="s">
        <v>178</v>
      </c>
      <c r="C910" s="61" t="s">
        <v>242</v>
      </c>
      <c r="D910" s="57" t="s">
        <v>134</v>
      </c>
      <c r="E910" s="25">
        <v>16.148161191560526</v>
      </c>
      <c r="F910" s="25">
        <v>0.1875668447797865</v>
      </c>
      <c r="G910" s="25">
        <v>0.4279856901117563</v>
      </c>
      <c r="H910" s="25">
        <v>4.3516362602623158</v>
      </c>
      <c r="I910" s="25">
        <v>7.6929235887389922</v>
      </c>
      <c r="J910" s="25">
        <v>13.479550708565352</v>
      </c>
      <c r="K910" s="25">
        <v>2.3081109834395397</v>
      </c>
      <c r="L910" s="25">
        <v>5.3255769941125486</v>
      </c>
      <c r="M910" s="25">
        <v>0.35136470889681803</v>
      </c>
      <c r="N910" s="25">
        <v>1.0253152425083119</v>
      </c>
      <c r="O910" s="25">
        <v>24.960344080515767</v>
      </c>
      <c r="P910" s="25">
        <v>87.505640424952645</v>
      </c>
      <c r="Q910" s="25">
        <v>26.546681889759945</v>
      </c>
      <c r="R910" s="25">
        <v>2.9680110588586501</v>
      </c>
      <c r="S910" s="25">
        <v>5.8388107599010217</v>
      </c>
      <c r="T910" s="25">
        <v>5.8099104530836714</v>
      </c>
      <c r="U910" s="25">
        <v>4.9675636348195393</v>
      </c>
      <c r="V910" s="25">
        <v>5.8056771297465524</v>
      </c>
      <c r="W910" s="25">
        <v>1.9799382046902301</v>
      </c>
      <c r="X910" s="25">
        <v>1.4102443431450138</v>
      </c>
      <c r="Y910" s="25">
        <v>0.1578497886593711</v>
      </c>
      <c r="Z910" s="25">
        <v>2.2992285581238181</v>
      </c>
      <c r="AA910" s="25">
        <v>0</v>
      </c>
      <c r="AB910" s="25">
        <v>1.3683496285976988</v>
      </c>
      <c r="AC910" s="25">
        <v>0.55587052963908135</v>
      </c>
      <c r="AD910" s="25">
        <v>0</v>
      </c>
      <c r="AE910" s="25">
        <v>10.612424094329015</v>
      </c>
      <c r="AF910" s="25">
        <v>8.87816136247298</v>
      </c>
      <c r="AG910" s="25">
        <v>5.7362014324891639</v>
      </c>
      <c r="AH910" s="25">
        <v>3.3627755595084317</v>
      </c>
      <c r="AI910" s="25">
        <v>4.3873844815629637</v>
      </c>
      <c r="AJ910" s="25">
        <v>2.027399878273386</v>
      </c>
      <c r="AK910" s="25">
        <v>0.4597897674040885</v>
      </c>
      <c r="AL910" s="25">
        <v>0.1078159974072299</v>
      </c>
      <c r="AM910" s="25">
        <v>1.5693280496744677E-2</v>
      </c>
      <c r="AN910" s="25">
        <v>2.9411919527360753</v>
      </c>
      <c r="AO910" s="25">
        <v>0.36042276077300373</v>
      </c>
      <c r="AP910" s="25">
        <v>0.37377650412755459</v>
      </c>
      <c r="AQ910" s="25">
        <v>0.35959232356672144</v>
      </c>
      <c r="AR910" s="25">
        <v>7.5849559780144599E-2</v>
      </c>
      <c r="AS910" s="25">
        <v>0.67787943829201813</v>
      </c>
      <c r="AT910" s="25">
        <v>9.3909818448387722E-2</v>
      </c>
      <c r="AU910" s="25">
        <v>0</v>
      </c>
      <c r="AV910" s="25">
        <v>2.2869182752090942</v>
      </c>
      <c r="AW910" s="25">
        <v>0.87996284713348827</v>
      </c>
      <c r="AX910" s="25">
        <v>0</v>
      </c>
      <c r="AY910" s="25">
        <v>0</v>
      </c>
      <c r="AZ910" s="25">
        <v>0</v>
      </c>
      <c r="BA910" s="25">
        <v>0</v>
      </c>
      <c r="BB910" s="25">
        <v>0.98652886747115076</v>
      </c>
      <c r="BC910" s="25">
        <v>10.392630634014051</v>
      </c>
      <c r="BD910" s="25">
        <v>16.170475389280199</v>
      </c>
      <c r="BE910" s="25">
        <v>49.730909582972231</v>
      </c>
      <c r="BF910" s="25">
        <v>10.958581423642526</v>
      </c>
      <c r="BG910" s="25">
        <v>0</v>
      </c>
      <c r="BH910" s="25">
        <v>0</v>
      </c>
      <c r="BI910" s="25">
        <v>386.18403043740125</v>
      </c>
      <c r="BJ910" s="25">
        <v>0</v>
      </c>
      <c r="BK910" s="25">
        <v>0.38170687256742131</v>
      </c>
      <c r="BL910" s="25">
        <v>5.1872529510931358</v>
      </c>
      <c r="BM910" s="25">
        <v>1.138903378000887E-2</v>
      </c>
      <c r="BN910" s="25">
        <v>0</v>
      </c>
      <c r="BO910" s="25">
        <v>0</v>
      </c>
    </row>
    <row r="911" spans="1:67">
      <c r="A911">
        <v>2007</v>
      </c>
      <c r="B911" s="57" t="s">
        <v>179</v>
      </c>
      <c r="C911" s="61" t="s">
        <v>243</v>
      </c>
      <c r="D911" s="57" t="s">
        <v>134</v>
      </c>
      <c r="E911" s="25">
        <v>17.103445879600436</v>
      </c>
      <c r="F911" s="25">
        <v>0.32360695635180625</v>
      </c>
      <c r="G911" s="25">
        <v>1.767284894938185</v>
      </c>
      <c r="H911" s="25">
        <v>4.2643148553975445</v>
      </c>
      <c r="I911" s="25">
        <v>21.01364484605363</v>
      </c>
      <c r="J911" s="25">
        <v>40.839446633492003</v>
      </c>
      <c r="K911" s="25">
        <v>6.6273084142777332</v>
      </c>
      <c r="L911" s="25">
        <v>12.611063987370375</v>
      </c>
      <c r="M911" s="25">
        <v>0.90418954715054589</v>
      </c>
      <c r="N911" s="25">
        <v>1.951408851827753</v>
      </c>
      <c r="O911" s="25">
        <v>18.98033743048633</v>
      </c>
      <c r="P911" s="25">
        <v>9.4352953376423176</v>
      </c>
      <c r="Q911" s="25">
        <v>257.52109678907397</v>
      </c>
      <c r="R911" s="25">
        <v>3.5426948772172362</v>
      </c>
      <c r="S911" s="25">
        <v>5.5388746638590565</v>
      </c>
      <c r="T911" s="25">
        <v>12.747291295644514</v>
      </c>
      <c r="U911" s="25">
        <v>71.308489727529334</v>
      </c>
      <c r="V911" s="25">
        <v>54.493205244397757</v>
      </c>
      <c r="W911" s="25">
        <v>11.39580058703126</v>
      </c>
      <c r="X911" s="25">
        <v>61.275333721295866</v>
      </c>
      <c r="Y911" s="25">
        <v>12.491856047767882</v>
      </c>
      <c r="Z911" s="25">
        <v>36.345753973031655</v>
      </c>
      <c r="AA911" s="25">
        <v>0</v>
      </c>
      <c r="AB911" s="25">
        <v>0.74569301024766055</v>
      </c>
      <c r="AC911" s="25">
        <v>0.34139809304319524</v>
      </c>
      <c r="AD911" s="25">
        <v>0</v>
      </c>
      <c r="AE911" s="25">
        <v>330.31702187335799</v>
      </c>
      <c r="AF911" s="25">
        <v>35.896247972414955</v>
      </c>
      <c r="AG911" s="25">
        <v>116.53678599425024</v>
      </c>
      <c r="AH911" s="25">
        <v>66.850809868874066</v>
      </c>
      <c r="AI911" s="25">
        <v>79.638146421257318</v>
      </c>
      <c r="AJ911" s="25">
        <v>14.477295902491432</v>
      </c>
      <c r="AK911" s="25">
        <v>8.5557158287971902</v>
      </c>
      <c r="AL911" s="25">
        <v>2.28698842611383</v>
      </c>
      <c r="AM911" s="25">
        <v>0.14696667723562182</v>
      </c>
      <c r="AN911" s="25">
        <v>5.3322948354868718</v>
      </c>
      <c r="AO911" s="25">
        <v>1.4945764014320695</v>
      </c>
      <c r="AP911" s="25">
        <v>3.2534800024555075</v>
      </c>
      <c r="AQ911" s="25">
        <v>3.7749593700131694</v>
      </c>
      <c r="AR911" s="25">
        <v>0.52672314305478429</v>
      </c>
      <c r="AS911" s="25">
        <v>21.440749199535652</v>
      </c>
      <c r="AT911" s="25">
        <v>1.2057322909345849</v>
      </c>
      <c r="AU911" s="25">
        <v>0</v>
      </c>
      <c r="AV911" s="25">
        <v>17.443564094927375</v>
      </c>
      <c r="AW911" s="25">
        <v>4.0350818117477987</v>
      </c>
      <c r="AX911" s="25">
        <v>0</v>
      </c>
      <c r="AY911" s="25">
        <v>0</v>
      </c>
      <c r="AZ911" s="25">
        <v>0</v>
      </c>
      <c r="BA911" s="25">
        <v>0</v>
      </c>
      <c r="BB911" s="25">
        <v>3.9438898467846917</v>
      </c>
      <c r="BC911" s="25">
        <v>20.198355895959519</v>
      </c>
      <c r="BD911" s="25">
        <v>25.110014434764366</v>
      </c>
      <c r="BE911" s="25">
        <v>4.6596480610737219</v>
      </c>
      <c r="BF911" s="25">
        <v>40.978777735470921</v>
      </c>
      <c r="BG911" s="25">
        <v>0</v>
      </c>
      <c r="BH911" s="25">
        <v>0</v>
      </c>
      <c r="BI911" s="25">
        <v>241.36381884516214</v>
      </c>
      <c r="BJ911" s="25">
        <v>0</v>
      </c>
      <c r="BK911" s="25">
        <v>0.10660448406628613</v>
      </c>
      <c r="BL911" s="25">
        <v>21.28592017261078</v>
      </c>
      <c r="BM911" s="25">
        <v>3.2039030751698588E-2</v>
      </c>
      <c r="BN911" s="25">
        <v>0</v>
      </c>
      <c r="BO911" s="25">
        <v>0</v>
      </c>
    </row>
    <row r="912" spans="1:67">
      <c r="A912">
        <v>2007</v>
      </c>
      <c r="B912" s="57" t="s">
        <v>180</v>
      </c>
      <c r="C912" s="61" t="s">
        <v>244</v>
      </c>
      <c r="D912" s="57" t="s">
        <v>134</v>
      </c>
      <c r="E912" s="25">
        <v>2.5403977923927572</v>
      </c>
      <c r="F912" s="25">
        <v>4.9112659334820438E-2</v>
      </c>
      <c r="G912" s="25">
        <v>0.12305839739795814</v>
      </c>
      <c r="H912" s="25">
        <v>8.0203173225213487</v>
      </c>
      <c r="I912" s="25">
        <v>2.1817738476247346</v>
      </c>
      <c r="J912" s="25">
        <v>3.1751650603813504</v>
      </c>
      <c r="K912" s="25">
        <v>1.7151908529678561</v>
      </c>
      <c r="L912" s="25">
        <v>1.4253126639048026</v>
      </c>
      <c r="M912" s="25">
        <v>8.5470088059914601E-2</v>
      </c>
      <c r="N912" s="25">
        <v>18.236585895281582</v>
      </c>
      <c r="O912" s="25">
        <v>10.51327765325531</v>
      </c>
      <c r="P912" s="25">
        <v>2.5538849555257652</v>
      </c>
      <c r="Q912" s="25">
        <v>6.9946937094628048</v>
      </c>
      <c r="R912" s="25">
        <v>25.088899710872276</v>
      </c>
      <c r="S912" s="25">
        <v>12.024059362826698</v>
      </c>
      <c r="T912" s="25">
        <v>5.8155871273789357</v>
      </c>
      <c r="U912" s="25">
        <v>5.3076282365483056</v>
      </c>
      <c r="V912" s="25">
        <v>5.3587383427720852</v>
      </c>
      <c r="W912" s="25">
        <v>2.0124436166835067</v>
      </c>
      <c r="X912" s="25">
        <v>3.2880584297227791</v>
      </c>
      <c r="Y912" s="25">
        <v>0.80768378918356432</v>
      </c>
      <c r="Z912" s="25">
        <v>2.8123028909364107</v>
      </c>
      <c r="AA912" s="25">
        <v>0</v>
      </c>
      <c r="AB912" s="25">
        <v>3.2762728424038094</v>
      </c>
      <c r="AC912" s="25">
        <v>0.14340688316567829</v>
      </c>
      <c r="AD912" s="25">
        <v>0</v>
      </c>
      <c r="AE912" s="25">
        <v>438.78556986532692</v>
      </c>
      <c r="AF912" s="25">
        <v>0.70480249558168362</v>
      </c>
      <c r="AG912" s="25">
        <v>2.0712871320805633</v>
      </c>
      <c r="AH912" s="25">
        <v>1.2343708133726676</v>
      </c>
      <c r="AI912" s="25">
        <v>3.9846276992519125</v>
      </c>
      <c r="AJ912" s="25">
        <v>1.4304007271657382</v>
      </c>
      <c r="AK912" s="25">
        <v>0.54780915405204844</v>
      </c>
      <c r="AL912" s="25">
        <v>6.1829584569381375E-2</v>
      </c>
      <c r="AM912" s="25">
        <v>4.0686155858266349E-3</v>
      </c>
      <c r="AN912" s="25">
        <v>0.4856626897875651</v>
      </c>
      <c r="AO912" s="25">
        <v>9.7405546581798869E-2</v>
      </c>
      <c r="AP912" s="25">
        <v>8.2865648035385972E-2</v>
      </c>
      <c r="AQ912" s="25">
        <v>0.12180352114036114</v>
      </c>
      <c r="AR912" s="25">
        <v>2.7324595993865053E-2</v>
      </c>
      <c r="AS912" s="25">
        <v>0.22544710726448403</v>
      </c>
      <c r="AT912" s="25">
        <v>5.09177137070983E-2</v>
      </c>
      <c r="AU912" s="25">
        <v>0</v>
      </c>
      <c r="AV912" s="25">
        <v>6.5654287307924122</v>
      </c>
      <c r="AW912" s="25">
        <v>0.47939592803003839</v>
      </c>
      <c r="AX912" s="25">
        <v>0</v>
      </c>
      <c r="AY912" s="25">
        <v>0</v>
      </c>
      <c r="AZ912" s="25">
        <v>0</v>
      </c>
      <c r="BA912" s="25">
        <v>0</v>
      </c>
      <c r="BB912" s="25">
        <v>0.75950712118673125</v>
      </c>
      <c r="BC912" s="25">
        <v>4.967034773006441</v>
      </c>
      <c r="BD912" s="25">
        <v>9.5795622729017218</v>
      </c>
      <c r="BE912" s="25">
        <v>1.7281690143185628</v>
      </c>
      <c r="BF912" s="25">
        <v>2.6702360821516113</v>
      </c>
      <c r="BG912" s="25">
        <v>0</v>
      </c>
      <c r="BH912" s="25">
        <v>0</v>
      </c>
      <c r="BI912" s="25">
        <v>29.061159687846995</v>
      </c>
      <c r="BJ912" s="25">
        <v>0</v>
      </c>
      <c r="BK912" s="25">
        <v>0.14273170778868921</v>
      </c>
      <c r="BL912" s="25">
        <v>16.293045856858001</v>
      </c>
      <c r="BM912" s="25">
        <v>1.2819237586152443</v>
      </c>
      <c r="BN912" s="25">
        <v>0</v>
      </c>
      <c r="BO912" s="25">
        <v>0</v>
      </c>
    </row>
    <row r="913" spans="1:67">
      <c r="A913">
        <v>2007</v>
      </c>
      <c r="B913" s="57" t="s">
        <v>181</v>
      </c>
      <c r="C913" s="61" t="s">
        <v>245</v>
      </c>
      <c r="D913" s="57" t="s">
        <v>134</v>
      </c>
      <c r="E913" s="25">
        <v>5.5478221958385827</v>
      </c>
      <c r="F913" s="25">
        <v>0.36199032375796858</v>
      </c>
      <c r="G913" s="25">
        <v>0.48913247445807867</v>
      </c>
      <c r="H913" s="25">
        <v>18.122823089201358</v>
      </c>
      <c r="I913" s="25">
        <v>14.117821495795937</v>
      </c>
      <c r="J913" s="25">
        <v>31.502909756593514</v>
      </c>
      <c r="K913" s="25">
        <v>8.8004135082642954</v>
      </c>
      <c r="L913" s="25">
        <v>43.398589814763447</v>
      </c>
      <c r="M913" s="25">
        <v>2.3900374356706178</v>
      </c>
      <c r="N913" s="25">
        <v>36.412679568254902</v>
      </c>
      <c r="O913" s="25">
        <v>28.797595041920587</v>
      </c>
      <c r="P913" s="25">
        <v>4.0550788274454552</v>
      </c>
      <c r="Q913" s="25">
        <v>22.566370887288898</v>
      </c>
      <c r="R913" s="25">
        <v>113.97185117911212</v>
      </c>
      <c r="S913" s="25">
        <v>957.79769045835837</v>
      </c>
      <c r="T913" s="25">
        <v>1120.8741693436605</v>
      </c>
      <c r="U913" s="25">
        <v>82.584911062712138</v>
      </c>
      <c r="V913" s="25">
        <v>99.975468574737377</v>
      </c>
      <c r="W913" s="25">
        <v>122.50914506981394</v>
      </c>
      <c r="X913" s="25">
        <v>260.45340357224171</v>
      </c>
      <c r="Y913" s="25">
        <v>26.241729716297737</v>
      </c>
      <c r="Z913" s="25">
        <v>148.70308706660015</v>
      </c>
      <c r="AA913" s="25">
        <v>0</v>
      </c>
      <c r="AB913" s="25">
        <v>7.951861019639038</v>
      </c>
      <c r="AC913" s="25">
        <v>0.32484369392765733</v>
      </c>
      <c r="AD913" s="25">
        <v>0</v>
      </c>
      <c r="AE913" s="25">
        <v>3250.0121840696356</v>
      </c>
      <c r="AF913" s="25">
        <v>2.6748017906962982</v>
      </c>
      <c r="AG913" s="25">
        <v>6.0952527153171747</v>
      </c>
      <c r="AH913" s="25">
        <v>3.4632873894682046</v>
      </c>
      <c r="AI913" s="25">
        <v>9.8727559568390362</v>
      </c>
      <c r="AJ913" s="25">
        <v>3.7007325976966423</v>
      </c>
      <c r="AK913" s="25">
        <v>1.5131239308013478</v>
      </c>
      <c r="AL913" s="25">
        <v>0.24979639842069115</v>
      </c>
      <c r="AM913" s="25">
        <v>2.0433360996231161E-2</v>
      </c>
      <c r="AN913" s="25">
        <v>0.72038795110118548</v>
      </c>
      <c r="AO913" s="25">
        <v>0.1931903058810118</v>
      </c>
      <c r="AP913" s="25">
        <v>0.24408593016577235</v>
      </c>
      <c r="AQ913" s="25">
        <v>0.61658223967813819</v>
      </c>
      <c r="AR913" s="25">
        <v>0.15192397244937456</v>
      </c>
      <c r="AS913" s="25">
        <v>4.5753778969728867</v>
      </c>
      <c r="AT913" s="25">
        <v>9.2571070703624081E-2</v>
      </c>
      <c r="AU913" s="25">
        <v>0</v>
      </c>
      <c r="AV913" s="25">
        <v>32.055417282356643</v>
      </c>
      <c r="AW913" s="25">
        <v>0.76102493569704066</v>
      </c>
      <c r="AX913" s="25">
        <v>0</v>
      </c>
      <c r="AY913" s="25">
        <v>0</v>
      </c>
      <c r="AZ913" s="25">
        <v>0</v>
      </c>
      <c r="BA913" s="25">
        <v>0</v>
      </c>
      <c r="BB913" s="25">
        <v>1.5867367086022819</v>
      </c>
      <c r="BC913" s="25">
        <v>4.1491950194233294</v>
      </c>
      <c r="BD913" s="25">
        <v>36.727211515049333</v>
      </c>
      <c r="BE913" s="25">
        <v>0.79482055200500523</v>
      </c>
      <c r="BF913" s="25">
        <v>4.0273648535202557</v>
      </c>
      <c r="BG913" s="25">
        <v>0</v>
      </c>
      <c r="BH913" s="25">
        <v>0</v>
      </c>
      <c r="BI913" s="25">
        <v>35.665367351221143</v>
      </c>
      <c r="BJ913" s="25">
        <v>0</v>
      </c>
      <c r="BK913" s="25">
        <v>0.32251605072172873</v>
      </c>
      <c r="BL913" s="25">
        <v>49.625781324112324</v>
      </c>
      <c r="BM913" s="25">
        <v>7.0605466017952345</v>
      </c>
      <c r="BN913" s="25">
        <v>0</v>
      </c>
      <c r="BO913" s="25">
        <v>0</v>
      </c>
    </row>
    <row r="914" spans="1:67">
      <c r="A914">
        <v>2007</v>
      </c>
      <c r="B914" s="57" t="s">
        <v>182</v>
      </c>
      <c r="C914" s="61" t="s">
        <v>246</v>
      </c>
      <c r="D914" s="57" t="s">
        <v>134</v>
      </c>
      <c r="E914" s="25">
        <v>18.704852902569424</v>
      </c>
      <c r="F914" s="25">
        <v>2.7528645492003392</v>
      </c>
      <c r="G914" s="25">
        <v>0.45835820521340975</v>
      </c>
      <c r="H914" s="25">
        <v>8.1251030238725068</v>
      </c>
      <c r="I914" s="25">
        <v>9.7275084654006303</v>
      </c>
      <c r="J914" s="25">
        <v>12.809447567821199</v>
      </c>
      <c r="K914" s="25">
        <v>8.2502330712974921</v>
      </c>
      <c r="L914" s="25">
        <v>3.6829396010072339</v>
      </c>
      <c r="M914" s="25">
        <v>0.32924642936637605</v>
      </c>
      <c r="N914" s="25">
        <v>7.1971679049674631</v>
      </c>
      <c r="O914" s="25">
        <v>3.9108862150888148</v>
      </c>
      <c r="P914" s="25">
        <v>0.80090860534336228</v>
      </c>
      <c r="Q914" s="25">
        <v>16.564086185594757</v>
      </c>
      <c r="R914" s="25">
        <v>21.536879355966192</v>
      </c>
      <c r="S914" s="25">
        <v>41.607917546728594</v>
      </c>
      <c r="T914" s="25">
        <v>108.00999584781526</v>
      </c>
      <c r="U914" s="25">
        <v>37.271075285157849</v>
      </c>
      <c r="V914" s="25">
        <v>39.472031552089391</v>
      </c>
      <c r="W914" s="25">
        <v>64.952284340316339</v>
      </c>
      <c r="X914" s="25">
        <v>49.257529057154805</v>
      </c>
      <c r="Y914" s="25">
        <v>7.527989633200316</v>
      </c>
      <c r="Z914" s="25">
        <v>35.432450248515025</v>
      </c>
      <c r="AA914" s="25">
        <v>0</v>
      </c>
      <c r="AB914" s="25">
        <v>2.5198476362433828</v>
      </c>
      <c r="AC914" s="25">
        <v>0.38534192068922396</v>
      </c>
      <c r="AD914" s="25">
        <v>0</v>
      </c>
      <c r="AE914" s="25">
        <v>1357.3769335661989</v>
      </c>
      <c r="AF914" s="25">
        <v>28.455586575206972</v>
      </c>
      <c r="AG914" s="25">
        <v>44.827313328281825</v>
      </c>
      <c r="AH914" s="25">
        <v>24.937830770407526</v>
      </c>
      <c r="AI914" s="25">
        <v>8.4118872089732069</v>
      </c>
      <c r="AJ914" s="25">
        <v>3.5738932342070728</v>
      </c>
      <c r="AK914" s="25">
        <v>1.1313408240305907</v>
      </c>
      <c r="AL914" s="25">
        <v>0.44872439992229179</v>
      </c>
      <c r="AM914" s="25">
        <v>0.18219920598111969</v>
      </c>
      <c r="AN914" s="25">
        <v>4.8333623256639955</v>
      </c>
      <c r="AO914" s="25">
        <v>1.0407909359527561</v>
      </c>
      <c r="AP914" s="25">
        <v>0.8839643016708566</v>
      </c>
      <c r="AQ914" s="25">
        <v>6.8569275288582077</v>
      </c>
      <c r="AR914" s="25">
        <v>1.8168479803747177</v>
      </c>
      <c r="AS914" s="25">
        <v>28.03051579921275</v>
      </c>
      <c r="AT914" s="25">
        <v>0.65915496499632253</v>
      </c>
      <c r="AU914" s="25">
        <v>0</v>
      </c>
      <c r="AV914" s="25">
        <v>16.472487906599127</v>
      </c>
      <c r="AW914" s="25">
        <v>5.2001101295713852</v>
      </c>
      <c r="AX914" s="25">
        <v>0</v>
      </c>
      <c r="AY914" s="25">
        <v>0</v>
      </c>
      <c r="AZ914" s="25">
        <v>0</v>
      </c>
      <c r="BA914" s="25">
        <v>0</v>
      </c>
      <c r="BB914" s="25">
        <v>5.9297861963949812</v>
      </c>
      <c r="BC914" s="25">
        <v>8.9004890258340321</v>
      </c>
      <c r="BD914" s="25">
        <v>8.9973516078179951</v>
      </c>
      <c r="BE914" s="25">
        <v>2.8293371376065668</v>
      </c>
      <c r="BF914" s="25">
        <v>13.759320739346011</v>
      </c>
      <c r="BG914" s="25">
        <v>0</v>
      </c>
      <c r="BH914" s="25">
        <v>0</v>
      </c>
      <c r="BI914" s="25">
        <v>162.46591133200724</v>
      </c>
      <c r="BJ914" s="25">
        <v>0</v>
      </c>
      <c r="BK914" s="25">
        <v>0.37303653587327207</v>
      </c>
      <c r="BL914" s="25">
        <v>651.3166399776386</v>
      </c>
      <c r="BM914" s="25">
        <v>1.2536899564129804</v>
      </c>
      <c r="BN914" s="25">
        <v>0</v>
      </c>
      <c r="BO914" s="25">
        <v>0</v>
      </c>
    </row>
    <row r="915" spans="1:67">
      <c r="A915">
        <v>2007</v>
      </c>
      <c r="B915" s="57" t="s">
        <v>183</v>
      </c>
      <c r="C915" s="61" t="s">
        <v>247</v>
      </c>
      <c r="D915" s="57" t="s">
        <v>134</v>
      </c>
      <c r="E915" s="25">
        <v>2.4844735687779189</v>
      </c>
      <c r="F915" s="25">
        <v>0.27169118772065676</v>
      </c>
      <c r="G915" s="25">
        <v>0.13687808190700035</v>
      </c>
      <c r="H915" s="25">
        <v>16.061875078446132</v>
      </c>
      <c r="I915" s="25">
        <v>1.9013441565463107</v>
      </c>
      <c r="J915" s="25">
        <v>4.0667871399554594</v>
      </c>
      <c r="K915" s="25">
        <v>2.0550745180345169</v>
      </c>
      <c r="L915" s="25">
        <v>2.0728949793029754</v>
      </c>
      <c r="M915" s="25">
        <v>0.1662954348028233</v>
      </c>
      <c r="N915" s="25">
        <v>1.1532509894455896</v>
      </c>
      <c r="O915" s="25">
        <v>4.4339185990764793</v>
      </c>
      <c r="P915" s="25">
        <v>11.002358094458426</v>
      </c>
      <c r="Q915" s="25">
        <v>6.8674359807417495</v>
      </c>
      <c r="R915" s="25">
        <v>2.7233207035746245</v>
      </c>
      <c r="S915" s="25">
        <v>14.991779357343065</v>
      </c>
      <c r="T915" s="25">
        <v>55.0256037106044</v>
      </c>
      <c r="U915" s="25">
        <v>1061.0848068276532</v>
      </c>
      <c r="V915" s="25">
        <v>241.12346335398519</v>
      </c>
      <c r="W915" s="25">
        <v>65.463383584253904</v>
      </c>
      <c r="X915" s="25">
        <v>68.128791401781911</v>
      </c>
      <c r="Y915" s="25">
        <v>11.316553386761948</v>
      </c>
      <c r="Z915" s="25">
        <v>16.868798614761499</v>
      </c>
      <c r="AA915" s="25">
        <v>0</v>
      </c>
      <c r="AB915" s="25">
        <v>15.726802702366719</v>
      </c>
      <c r="AC915" s="25">
        <v>0.69637027361105663</v>
      </c>
      <c r="AD915" s="25">
        <v>0</v>
      </c>
      <c r="AE915" s="25">
        <v>155.73655273164343</v>
      </c>
      <c r="AF915" s="25">
        <v>107.33908831053959</v>
      </c>
      <c r="AG915" s="25">
        <v>5.0189822533832693</v>
      </c>
      <c r="AH915" s="25">
        <v>2.9679341951955522</v>
      </c>
      <c r="AI915" s="25">
        <v>14.346506529293215</v>
      </c>
      <c r="AJ915" s="25">
        <v>1.7263038869373521</v>
      </c>
      <c r="AK915" s="25">
        <v>2.579357086714082</v>
      </c>
      <c r="AL915" s="25">
        <v>8.7353708779153347</v>
      </c>
      <c r="AM915" s="25">
        <v>0.16838046838651616</v>
      </c>
      <c r="AN915" s="25">
        <v>0.99036995961392149</v>
      </c>
      <c r="AO915" s="25">
        <v>3.3645825907224016</v>
      </c>
      <c r="AP915" s="25">
        <v>61.897110749993097</v>
      </c>
      <c r="AQ915" s="25">
        <v>76.099852900313223</v>
      </c>
      <c r="AR915" s="25">
        <v>27.197524548145079</v>
      </c>
      <c r="AS915" s="25">
        <v>9.0637265342001605</v>
      </c>
      <c r="AT915" s="25">
        <v>0.29584764554392473</v>
      </c>
      <c r="AU915" s="25">
        <v>0</v>
      </c>
      <c r="AV915" s="25">
        <v>8.5886356314768122</v>
      </c>
      <c r="AW915" s="25">
        <v>19.064035208775721</v>
      </c>
      <c r="AX915" s="25">
        <v>0</v>
      </c>
      <c r="AY915" s="25">
        <v>0</v>
      </c>
      <c r="AZ915" s="25">
        <v>0</v>
      </c>
      <c r="BA915" s="25">
        <v>0</v>
      </c>
      <c r="BB915" s="25">
        <v>3.9261172883627262</v>
      </c>
      <c r="BC915" s="25">
        <v>11.306137274376665</v>
      </c>
      <c r="BD915" s="25">
        <v>94.041811023601838</v>
      </c>
      <c r="BE915" s="25">
        <v>36.163312300012521</v>
      </c>
      <c r="BF915" s="25">
        <v>28.243284765066306</v>
      </c>
      <c r="BG915" s="25">
        <v>0</v>
      </c>
      <c r="BH915" s="25">
        <v>0</v>
      </c>
      <c r="BI915" s="25">
        <v>2641.7923674310368</v>
      </c>
      <c r="BJ915" s="25">
        <v>0</v>
      </c>
      <c r="BK915" s="25">
        <v>3.7634435405203237</v>
      </c>
      <c r="BL915" s="25">
        <v>2032.3382973972762</v>
      </c>
      <c r="BM915" s="25">
        <v>10.248282274025843</v>
      </c>
      <c r="BN915" s="25">
        <v>0</v>
      </c>
      <c r="BO915" s="25">
        <v>0</v>
      </c>
    </row>
    <row r="916" spans="1:67">
      <c r="A916">
        <v>2007</v>
      </c>
      <c r="B916" s="57" t="s">
        <v>184</v>
      </c>
      <c r="C916" s="61" t="s">
        <v>248</v>
      </c>
      <c r="D916" s="57" t="s">
        <v>134</v>
      </c>
      <c r="E916" s="25">
        <v>1.6003547509364511</v>
      </c>
      <c r="F916" s="25">
        <v>0.44419549490975152</v>
      </c>
      <c r="G916" s="25">
        <v>0.12446355879457886</v>
      </c>
      <c r="H916" s="25">
        <v>13.170912072157421</v>
      </c>
      <c r="I916" s="25">
        <v>1.3544126748343572</v>
      </c>
      <c r="J916" s="25">
        <v>4.7256931484508353</v>
      </c>
      <c r="K916" s="25">
        <v>1.8942175193480428</v>
      </c>
      <c r="L916" s="25">
        <v>2.1874923233543759</v>
      </c>
      <c r="M916" s="25">
        <v>7.4891872059747386E-2</v>
      </c>
      <c r="N916" s="25">
        <v>1.7348389934325055</v>
      </c>
      <c r="O916" s="25">
        <v>2.0670877837654724</v>
      </c>
      <c r="P916" s="25">
        <v>0.85812583511187746</v>
      </c>
      <c r="Q916" s="25">
        <v>5.1487767861125322</v>
      </c>
      <c r="R916" s="25">
        <v>6.2667079023449119</v>
      </c>
      <c r="S916" s="25">
        <v>8.8664860291175636</v>
      </c>
      <c r="T916" s="25">
        <v>30.44828326078229</v>
      </c>
      <c r="U916" s="25">
        <v>376.19547807949232</v>
      </c>
      <c r="V916" s="25">
        <v>329.59855260444931</v>
      </c>
      <c r="W916" s="25">
        <v>72.842270224783547</v>
      </c>
      <c r="X916" s="25">
        <v>99.400739015735113</v>
      </c>
      <c r="Y916" s="25">
        <v>19.391803016867126</v>
      </c>
      <c r="Z916" s="25">
        <v>14.353042442453912</v>
      </c>
      <c r="AA916" s="25">
        <v>0</v>
      </c>
      <c r="AB916" s="25">
        <v>24.063055393455574</v>
      </c>
      <c r="AC916" s="25">
        <v>0.24984264877301929</v>
      </c>
      <c r="AD916" s="25">
        <v>0</v>
      </c>
      <c r="AE916" s="25">
        <v>145.27252623865678</v>
      </c>
      <c r="AF916" s="25">
        <v>49.006128641063533</v>
      </c>
      <c r="AG916" s="25">
        <v>20.758786250175341</v>
      </c>
      <c r="AH916" s="25">
        <v>12.049961753038959</v>
      </c>
      <c r="AI916" s="25">
        <v>44.368206699891061</v>
      </c>
      <c r="AJ916" s="25">
        <v>2.8040821560704039</v>
      </c>
      <c r="AK916" s="25">
        <v>1.2355940207151894</v>
      </c>
      <c r="AL916" s="25">
        <v>2.5918072037167232</v>
      </c>
      <c r="AM916" s="25">
        <v>7.2726746863281316E-2</v>
      </c>
      <c r="AN916" s="25">
        <v>0.73815747612670857</v>
      </c>
      <c r="AO916" s="25">
        <v>0.42851864329644612</v>
      </c>
      <c r="AP916" s="25">
        <v>2.2472816113042509</v>
      </c>
      <c r="AQ916" s="25">
        <v>4.1346089094467491</v>
      </c>
      <c r="AR916" s="25">
        <v>1.020001317958267</v>
      </c>
      <c r="AS916" s="25">
        <v>0.94057350649349125</v>
      </c>
      <c r="AT916" s="25">
        <v>7.951004540809932E-2</v>
      </c>
      <c r="AU916" s="25">
        <v>0</v>
      </c>
      <c r="AV916" s="25">
        <v>12.697208537533582</v>
      </c>
      <c r="AW916" s="25">
        <v>4.9749431764123777</v>
      </c>
      <c r="AX916" s="25">
        <v>0</v>
      </c>
      <c r="AY916" s="25">
        <v>0</v>
      </c>
      <c r="AZ916" s="25">
        <v>0</v>
      </c>
      <c r="BA916" s="25">
        <v>0</v>
      </c>
      <c r="BB916" s="25">
        <v>5.6007747943496806</v>
      </c>
      <c r="BC916" s="25">
        <v>22.561462222931556</v>
      </c>
      <c r="BD916" s="25">
        <v>39.121064071650395</v>
      </c>
      <c r="BE916" s="25">
        <v>5.8799406225425939</v>
      </c>
      <c r="BF916" s="25">
        <v>13.857567297180022</v>
      </c>
      <c r="BG916" s="25">
        <v>0</v>
      </c>
      <c r="BH916" s="25">
        <v>0</v>
      </c>
      <c r="BI916" s="25">
        <v>291.2826718554137</v>
      </c>
      <c r="BJ916" s="25">
        <v>0</v>
      </c>
      <c r="BK916" s="25">
        <v>0.25722753288646105</v>
      </c>
      <c r="BL916" s="25">
        <v>862.06258745260084</v>
      </c>
      <c r="BM916" s="25">
        <v>0.20404806313799678</v>
      </c>
      <c r="BN916" s="25">
        <v>0</v>
      </c>
      <c r="BO916" s="25">
        <v>0</v>
      </c>
    </row>
    <row r="917" spans="1:67">
      <c r="A917">
        <v>2007</v>
      </c>
      <c r="B917" s="57" t="s">
        <v>185</v>
      </c>
      <c r="C917" s="61" t="s">
        <v>249</v>
      </c>
      <c r="D917" s="57" t="s">
        <v>134</v>
      </c>
      <c r="E917" s="25">
        <v>44.717676843988258</v>
      </c>
      <c r="F917" s="25">
        <v>26.91940626085416</v>
      </c>
      <c r="G917" s="25">
        <v>4.1551112271045358</v>
      </c>
      <c r="H917" s="25">
        <v>306.58408968204861</v>
      </c>
      <c r="I917" s="25">
        <v>28.509533349769416</v>
      </c>
      <c r="J917" s="25">
        <v>78.381630698236691</v>
      </c>
      <c r="K917" s="25">
        <v>32.866795389218623</v>
      </c>
      <c r="L917" s="25">
        <v>50.813791926350511</v>
      </c>
      <c r="M917" s="25">
        <v>0.6243250186386724</v>
      </c>
      <c r="N917" s="25">
        <v>30.973636982763743</v>
      </c>
      <c r="O917" s="25">
        <v>28.394310983263296</v>
      </c>
      <c r="P917" s="25">
        <v>3.2974908263185148</v>
      </c>
      <c r="Q917" s="25">
        <v>40.991941173106355</v>
      </c>
      <c r="R917" s="25">
        <v>28.210716319035257</v>
      </c>
      <c r="S917" s="25">
        <v>51.511846584513705</v>
      </c>
      <c r="T917" s="25">
        <v>28.672514113836499</v>
      </c>
      <c r="U917" s="25">
        <v>163.40158691812815</v>
      </c>
      <c r="V917" s="25">
        <v>197.21296575084477</v>
      </c>
      <c r="W917" s="25">
        <v>1771.9672273862961</v>
      </c>
      <c r="X917" s="25">
        <v>66.508676614705422</v>
      </c>
      <c r="Y917" s="25">
        <v>11.098474006402256</v>
      </c>
      <c r="Z917" s="25">
        <v>37.141168438446542</v>
      </c>
      <c r="AA917" s="25">
        <v>0</v>
      </c>
      <c r="AB917" s="25">
        <v>30.834919555913626</v>
      </c>
      <c r="AC917" s="25">
        <v>5.3608398295347266</v>
      </c>
      <c r="AD917" s="25">
        <v>0</v>
      </c>
      <c r="AE917" s="25">
        <v>315.77542345621316</v>
      </c>
      <c r="AF917" s="25">
        <v>37.504712472563938</v>
      </c>
      <c r="AG917" s="25">
        <v>4.5595442895202964</v>
      </c>
      <c r="AH917" s="25">
        <v>2.5981128952590584</v>
      </c>
      <c r="AI917" s="25">
        <v>14.771349501639978</v>
      </c>
      <c r="AJ917" s="25">
        <v>3.5804348076602128</v>
      </c>
      <c r="AK917" s="25">
        <v>3.2819568367253797</v>
      </c>
      <c r="AL917" s="25">
        <v>2.1189878021183399</v>
      </c>
      <c r="AM917" s="25">
        <v>0.13374749887943987</v>
      </c>
      <c r="AN917" s="25">
        <v>1.5523586496674771</v>
      </c>
      <c r="AO917" s="25">
        <v>2.1873370451474483</v>
      </c>
      <c r="AP917" s="25">
        <v>4.2752330954679545</v>
      </c>
      <c r="AQ917" s="25">
        <v>8.1723389427057889</v>
      </c>
      <c r="AR917" s="25">
        <v>2.2886274920212664</v>
      </c>
      <c r="AS917" s="25">
        <v>1.9264689803536579</v>
      </c>
      <c r="AT917" s="25">
        <v>1.0214647072854266</v>
      </c>
      <c r="AU917" s="25">
        <v>0</v>
      </c>
      <c r="AV917" s="25">
        <v>259.28082194529145</v>
      </c>
      <c r="AW917" s="25">
        <v>37.071032264175599</v>
      </c>
      <c r="AX917" s="25">
        <v>0</v>
      </c>
      <c r="AY917" s="25">
        <v>0</v>
      </c>
      <c r="AZ917" s="25">
        <v>0</v>
      </c>
      <c r="BA917" s="25">
        <v>0</v>
      </c>
      <c r="BB917" s="25">
        <v>19.37019244321678</v>
      </c>
      <c r="BC917" s="25">
        <v>2.8090415272554377</v>
      </c>
      <c r="BD917" s="25">
        <v>17.818436855945212</v>
      </c>
      <c r="BE917" s="25">
        <v>3.18840220401135</v>
      </c>
      <c r="BF917" s="25">
        <v>13.534107385965296</v>
      </c>
      <c r="BG917" s="25">
        <v>0</v>
      </c>
      <c r="BH917" s="25">
        <v>0</v>
      </c>
      <c r="BI917" s="25">
        <v>64.535062076293514</v>
      </c>
      <c r="BJ917" s="25">
        <v>0</v>
      </c>
      <c r="BK917" s="25">
        <v>0.74109436420770458</v>
      </c>
      <c r="BL917" s="25">
        <v>5273.5492569684875</v>
      </c>
      <c r="BM917" s="25">
        <v>5.5094356566919505</v>
      </c>
      <c r="BN917" s="25">
        <v>0</v>
      </c>
      <c r="BO917" s="25">
        <v>0</v>
      </c>
    </row>
    <row r="918" spans="1:67">
      <c r="A918">
        <v>2007</v>
      </c>
      <c r="B918" s="57" t="s">
        <v>186</v>
      </c>
      <c r="C918" s="61" t="s">
        <v>250</v>
      </c>
      <c r="D918" s="57" t="s">
        <v>134</v>
      </c>
      <c r="E918" s="25">
        <v>16.746050132389314</v>
      </c>
      <c r="F918" s="25">
        <v>4.4741814225307772</v>
      </c>
      <c r="G918" s="25">
        <v>4.3933954200489076</v>
      </c>
      <c r="H918" s="25">
        <v>39.338676568692037</v>
      </c>
      <c r="I918" s="25">
        <v>26.566402140309727</v>
      </c>
      <c r="J918" s="25">
        <v>14.677540768670694</v>
      </c>
      <c r="K918" s="25">
        <v>5.0710939751096573</v>
      </c>
      <c r="L918" s="25">
        <v>11.839961581285838</v>
      </c>
      <c r="M918" s="25">
        <v>0.34315610143925468</v>
      </c>
      <c r="N918" s="25">
        <v>23.979541527174156</v>
      </c>
      <c r="O918" s="25">
        <v>10.177718211793728</v>
      </c>
      <c r="P918" s="25">
        <v>5.6102165866239941</v>
      </c>
      <c r="Q918" s="25">
        <v>14.566860202581804</v>
      </c>
      <c r="R918" s="25">
        <v>8.392246989663251</v>
      </c>
      <c r="S918" s="25">
        <v>20.180544584024084</v>
      </c>
      <c r="T918" s="25">
        <v>11.626682507765967</v>
      </c>
      <c r="U918" s="25">
        <v>20.863568468611739</v>
      </c>
      <c r="V918" s="25">
        <v>19.064623794140402</v>
      </c>
      <c r="W918" s="25">
        <v>41.0854410372486</v>
      </c>
      <c r="X918" s="25">
        <v>1431.3347032749803</v>
      </c>
      <c r="Y918" s="25">
        <v>4.163079151505281</v>
      </c>
      <c r="Z918" s="25">
        <v>9.9762358256799271</v>
      </c>
      <c r="AA918" s="25">
        <v>0</v>
      </c>
      <c r="AB918" s="25">
        <v>6.6825688829898127</v>
      </c>
      <c r="AC918" s="25">
        <v>0.63414357018999512</v>
      </c>
      <c r="AD918" s="25">
        <v>0</v>
      </c>
      <c r="AE918" s="25">
        <v>106.09680318675599</v>
      </c>
      <c r="AF918" s="25">
        <v>79.260726725289928</v>
      </c>
      <c r="AG918" s="25">
        <v>58.707672017514419</v>
      </c>
      <c r="AH918" s="25">
        <v>32.521914496073997</v>
      </c>
      <c r="AI918" s="25">
        <v>182.12007138007044</v>
      </c>
      <c r="AJ918" s="25">
        <v>8.9627907940605063</v>
      </c>
      <c r="AK918" s="25">
        <v>5.5420964703017788</v>
      </c>
      <c r="AL918" s="25">
        <v>2.1083957736373797</v>
      </c>
      <c r="AM918" s="25">
        <v>2.2370460878959526</v>
      </c>
      <c r="AN918" s="25">
        <v>28.590660257511679</v>
      </c>
      <c r="AO918" s="25">
        <v>1.5502885173507197</v>
      </c>
      <c r="AP918" s="25">
        <v>0.88194080283888487</v>
      </c>
      <c r="AQ918" s="25">
        <v>2.8749379613502053</v>
      </c>
      <c r="AR918" s="25">
        <v>1.5146745830685762</v>
      </c>
      <c r="AS918" s="25">
        <v>28.829645466241061</v>
      </c>
      <c r="AT918" s="25">
        <v>1.1737392956292234</v>
      </c>
      <c r="AU918" s="25">
        <v>0</v>
      </c>
      <c r="AV918" s="25">
        <v>18.755319588549291</v>
      </c>
      <c r="AW918" s="25">
        <v>5.5840863684020281</v>
      </c>
      <c r="AX918" s="25">
        <v>0</v>
      </c>
      <c r="AY918" s="25">
        <v>0</v>
      </c>
      <c r="AZ918" s="25">
        <v>0</v>
      </c>
      <c r="BA918" s="25">
        <v>0</v>
      </c>
      <c r="BB918" s="25">
        <v>18.315438191463798</v>
      </c>
      <c r="BC918" s="25">
        <v>2.1271342072029817</v>
      </c>
      <c r="BD918" s="25">
        <v>9.8858498546684146</v>
      </c>
      <c r="BE918" s="25">
        <v>3.3804382572529597</v>
      </c>
      <c r="BF918" s="25">
        <v>61.103402970621786</v>
      </c>
      <c r="BG918" s="25">
        <v>0</v>
      </c>
      <c r="BH918" s="25">
        <v>0</v>
      </c>
      <c r="BI918" s="25">
        <v>751.51117973499856</v>
      </c>
      <c r="BJ918" s="25">
        <v>0</v>
      </c>
      <c r="BK918" s="25">
        <v>0.63906931936406886</v>
      </c>
      <c r="BL918" s="25">
        <v>2093.5524549034699</v>
      </c>
      <c r="BM918" s="25">
        <v>0.15309321372266804</v>
      </c>
      <c r="BN918" s="25">
        <v>0</v>
      </c>
      <c r="BO918" s="25">
        <v>0</v>
      </c>
    </row>
    <row r="919" spans="1:67">
      <c r="A919">
        <v>2007</v>
      </c>
      <c r="B919" s="57" t="s">
        <v>187</v>
      </c>
      <c r="C919" s="61" t="s">
        <v>251</v>
      </c>
      <c r="D919" s="57" t="s">
        <v>134</v>
      </c>
      <c r="E919" s="25">
        <v>0.80227616016336256</v>
      </c>
      <c r="F919" s="25">
        <v>0.24699199674111977</v>
      </c>
      <c r="G919" s="25">
        <v>18.80240077407683</v>
      </c>
      <c r="H919" s="25">
        <v>5.252638981896018</v>
      </c>
      <c r="I919" s="25">
        <v>0.68292593782993405</v>
      </c>
      <c r="J919" s="25">
        <v>2.338524583735091</v>
      </c>
      <c r="K919" s="25">
        <v>0.40281350414783212</v>
      </c>
      <c r="L919" s="25">
        <v>0.55195841356122233</v>
      </c>
      <c r="M919" s="25">
        <v>1.5738014687475221E-2</v>
      </c>
      <c r="N919" s="25">
        <v>1.018000336491409</v>
      </c>
      <c r="O919" s="25">
        <v>0.50560030313798965</v>
      </c>
      <c r="P919" s="25">
        <v>0.18692859580179208</v>
      </c>
      <c r="Q919" s="25">
        <v>0.98161626406969005</v>
      </c>
      <c r="R919" s="25">
        <v>0.55212534550836057</v>
      </c>
      <c r="S919" s="25">
        <v>3.0043823931839619</v>
      </c>
      <c r="T919" s="25">
        <v>21.519411845286008</v>
      </c>
      <c r="U919" s="25">
        <v>7.4797617101800409</v>
      </c>
      <c r="V919" s="25">
        <v>4.9500435801573195</v>
      </c>
      <c r="W919" s="25">
        <v>14.349611972717152</v>
      </c>
      <c r="X919" s="25">
        <v>3.4679685311384834</v>
      </c>
      <c r="Y919" s="25">
        <v>237.19344070525165</v>
      </c>
      <c r="Z919" s="25">
        <v>1.1348983253549791</v>
      </c>
      <c r="AA919" s="25">
        <v>0</v>
      </c>
      <c r="AB919" s="25">
        <v>0.46155875427538218</v>
      </c>
      <c r="AC919" s="25">
        <v>5.3250953068026213E-2</v>
      </c>
      <c r="AD919" s="25">
        <v>0</v>
      </c>
      <c r="AE919" s="25">
        <v>19.12453231282397</v>
      </c>
      <c r="AF919" s="25">
        <v>1.2469772119064662</v>
      </c>
      <c r="AG919" s="25">
        <v>1.1277058947150023</v>
      </c>
      <c r="AH919" s="25">
        <v>0.63830870967375042</v>
      </c>
      <c r="AI919" s="25">
        <v>162.886254923916</v>
      </c>
      <c r="AJ919" s="25">
        <v>263.64962309763536</v>
      </c>
      <c r="AK919" s="25">
        <v>143.36013947512706</v>
      </c>
      <c r="AL919" s="25">
        <v>1.6356998229590154</v>
      </c>
      <c r="AM919" s="25">
        <v>2.3176454940109534E-2</v>
      </c>
      <c r="AN919" s="25">
        <v>19.59143213404619</v>
      </c>
      <c r="AO919" s="25">
        <v>6.3283075555477186E-2</v>
      </c>
      <c r="AP919" s="25">
        <v>0.16859637363706484</v>
      </c>
      <c r="AQ919" s="25">
        <v>0.36679179227935832</v>
      </c>
      <c r="AR919" s="25">
        <v>0.12173736119191655</v>
      </c>
      <c r="AS919" s="25">
        <v>0.53425064153099011</v>
      </c>
      <c r="AT919" s="25">
        <v>4.1742290957467863E-2</v>
      </c>
      <c r="AU919" s="25">
        <v>0</v>
      </c>
      <c r="AV919" s="25">
        <v>2.3428085036333379</v>
      </c>
      <c r="AW919" s="25">
        <v>11.431542065039373</v>
      </c>
      <c r="AX919" s="25">
        <v>0</v>
      </c>
      <c r="AY919" s="25">
        <v>0</v>
      </c>
      <c r="AZ919" s="25">
        <v>0</v>
      </c>
      <c r="BA919" s="25">
        <v>0</v>
      </c>
      <c r="BB919" s="25">
        <v>11.905855536337416</v>
      </c>
      <c r="BC919" s="25">
        <v>59.962381331045918</v>
      </c>
      <c r="BD919" s="25">
        <v>1.3018765950320281</v>
      </c>
      <c r="BE919" s="25">
        <v>0.42860628602159295</v>
      </c>
      <c r="BF919" s="25">
        <v>4.4052434643488363</v>
      </c>
      <c r="BG919" s="25">
        <v>0</v>
      </c>
      <c r="BH919" s="25">
        <v>0</v>
      </c>
      <c r="BI919" s="25">
        <v>64.721099371506384</v>
      </c>
      <c r="BJ919" s="25">
        <v>0</v>
      </c>
      <c r="BK919" s="25">
        <v>0.22763933389206104</v>
      </c>
      <c r="BL919" s="25">
        <v>2444.5200654281771</v>
      </c>
      <c r="BM919" s="25">
        <v>0.37995538833938536</v>
      </c>
      <c r="BN919" s="25">
        <v>0</v>
      </c>
      <c r="BO919" s="25">
        <v>0</v>
      </c>
    </row>
    <row r="920" spans="1:67">
      <c r="A920">
        <v>2007</v>
      </c>
      <c r="B920" s="57" t="s">
        <v>188</v>
      </c>
      <c r="C920" s="61" t="s">
        <v>252</v>
      </c>
      <c r="D920" s="57" t="s">
        <v>134</v>
      </c>
      <c r="E920" s="25">
        <v>3.0356136116848136</v>
      </c>
      <c r="F920" s="25">
        <v>0.46519004585149071</v>
      </c>
      <c r="G920" s="25">
        <v>0.40099817465423149</v>
      </c>
      <c r="H920" s="25">
        <v>4.2299301864592085</v>
      </c>
      <c r="I920" s="25">
        <v>5.1758507735364692</v>
      </c>
      <c r="J920" s="25">
        <v>5.8443972976587606</v>
      </c>
      <c r="K920" s="25">
        <v>1.9001122966155135</v>
      </c>
      <c r="L920" s="25">
        <v>2.2463335590619522</v>
      </c>
      <c r="M920" s="25">
        <v>0.12788019472277554</v>
      </c>
      <c r="N920" s="25">
        <v>1.4142273257694746</v>
      </c>
      <c r="O920" s="25">
        <v>3.8769707212715447</v>
      </c>
      <c r="P920" s="25">
        <v>2.9721910868548127</v>
      </c>
      <c r="Q920" s="25">
        <v>5.6454299760181428</v>
      </c>
      <c r="R920" s="25">
        <v>1.2138773790484723</v>
      </c>
      <c r="S920" s="25">
        <v>2.5537364321078693</v>
      </c>
      <c r="T920" s="25">
        <v>3.2223992620344051</v>
      </c>
      <c r="U920" s="25">
        <v>6.4677836897919256</v>
      </c>
      <c r="V920" s="25">
        <v>4.1552235248860327</v>
      </c>
      <c r="W920" s="25">
        <v>4.7751099537514961</v>
      </c>
      <c r="X920" s="25">
        <v>3.7812416036801548</v>
      </c>
      <c r="Y920" s="25">
        <v>2.6921959081817541</v>
      </c>
      <c r="Z920" s="25">
        <v>12.404625631612038</v>
      </c>
      <c r="AA920" s="25">
        <v>0</v>
      </c>
      <c r="AB920" s="25">
        <v>0.78060961621312364</v>
      </c>
      <c r="AC920" s="25">
        <v>0.14348014956379801</v>
      </c>
      <c r="AD920" s="25">
        <v>0</v>
      </c>
      <c r="AE920" s="25">
        <v>21.490053982256438</v>
      </c>
      <c r="AF920" s="25">
        <v>2.8959981294024937</v>
      </c>
      <c r="AG920" s="25">
        <v>8.3493153163820715</v>
      </c>
      <c r="AH920" s="25">
        <v>4.763962064329287</v>
      </c>
      <c r="AI920" s="25">
        <v>3.6352010323080819</v>
      </c>
      <c r="AJ920" s="25">
        <v>7.4211139603384</v>
      </c>
      <c r="AK920" s="25">
        <v>2.7534191965946069</v>
      </c>
      <c r="AL920" s="25">
        <v>0.14210708006302197</v>
      </c>
      <c r="AM920" s="25">
        <v>2.1401432806897078E-2</v>
      </c>
      <c r="AN920" s="25">
        <v>1.847957080243458</v>
      </c>
      <c r="AO920" s="25">
        <v>0.73666325221220941</v>
      </c>
      <c r="AP920" s="25">
        <v>1.02879362476056</v>
      </c>
      <c r="AQ920" s="25">
        <v>2.5656725910378082</v>
      </c>
      <c r="AR920" s="25">
        <v>0.55240778674573376</v>
      </c>
      <c r="AS920" s="25">
        <v>3.9029307672813784</v>
      </c>
      <c r="AT920" s="25">
        <v>0.48339384300863653</v>
      </c>
      <c r="AU920" s="25">
        <v>0</v>
      </c>
      <c r="AV920" s="25">
        <v>3.8077313598471387</v>
      </c>
      <c r="AW920" s="25">
        <v>1.6368238405646154</v>
      </c>
      <c r="AX920" s="25">
        <v>0</v>
      </c>
      <c r="AY920" s="25">
        <v>0</v>
      </c>
      <c r="AZ920" s="25">
        <v>0</v>
      </c>
      <c r="BA920" s="25">
        <v>0</v>
      </c>
      <c r="BB920" s="25">
        <v>2.4295694957591758</v>
      </c>
      <c r="BC920" s="25">
        <v>11.707608135531526</v>
      </c>
      <c r="BD920" s="25">
        <v>22.645631855562876</v>
      </c>
      <c r="BE920" s="25">
        <v>10.209098334457497</v>
      </c>
      <c r="BF920" s="25">
        <v>5.2618676577159302</v>
      </c>
      <c r="BG920" s="25">
        <v>0</v>
      </c>
      <c r="BH920" s="25">
        <v>0</v>
      </c>
      <c r="BI920" s="25">
        <v>318.62171826657743</v>
      </c>
      <c r="BJ920" s="25">
        <v>0</v>
      </c>
      <c r="BK920" s="25">
        <v>0.68326128772987593</v>
      </c>
      <c r="BL920" s="25">
        <v>173.21854854164411</v>
      </c>
      <c r="BM920" s="25">
        <v>5.005569052833328E-2</v>
      </c>
      <c r="BN920" s="25">
        <v>0</v>
      </c>
      <c r="BO920" s="25">
        <v>0</v>
      </c>
    </row>
    <row r="921" spans="1:67">
      <c r="A921">
        <v>2007</v>
      </c>
      <c r="B921" s="57" t="s">
        <v>189</v>
      </c>
      <c r="C921" s="61" t="s">
        <v>253</v>
      </c>
      <c r="D921" s="57" t="s">
        <v>134</v>
      </c>
      <c r="E921" s="25">
        <v>0.15234143347314325</v>
      </c>
      <c r="F921" s="25">
        <v>7.2370301334221815E-2</v>
      </c>
      <c r="G921" s="25">
        <v>0.28924447811659099</v>
      </c>
      <c r="H921" s="25">
        <v>0.95669315974416791</v>
      </c>
      <c r="I921" s="25">
        <v>0.15145155660989237</v>
      </c>
      <c r="J921" s="25">
        <v>0.27954799359255988</v>
      </c>
      <c r="K921" s="25">
        <v>0.1047577181324541</v>
      </c>
      <c r="L921" s="25">
        <v>0.26622569653353084</v>
      </c>
      <c r="M921" s="25">
        <v>7.6717395511079339E-3</v>
      </c>
      <c r="N921" s="25">
        <v>0.1626702264833926</v>
      </c>
      <c r="O921" s="25">
        <v>0.114794069850519</v>
      </c>
      <c r="P921" s="25">
        <v>3.4163265689710405E-2</v>
      </c>
      <c r="Q921" s="25">
        <v>0.15154317215052021</v>
      </c>
      <c r="R921" s="25">
        <v>0.12135746808918703</v>
      </c>
      <c r="S921" s="25">
        <v>0.28036301137806452</v>
      </c>
      <c r="T921" s="25">
        <v>0.55501354652839263</v>
      </c>
      <c r="U921" s="25">
        <v>1.6626867658549624</v>
      </c>
      <c r="V921" s="25">
        <v>1.0420926081845363</v>
      </c>
      <c r="W921" s="25">
        <v>4.6115099085562354</v>
      </c>
      <c r="X921" s="25">
        <v>0.52222123768633311</v>
      </c>
      <c r="Y921" s="25">
        <v>3.555575183379696</v>
      </c>
      <c r="Z921" s="25">
        <v>0.1641702304069802</v>
      </c>
      <c r="AA921" s="25">
        <v>0</v>
      </c>
      <c r="AB921" s="25">
        <v>0.13294433843232961</v>
      </c>
      <c r="AC921" s="25">
        <v>1.5305551657731632E-2</v>
      </c>
      <c r="AD921" s="25">
        <v>0</v>
      </c>
      <c r="AE921" s="25">
        <v>2.2322792296808487</v>
      </c>
      <c r="AF921" s="25">
        <v>0.30141632485492009</v>
      </c>
      <c r="AG921" s="25">
        <v>0.20140654100997024</v>
      </c>
      <c r="AH921" s="25">
        <v>0.11455733467056173</v>
      </c>
      <c r="AI921" s="25">
        <v>2.5453323573678626</v>
      </c>
      <c r="AJ921" s="25">
        <v>3.9251158264475068</v>
      </c>
      <c r="AK921" s="25">
        <v>2.1439749931243881</v>
      </c>
      <c r="AL921" s="25">
        <v>4.5783333871791593E-2</v>
      </c>
      <c r="AM921" s="25">
        <v>2.6799345564534186E-3</v>
      </c>
      <c r="AN921" s="25">
        <v>0.32397850370289483</v>
      </c>
      <c r="AO921" s="25">
        <v>2.2355275857119071E-2</v>
      </c>
      <c r="AP921" s="25">
        <v>6.7881439819304251E-2</v>
      </c>
      <c r="AQ921" s="25">
        <v>0.1286161352697463</v>
      </c>
      <c r="AR921" s="25">
        <v>4.3177209400273468E-2</v>
      </c>
      <c r="AS921" s="25">
        <v>9.255991677302261E-2</v>
      </c>
      <c r="AT921" s="25">
        <v>1.2802034622991239E-2</v>
      </c>
      <c r="AU921" s="25">
        <v>0</v>
      </c>
      <c r="AV921" s="25">
        <v>0.72912592519534725</v>
      </c>
      <c r="AW921" s="25">
        <v>0.30198446079575791</v>
      </c>
      <c r="AX921" s="25">
        <v>0</v>
      </c>
      <c r="AY921" s="25">
        <v>0</v>
      </c>
      <c r="AZ921" s="25">
        <v>0</v>
      </c>
      <c r="BA921" s="25">
        <v>0</v>
      </c>
      <c r="BB921" s="25">
        <v>0.24865462906306116</v>
      </c>
      <c r="BC921" s="25">
        <v>1.1514233747418356</v>
      </c>
      <c r="BD921" s="25">
        <v>0.24036197741466292</v>
      </c>
      <c r="BE921" s="25">
        <v>5.2990216127188176E-2</v>
      </c>
      <c r="BF921" s="25">
        <v>0.14807570974840545</v>
      </c>
      <c r="BG921" s="25">
        <v>0</v>
      </c>
      <c r="BH921" s="25">
        <v>0</v>
      </c>
      <c r="BI921" s="25">
        <v>3.2217452771177526</v>
      </c>
      <c r="BJ921" s="25">
        <v>0</v>
      </c>
      <c r="BK921" s="25">
        <v>0.24561863998293693</v>
      </c>
      <c r="BL921" s="25">
        <v>58.87541661906566</v>
      </c>
      <c r="BM921" s="25">
        <v>2.5434280590317961E-2</v>
      </c>
      <c r="BN921" s="25">
        <v>0</v>
      </c>
      <c r="BO921" s="25">
        <v>0</v>
      </c>
    </row>
    <row r="922" spans="1:67">
      <c r="A922">
        <v>2007</v>
      </c>
      <c r="B922" s="57" t="s">
        <v>190</v>
      </c>
      <c r="C922" s="61" t="s">
        <v>254</v>
      </c>
      <c r="D922" s="57" t="s">
        <v>134</v>
      </c>
      <c r="E922" s="25">
        <v>0.35298957826436816</v>
      </c>
      <c r="F922" s="25">
        <v>3.4011190755788706E-2</v>
      </c>
      <c r="G922" s="25">
        <v>2.2107216926542397E-2</v>
      </c>
      <c r="H922" s="25">
        <v>9.1105343983763056</v>
      </c>
      <c r="I922" s="25">
        <v>0.56861563555924177</v>
      </c>
      <c r="J922" s="25">
        <v>0.68755569439975217</v>
      </c>
      <c r="K922" s="25">
        <v>0.13997843522696607</v>
      </c>
      <c r="L922" s="25">
        <v>0.60827622643870227</v>
      </c>
      <c r="M922" s="25">
        <v>2.7450658021516326E-2</v>
      </c>
      <c r="N922" s="25">
        <v>21.972462601480686</v>
      </c>
      <c r="O922" s="25">
        <v>7.3117441351623826</v>
      </c>
      <c r="P922" s="25">
        <v>0.44890472028077022</v>
      </c>
      <c r="Q922" s="25">
        <v>1.6949860631061768</v>
      </c>
      <c r="R922" s="25">
        <v>3.4178023864988143</v>
      </c>
      <c r="S922" s="25">
        <v>10.145048467232414</v>
      </c>
      <c r="T922" s="25">
        <v>3.8807608262846038</v>
      </c>
      <c r="U922" s="25">
        <v>1.0551388563204578</v>
      </c>
      <c r="V922" s="25">
        <v>1.0615621384047289</v>
      </c>
      <c r="W922" s="25">
        <v>1.703835053146243</v>
      </c>
      <c r="X922" s="25">
        <v>0.97745646224972638</v>
      </c>
      <c r="Y922" s="25">
        <v>0.13128023638521324</v>
      </c>
      <c r="Z922" s="25">
        <v>0.59542088769213564</v>
      </c>
      <c r="AA922" s="25">
        <v>0</v>
      </c>
      <c r="AB922" s="25">
        <v>3.5588232183150237</v>
      </c>
      <c r="AC922" s="25">
        <v>1.717023861579144E-2</v>
      </c>
      <c r="AD922" s="25">
        <v>0</v>
      </c>
      <c r="AE922" s="25">
        <v>16.331025936979309</v>
      </c>
      <c r="AF922" s="25">
        <v>0.41121388569461159</v>
      </c>
      <c r="AG922" s="25">
        <v>0.85061135514431885</v>
      </c>
      <c r="AH922" s="25">
        <v>0.49009749519165458</v>
      </c>
      <c r="AI922" s="25">
        <v>0.57294459356886318</v>
      </c>
      <c r="AJ922" s="25">
        <v>0.15794519152637168</v>
      </c>
      <c r="AK922" s="25">
        <v>8.8391238576179892E-2</v>
      </c>
      <c r="AL922" s="25">
        <v>4.9744396627404527E-2</v>
      </c>
      <c r="AM922" s="25">
        <v>6.5837928011442722E-3</v>
      </c>
      <c r="AN922" s="25">
        <v>0.16211687935106026</v>
      </c>
      <c r="AO922" s="25">
        <v>5.2453097009941455E-2</v>
      </c>
      <c r="AP922" s="25">
        <v>4.2925622412513922E-2</v>
      </c>
      <c r="AQ922" s="25">
        <v>0.20550058290228887</v>
      </c>
      <c r="AR922" s="25">
        <v>4.9926780790428671E-2</v>
      </c>
      <c r="AS922" s="25">
        <v>0.29677527354565453</v>
      </c>
      <c r="AT922" s="25">
        <v>4.3183058660310358E-2</v>
      </c>
      <c r="AU922" s="25">
        <v>0</v>
      </c>
      <c r="AV922" s="25">
        <v>0.5579605943403716</v>
      </c>
      <c r="AW922" s="25">
        <v>0.19433227047777513</v>
      </c>
      <c r="AX922" s="25">
        <v>0</v>
      </c>
      <c r="AY922" s="25">
        <v>0</v>
      </c>
      <c r="AZ922" s="25">
        <v>0</v>
      </c>
      <c r="BA922" s="25">
        <v>0</v>
      </c>
      <c r="BB922" s="25">
        <v>0.10363728769766126</v>
      </c>
      <c r="BC922" s="25">
        <v>0.58673398064103277</v>
      </c>
      <c r="BD922" s="25">
        <v>0.59205899634544701</v>
      </c>
      <c r="BE922" s="25">
        <v>8.2042169402191598E-2</v>
      </c>
      <c r="BF922" s="25">
        <v>0.1702609131860936</v>
      </c>
      <c r="BG922" s="25">
        <v>0</v>
      </c>
      <c r="BH922" s="25">
        <v>0</v>
      </c>
      <c r="BI922" s="25">
        <v>3.7082242026644536</v>
      </c>
      <c r="BJ922" s="25">
        <v>0</v>
      </c>
      <c r="BK922" s="25">
        <v>0.98236999877848907</v>
      </c>
      <c r="BL922" s="25">
        <v>6.037640413520732</v>
      </c>
      <c r="BM922" s="25">
        <v>2.4074233550904392E-2</v>
      </c>
      <c r="BN922" s="25">
        <v>0</v>
      </c>
      <c r="BO922" s="25">
        <v>0</v>
      </c>
    </row>
    <row r="923" spans="1:67">
      <c r="A923">
        <v>2007</v>
      </c>
      <c r="B923" s="57" t="s">
        <v>191</v>
      </c>
      <c r="C923" s="61" t="s">
        <v>255</v>
      </c>
      <c r="D923" s="57" t="s">
        <v>134</v>
      </c>
      <c r="E923" s="25">
        <v>0.18042077513257174</v>
      </c>
      <c r="F923" s="25">
        <v>4.1833184771641913E-2</v>
      </c>
      <c r="G923" s="25">
        <v>7.7384679042833276E-2</v>
      </c>
      <c r="H923" s="25">
        <v>0.44633082163587823</v>
      </c>
      <c r="I923" s="25">
        <v>0.35287928956424869</v>
      </c>
      <c r="J923" s="25">
        <v>0.29902535809743813</v>
      </c>
      <c r="K923" s="25">
        <v>8.8003159171780879E-2</v>
      </c>
      <c r="L923" s="25">
        <v>0.16128035418608488</v>
      </c>
      <c r="M923" s="25">
        <v>7.594137984557759E-3</v>
      </c>
      <c r="N923" s="25">
        <v>0.26515558819297547</v>
      </c>
      <c r="O923" s="25">
        <v>0.24492319135418011</v>
      </c>
      <c r="P923" s="25">
        <v>8.7079993363927216E-2</v>
      </c>
      <c r="Q923" s="25">
        <v>0.24930104961902805</v>
      </c>
      <c r="R923" s="25">
        <v>0.13733309489919798</v>
      </c>
      <c r="S923" s="25">
        <v>0.22312267125997465</v>
      </c>
      <c r="T923" s="25">
        <v>0.18899394833026539</v>
      </c>
      <c r="U923" s="25">
        <v>0.14672940370557125</v>
      </c>
      <c r="V923" s="25">
        <v>0.13867886251237546</v>
      </c>
      <c r="W923" s="25">
        <v>0.20049315156456837</v>
      </c>
      <c r="X923" s="25">
        <v>0.12033244569481316</v>
      </c>
      <c r="Y923" s="25">
        <v>1.5702298955371057E-2</v>
      </c>
      <c r="Z923" s="25">
        <v>6.6521375010221873E-2</v>
      </c>
      <c r="AA923" s="25">
        <v>0</v>
      </c>
      <c r="AB923" s="25">
        <v>0.75002756354618461</v>
      </c>
      <c r="AC923" s="25">
        <v>7.5296667257247788E-3</v>
      </c>
      <c r="AD923" s="25">
        <v>0</v>
      </c>
      <c r="AE923" s="25">
        <v>1.4070875792982191</v>
      </c>
      <c r="AF923" s="25">
        <v>0.19623407142683263</v>
      </c>
      <c r="AG923" s="25">
        <v>0.84635613815938049</v>
      </c>
      <c r="AH923" s="25">
        <v>0.49537189975585383</v>
      </c>
      <c r="AI923" s="25">
        <v>1.7746872989342724</v>
      </c>
      <c r="AJ923" s="25">
        <v>0.75743859043739192</v>
      </c>
      <c r="AK923" s="25">
        <v>0.2209305419067793</v>
      </c>
      <c r="AL923" s="25">
        <v>0.13113496857435997</v>
      </c>
      <c r="AM923" s="25">
        <v>4.3617418591668254E-2</v>
      </c>
      <c r="AN923" s="25">
        <v>0.12362820902183752</v>
      </c>
      <c r="AO923" s="25">
        <v>9.9517847406901134E-3</v>
      </c>
      <c r="AP923" s="25">
        <v>2.2438736375871467E-2</v>
      </c>
      <c r="AQ923" s="25">
        <v>5.1778143754351497E-2</v>
      </c>
      <c r="AR923" s="25">
        <v>9.6119897349536184E-3</v>
      </c>
      <c r="AS923" s="25">
        <v>4.288652667047526E-2</v>
      </c>
      <c r="AT923" s="25">
        <v>1.9419058174675059E-2</v>
      </c>
      <c r="AU923" s="25">
        <v>0</v>
      </c>
      <c r="AV923" s="25">
        <v>0.41159493512721324</v>
      </c>
      <c r="AW923" s="25">
        <v>0.15430962507484405</v>
      </c>
      <c r="AX923" s="25">
        <v>0</v>
      </c>
      <c r="AY923" s="25">
        <v>0</v>
      </c>
      <c r="AZ923" s="25">
        <v>0</v>
      </c>
      <c r="BA923" s="25">
        <v>0</v>
      </c>
      <c r="BB923" s="25">
        <v>0.21072740675783153</v>
      </c>
      <c r="BC923" s="25">
        <v>0.22694536095279583</v>
      </c>
      <c r="BD923" s="25">
        <v>0.15352809718698035</v>
      </c>
      <c r="BE923" s="25">
        <v>4.1612604672810243E-2</v>
      </c>
      <c r="BF923" s="25">
        <v>2.8714096304214735E-2</v>
      </c>
      <c r="BG923" s="25">
        <v>0</v>
      </c>
      <c r="BH923" s="25">
        <v>0</v>
      </c>
      <c r="BI923" s="25">
        <v>4.1185641854434367</v>
      </c>
      <c r="BJ923" s="25">
        <v>0</v>
      </c>
      <c r="BK923" s="25">
        <v>3.1126258047298315E-2</v>
      </c>
      <c r="BL923" s="25">
        <v>0.38937574457778368</v>
      </c>
      <c r="BM923" s="25">
        <v>6.5748042339461017E-4</v>
      </c>
      <c r="BN923" s="25">
        <v>0</v>
      </c>
      <c r="BO923" s="25">
        <v>0</v>
      </c>
    </row>
    <row r="924" spans="1:67">
      <c r="A924">
        <v>2007</v>
      </c>
      <c r="B924" s="57" t="s">
        <v>192</v>
      </c>
      <c r="C924" s="61" t="s">
        <v>256</v>
      </c>
      <c r="D924" s="57" t="s">
        <v>134</v>
      </c>
      <c r="E924" s="25">
        <v>0.81618602882208435</v>
      </c>
      <c r="F924" s="25">
        <v>3.1380209634142113E-2</v>
      </c>
      <c r="G924" s="25">
        <v>3.8473906232278254E-2</v>
      </c>
      <c r="H924" s="25">
        <v>0.82283089127763798</v>
      </c>
      <c r="I924" s="25">
        <v>0.97139880607697182</v>
      </c>
      <c r="J924" s="25">
        <v>0.91066117765956256</v>
      </c>
      <c r="K924" s="25">
        <v>0.1997573731217992</v>
      </c>
      <c r="L924" s="25">
        <v>0.42208847839783592</v>
      </c>
      <c r="M924" s="25">
        <v>2.6278611459868709E-2</v>
      </c>
      <c r="N924" s="25">
        <v>0.77847696473929906</v>
      </c>
      <c r="O924" s="25">
        <v>1.3684834137902768</v>
      </c>
      <c r="P924" s="25">
        <v>0.38772397742636078</v>
      </c>
      <c r="Q924" s="25">
        <v>1.4800731841320083</v>
      </c>
      <c r="R924" s="25">
        <v>0.33967766863399096</v>
      </c>
      <c r="S924" s="25">
        <v>1.171239779500278</v>
      </c>
      <c r="T924" s="25">
        <v>1.1467336647906825</v>
      </c>
      <c r="U924" s="25">
        <v>0.50688193317576113</v>
      </c>
      <c r="V924" s="25">
        <v>0.49308784315754883</v>
      </c>
      <c r="W924" s="25">
        <v>0.22482140743954518</v>
      </c>
      <c r="X924" s="25">
        <v>0.3804834129916691</v>
      </c>
      <c r="Y924" s="25">
        <v>4.3529360116184523E-2</v>
      </c>
      <c r="Z924" s="25">
        <v>0.276464233360529</v>
      </c>
      <c r="AA924" s="25">
        <v>0</v>
      </c>
      <c r="AB924" s="25">
        <v>0.23498684777943382</v>
      </c>
      <c r="AC924" s="25">
        <v>3.499959851865795E-2</v>
      </c>
      <c r="AD924" s="25">
        <v>0</v>
      </c>
      <c r="AE924" s="25">
        <v>3.5015001436984292</v>
      </c>
      <c r="AF924" s="25">
        <v>0.28356283045960445</v>
      </c>
      <c r="AG924" s="25">
        <v>0.77459681876790309</v>
      </c>
      <c r="AH924" s="25">
        <v>0.46953291733689972</v>
      </c>
      <c r="AI924" s="25">
        <v>0.57799881193393809</v>
      </c>
      <c r="AJ924" s="25">
        <v>0.54587016266534982</v>
      </c>
      <c r="AK924" s="25">
        <v>8.4160656569743197E-2</v>
      </c>
      <c r="AL924" s="25">
        <v>0.2454693355237697</v>
      </c>
      <c r="AM924" s="25">
        <v>8.5587096835914658E-2</v>
      </c>
      <c r="AN924" s="25">
        <v>0.34500862476969096</v>
      </c>
      <c r="AO924" s="25">
        <v>3.7859540808546532E-2</v>
      </c>
      <c r="AP924" s="25">
        <v>4.7791002108245675E-2</v>
      </c>
      <c r="AQ924" s="25">
        <v>0.10117183311756656</v>
      </c>
      <c r="AR924" s="25">
        <v>1.7486481073770294E-2</v>
      </c>
      <c r="AS924" s="25">
        <v>9.8457559601880296E-2</v>
      </c>
      <c r="AT924" s="25">
        <v>3.898606491076529E-2</v>
      </c>
      <c r="AU924" s="25">
        <v>0</v>
      </c>
      <c r="AV924" s="25">
        <v>0.74314343220851831</v>
      </c>
      <c r="AW924" s="25">
        <v>0.27874145181875665</v>
      </c>
      <c r="AX924" s="25">
        <v>0</v>
      </c>
      <c r="AY924" s="25">
        <v>0</v>
      </c>
      <c r="AZ924" s="25">
        <v>0</v>
      </c>
      <c r="BA924" s="25">
        <v>0</v>
      </c>
      <c r="BB924" s="25">
        <v>0.33030646615717779</v>
      </c>
      <c r="BC924" s="25">
        <v>0.40343431203219404</v>
      </c>
      <c r="BD924" s="25">
        <v>0.61578797023138154</v>
      </c>
      <c r="BE924" s="25">
        <v>0.10068211553133377</v>
      </c>
      <c r="BF924" s="25">
        <v>8.4041071730547229E-2</v>
      </c>
      <c r="BG924" s="25">
        <v>0</v>
      </c>
      <c r="BH924" s="25">
        <v>0</v>
      </c>
      <c r="BI924" s="25">
        <v>5.8809147150219658</v>
      </c>
      <c r="BJ924" s="25">
        <v>0</v>
      </c>
      <c r="BK924" s="25">
        <v>7.5129930484335292E-2</v>
      </c>
      <c r="BL924" s="25">
        <v>0.47013322488544862</v>
      </c>
      <c r="BM924" s="25">
        <v>6.3820726197795115E-3</v>
      </c>
      <c r="BN924" s="25">
        <v>0</v>
      </c>
      <c r="BO924" s="25">
        <v>0</v>
      </c>
    </row>
    <row r="925" spans="1:67">
      <c r="A925">
        <v>2007</v>
      </c>
      <c r="B925" s="57" t="s">
        <v>193</v>
      </c>
      <c r="C925" s="61" t="s">
        <v>257</v>
      </c>
      <c r="D925" s="57" t="s">
        <v>134</v>
      </c>
      <c r="E925" s="25">
        <v>0.58247331600284014</v>
      </c>
      <c r="F925" s="25">
        <v>7.716074978120499E-2</v>
      </c>
      <c r="G925" s="25">
        <v>3.7612160674312257E-2</v>
      </c>
      <c r="H925" s="25">
        <v>2.729011825877814</v>
      </c>
      <c r="I925" s="25">
        <v>2.1104602236361631</v>
      </c>
      <c r="J925" s="25">
        <v>0.52674791987138925</v>
      </c>
      <c r="K925" s="25">
        <v>0.20807064508357392</v>
      </c>
      <c r="L925" s="25">
        <v>0.26727605373596447</v>
      </c>
      <c r="M925" s="25">
        <v>8.0895149773784793E-3</v>
      </c>
      <c r="N925" s="25">
        <v>4.4377469531244866</v>
      </c>
      <c r="O925" s="25">
        <v>1.6310367526060316</v>
      </c>
      <c r="P925" s="25">
        <v>0.16357828019624915</v>
      </c>
      <c r="Q925" s="25">
        <v>0.64881355043531785</v>
      </c>
      <c r="R925" s="25">
        <v>0.83786655885342054</v>
      </c>
      <c r="S925" s="25">
        <v>1.9014231667479993</v>
      </c>
      <c r="T925" s="25">
        <v>0.63710851175800531</v>
      </c>
      <c r="U925" s="25">
        <v>1.0204391784186793</v>
      </c>
      <c r="V925" s="25">
        <v>0.90597645295302143</v>
      </c>
      <c r="W925" s="25">
        <v>3.6248270166996601</v>
      </c>
      <c r="X925" s="25">
        <v>0.71208700665498625</v>
      </c>
      <c r="Y925" s="25">
        <v>6.1123554232812301E-2</v>
      </c>
      <c r="Z925" s="25">
        <v>0.24957542925311704</v>
      </c>
      <c r="AA925" s="25">
        <v>0</v>
      </c>
      <c r="AB925" s="25">
        <v>0.87964062112124675</v>
      </c>
      <c r="AC925" s="25">
        <v>2.5904365008022675E-2</v>
      </c>
      <c r="AD925" s="25">
        <v>0</v>
      </c>
      <c r="AE925" s="25">
        <v>5.7653400102607701</v>
      </c>
      <c r="AF925" s="25">
        <v>0.76036912449862637</v>
      </c>
      <c r="AG925" s="25">
        <v>1.277908513432962</v>
      </c>
      <c r="AH925" s="25">
        <v>0.75100501416902676</v>
      </c>
      <c r="AI925" s="25">
        <v>0.50165528932054115</v>
      </c>
      <c r="AJ925" s="25">
        <v>0.20349676829805435</v>
      </c>
      <c r="AK925" s="25">
        <v>0.13616655826838814</v>
      </c>
      <c r="AL925" s="25">
        <v>0.14622557751555335</v>
      </c>
      <c r="AM925" s="25">
        <v>1.0091776015448459E-2</v>
      </c>
      <c r="AN925" s="25">
        <v>0.53071653360887905</v>
      </c>
      <c r="AO925" s="25">
        <v>3.6912576073881029E-2</v>
      </c>
      <c r="AP925" s="25">
        <v>0.10014997169088473</v>
      </c>
      <c r="AQ925" s="25">
        <v>0.39477826118665038</v>
      </c>
      <c r="AR925" s="25">
        <v>6.106248386316921E-2</v>
      </c>
      <c r="AS925" s="25">
        <v>0.40622700759820418</v>
      </c>
      <c r="AT925" s="25">
        <v>7.6614376361619801E-2</v>
      </c>
      <c r="AU925" s="25">
        <v>0</v>
      </c>
      <c r="AV925" s="25">
        <v>0.98733702335698448</v>
      </c>
      <c r="AW925" s="25">
        <v>0.21562286198108749</v>
      </c>
      <c r="AX925" s="25">
        <v>0</v>
      </c>
      <c r="AY925" s="25">
        <v>0</v>
      </c>
      <c r="AZ925" s="25">
        <v>0</v>
      </c>
      <c r="BA925" s="25">
        <v>0</v>
      </c>
      <c r="BB925" s="25">
        <v>0.1472677396196958</v>
      </c>
      <c r="BC925" s="25">
        <v>0.79057966351386832</v>
      </c>
      <c r="BD925" s="25">
        <v>0.50137744834078235</v>
      </c>
      <c r="BE925" s="25">
        <v>0.16241136587900776</v>
      </c>
      <c r="BF925" s="25">
        <v>0.15472910751150204</v>
      </c>
      <c r="BG925" s="25">
        <v>0</v>
      </c>
      <c r="BH925" s="25">
        <v>0</v>
      </c>
      <c r="BI925" s="25">
        <v>7.5770484989421245</v>
      </c>
      <c r="BJ925" s="25">
        <v>0</v>
      </c>
      <c r="BK925" s="25">
        <v>0.84149266018368096</v>
      </c>
      <c r="BL925" s="25">
        <v>11.863621249919952</v>
      </c>
      <c r="BM925" s="25">
        <v>1.5116296834680042E-2</v>
      </c>
      <c r="BN925" s="25">
        <v>0</v>
      </c>
      <c r="BO925" s="25">
        <v>0</v>
      </c>
    </row>
    <row r="926" spans="1:67">
      <c r="A926">
        <v>2007</v>
      </c>
      <c r="B926" s="57" t="s">
        <v>194</v>
      </c>
      <c r="C926" s="61" t="s">
        <v>258</v>
      </c>
      <c r="D926" s="57" t="s">
        <v>134</v>
      </c>
      <c r="E926" s="25">
        <v>0.8681641394609626</v>
      </c>
      <c r="F926" s="25">
        <v>6.0469689161510881E-2</v>
      </c>
      <c r="G926" s="25">
        <v>6.5184842668100332E-2</v>
      </c>
      <c r="H926" s="25">
        <v>1.1627960249177418</v>
      </c>
      <c r="I926" s="25">
        <v>2.0706806252651671</v>
      </c>
      <c r="J926" s="25">
        <v>1.2983525409358008</v>
      </c>
      <c r="K926" s="25">
        <v>0.17199048921057922</v>
      </c>
      <c r="L926" s="25">
        <v>0.80704584586670747</v>
      </c>
      <c r="M926" s="25">
        <v>3.8004900412525897E-2</v>
      </c>
      <c r="N926" s="25">
        <v>1.3714042451104012</v>
      </c>
      <c r="O926" s="25">
        <v>1.0075233882059671</v>
      </c>
      <c r="P926" s="25">
        <v>0.33907318770299955</v>
      </c>
      <c r="Q926" s="25">
        <v>0.92416207620913782</v>
      </c>
      <c r="R926" s="25">
        <v>0.38369266200021718</v>
      </c>
      <c r="S926" s="25">
        <v>0.92564609385207042</v>
      </c>
      <c r="T926" s="25">
        <v>0.59830705219722391</v>
      </c>
      <c r="U926" s="25">
        <v>1.0706392079043376</v>
      </c>
      <c r="V926" s="25">
        <v>0.6134758347034418</v>
      </c>
      <c r="W926" s="25">
        <v>0.70635341426116471</v>
      </c>
      <c r="X926" s="25">
        <v>3.9552911805865696</v>
      </c>
      <c r="Y926" s="25">
        <v>4.39936150906549E-2</v>
      </c>
      <c r="Z926" s="25">
        <v>0.22856769595347429</v>
      </c>
      <c r="AA926" s="25">
        <v>0</v>
      </c>
      <c r="AB926" s="25">
        <v>0.42500781710884794</v>
      </c>
      <c r="AC926" s="25">
        <v>2.158078650340399E-2</v>
      </c>
      <c r="AD926" s="25">
        <v>0</v>
      </c>
      <c r="AE926" s="25">
        <v>3.1135919078686634</v>
      </c>
      <c r="AF926" s="25">
        <v>0.92381787142128347</v>
      </c>
      <c r="AG926" s="25">
        <v>1.4114152494143788</v>
      </c>
      <c r="AH926" s="25">
        <v>0.83088812659356315</v>
      </c>
      <c r="AI926" s="25">
        <v>2.7357879308855244</v>
      </c>
      <c r="AJ926" s="25">
        <v>0.32094473487691189</v>
      </c>
      <c r="AK926" s="25">
        <v>0.20700560950366387</v>
      </c>
      <c r="AL926" s="25">
        <v>0.15122976614668637</v>
      </c>
      <c r="AM926" s="25">
        <v>1.4869862828871478E-2</v>
      </c>
      <c r="AN926" s="25">
        <v>0.76734732854271215</v>
      </c>
      <c r="AO926" s="25">
        <v>8.0383447131518515E-2</v>
      </c>
      <c r="AP926" s="25">
        <v>0.10202009282640269</v>
      </c>
      <c r="AQ926" s="25">
        <v>0.27044674184408163</v>
      </c>
      <c r="AR926" s="25">
        <v>7.9859727482524512E-2</v>
      </c>
      <c r="AS926" s="25">
        <v>0.44518257854695664</v>
      </c>
      <c r="AT926" s="25">
        <v>6.9784345762042913E-2</v>
      </c>
      <c r="AU926" s="25">
        <v>0</v>
      </c>
      <c r="AV926" s="25">
        <v>0.84034295720635666</v>
      </c>
      <c r="AW926" s="25">
        <v>0.2843944040938069</v>
      </c>
      <c r="AX926" s="25">
        <v>0</v>
      </c>
      <c r="AY926" s="25">
        <v>0</v>
      </c>
      <c r="AZ926" s="25">
        <v>0</v>
      </c>
      <c r="BA926" s="25">
        <v>0</v>
      </c>
      <c r="BB926" s="25">
        <v>0.28970177518917728</v>
      </c>
      <c r="BC926" s="25">
        <v>1.004646148550201</v>
      </c>
      <c r="BD926" s="25">
        <v>0.73949086653948404</v>
      </c>
      <c r="BE926" s="25">
        <v>0.20032471156106171</v>
      </c>
      <c r="BF926" s="25">
        <v>0.66682304647947699</v>
      </c>
      <c r="BG926" s="25">
        <v>0</v>
      </c>
      <c r="BH926" s="25">
        <v>0</v>
      </c>
      <c r="BI926" s="25">
        <v>10.720113664859397</v>
      </c>
      <c r="BJ926" s="25">
        <v>0</v>
      </c>
      <c r="BK926" s="25">
        <v>0.61602674062602447</v>
      </c>
      <c r="BL926" s="25">
        <v>9.2650410089540038</v>
      </c>
      <c r="BM926" s="25">
        <v>9.4335138963894446E-3</v>
      </c>
      <c r="BN926" s="25">
        <v>0</v>
      </c>
      <c r="BO926" s="25">
        <v>0</v>
      </c>
    </row>
    <row r="927" spans="1:67">
      <c r="A927">
        <v>2007</v>
      </c>
      <c r="B927" s="57" t="s">
        <v>195</v>
      </c>
      <c r="C927" s="61" t="s">
        <v>259</v>
      </c>
      <c r="D927" s="57" t="s">
        <v>134</v>
      </c>
      <c r="E927" s="25">
        <v>30.025768544924457</v>
      </c>
      <c r="F927" s="25">
        <v>0.75776386410481744</v>
      </c>
      <c r="G927" s="25">
        <v>2.3777646714378555</v>
      </c>
      <c r="H927" s="25">
        <v>47.751547012894129</v>
      </c>
      <c r="I927" s="25">
        <v>112.48704446854505</v>
      </c>
      <c r="J927" s="25">
        <v>28.623405205186881</v>
      </c>
      <c r="K927" s="25">
        <v>3.9053880866793325</v>
      </c>
      <c r="L927" s="25">
        <v>11.703761776326017</v>
      </c>
      <c r="M927" s="25">
        <v>0.59804629942166276</v>
      </c>
      <c r="N927" s="25">
        <v>103.4136445061862</v>
      </c>
      <c r="O927" s="25">
        <v>51.318443080731043</v>
      </c>
      <c r="P927" s="25">
        <v>10.900222384260244</v>
      </c>
      <c r="Q927" s="25">
        <v>33.492314666966635</v>
      </c>
      <c r="R927" s="25">
        <v>18.832376584315991</v>
      </c>
      <c r="S927" s="25">
        <v>51.275972706939086</v>
      </c>
      <c r="T927" s="25">
        <v>23.098621379244253</v>
      </c>
      <c r="U927" s="25">
        <v>19.649239183946275</v>
      </c>
      <c r="V927" s="25">
        <v>13.68007228554122</v>
      </c>
      <c r="W927" s="25">
        <v>16.642759539590262</v>
      </c>
      <c r="X927" s="25">
        <v>13.011738148199992</v>
      </c>
      <c r="Y927" s="25">
        <v>1.1436924445018002</v>
      </c>
      <c r="Z927" s="25">
        <v>6.0930860065067138</v>
      </c>
      <c r="AA927" s="25">
        <v>0</v>
      </c>
      <c r="AB927" s="25">
        <v>21.904170934793694</v>
      </c>
      <c r="AC927" s="25">
        <v>0.52437369502795317</v>
      </c>
      <c r="AD927" s="25">
        <v>0</v>
      </c>
      <c r="AE927" s="25">
        <v>107.02426367801371</v>
      </c>
      <c r="AF927" s="25">
        <v>24.085904010618297</v>
      </c>
      <c r="AG927" s="25">
        <v>12.104842195982382</v>
      </c>
      <c r="AH927" s="25">
        <v>6.9873567324057895</v>
      </c>
      <c r="AI927" s="25">
        <v>18.318342573643797</v>
      </c>
      <c r="AJ927" s="25">
        <v>5.9111466117735798</v>
      </c>
      <c r="AK927" s="25">
        <v>2.517523212145945</v>
      </c>
      <c r="AL927" s="25">
        <v>0.8825203889518165</v>
      </c>
      <c r="AM927" s="25">
        <v>6.9895876912302757E-2</v>
      </c>
      <c r="AN927" s="25">
        <v>31.726613003670177</v>
      </c>
      <c r="AO927" s="25">
        <v>0.93853062280401722</v>
      </c>
      <c r="AP927" s="25">
        <v>1.980841222446005</v>
      </c>
      <c r="AQ927" s="25">
        <v>2.3923421707603443</v>
      </c>
      <c r="AR927" s="25">
        <v>0.7645963606633619</v>
      </c>
      <c r="AS927" s="25">
        <v>2.8683753551754787</v>
      </c>
      <c r="AT927" s="25">
        <v>0.4507411742845529</v>
      </c>
      <c r="AU927" s="25">
        <v>0</v>
      </c>
      <c r="AV927" s="25">
        <v>6.1839617183291873</v>
      </c>
      <c r="AW927" s="25">
        <v>2.1831407290368636</v>
      </c>
      <c r="AX927" s="25">
        <v>0</v>
      </c>
      <c r="AY927" s="25">
        <v>0</v>
      </c>
      <c r="AZ927" s="25">
        <v>0</v>
      </c>
      <c r="BA927" s="25">
        <v>0</v>
      </c>
      <c r="BB927" s="25">
        <v>1.884642845566717</v>
      </c>
      <c r="BC927" s="25">
        <v>9.1325251665023668</v>
      </c>
      <c r="BD927" s="25">
        <v>17.072102857584628</v>
      </c>
      <c r="BE927" s="25">
        <v>6.7612343879354926</v>
      </c>
      <c r="BF927" s="25">
        <v>3.1551835105171824</v>
      </c>
      <c r="BG927" s="25">
        <v>0</v>
      </c>
      <c r="BH927" s="25">
        <v>0</v>
      </c>
      <c r="BI927" s="25">
        <v>153.66502862614075</v>
      </c>
      <c r="BJ927" s="25">
        <v>0</v>
      </c>
      <c r="BK927" s="25">
        <v>4.0791315497278884</v>
      </c>
      <c r="BL927" s="25">
        <v>84.043106549020166</v>
      </c>
      <c r="BM927" s="25">
        <v>0.20292576327621062</v>
      </c>
      <c r="BN927" s="25">
        <v>0</v>
      </c>
      <c r="BO927" s="25">
        <v>0</v>
      </c>
    </row>
    <row r="928" spans="1:67">
      <c r="A928">
        <v>2007</v>
      </c>
      <c r="B928" s="57" t="s">
        <v>196</v>
      </c>
      <c r="C928" s="61" t="s">
        <v>260</v>
      </c>
      <c r="D928" s="57" t="s">
        <v>134</v>
      </c>
      <c r="E928" s="25">
        <v>11.939843835863428</v>
      </c>
      <c r="F928" s="25">
        <v>0.23129817955731757</v>
      </c>
      <c r="G928" s="25">
        <v>1.2609203199358323</v>
      </c>
      <c r="H928" s="25">
        <v>5.0510242759822166</v>
      </c>
      <c r="I928" s="25">
        <v>47.327570794504716</v>
      </c>
      <c r="J928" s="25">
        <v>13.069854742221438</v>
      </c>
      <c r="K928" s="25">
        <v>1.075586045484761</v>
      </c>
      <c r="L928" s="25">
        <v>3.6683790347351115</v>
      </c>
      <c r="M928" s="25">
        <v>0.17294277840299718</v>
      </c>
      <c r="N928" s="25">
        <v>5.6128422473631394</v>
      </c>
      <c r="O928" s="25">
        <v>6.6984353812046189</v>
      </c>
      <c r="P928" s="25">
        <v>2.740175921718186</v>
      </c>
      <c r="Q928" s="25">
        <v>7.7607906592132316</v>
      </c>
      <c r="R928" s="25">
        <v>2.336916710474255</v>
      </c>
      <c r="S928" s="25">
        <v>5.7057328566454588</v>
      </c>
      <c r="T928" s="25">
        <v>4.3270785879926033</v>
      </c>
      <c r="U928" s="25">
        <v>5.2590523430309863</v>
      </c>
      <c r="V928" s="25">
        <v>3.3956031613253388</v>
      </c>
      <c r="W928" s="25">
        <v>3.3934880132913943</v>
      </c>
      <c r="X928" s="25">
        <v>3.2392233536351469</v>
      </c>
      <c r="Y928" s="25">
        <v>0.39601205995895827</v>
      </c>
      <c r="Z928" s="25">
        <v>1.6309041395053399</v>
      </c>
      <c r="AA928" s="25">
        <v>0</v>
      </c>
      <c r="AB928" s="25">
        <v>2.8087069772480597</v>
      </c>
      <c r="AC928" s="25">
        <v>0.14367672521181057</v>
      </c>
      <c r="AD928" s="25">
        <v>0</v>
      </c>
      <c r="AE928" s="25">
        <v>23.466166985859932</v>
      </c>
      <c r="AF928" s="25">
        <v>12.923338345708107</v>
      </c>
      <c r="AG928" s="25">
        <v>7.1007955023788583</v>
      </c>
      <c r="AH928" s="25">
        <v>4.0971858659828957</v>
      </c>
      <c r="AI928" s="25">
        <v>6.6170449375099096</v>
      </c>
      <c r="AJ928" s="25">
        <v>2.6678814758704448</v>
      </c>
      <c r="AK928" s="25">
        <v>1.6093702720678476</v>
      </c>
      <c r="AL928" s="25">
        <v>0.50923881864846576</v>
      </c>
      <c r="AM928" s="25">
        <v>3.6288411122174583E-2</v>
      </c>
      <c r="AN928" s="25">
        <v>18.905362370930231</v>
      </c>
      <c r="AO928" s="25">
        <v>0.32383072303331573</v>
      </c>
      <c r="AP928" s="25">
        <v>0.92692255269441326</v>
      </c>
      <c r="AQ928" s="25">
        <v>1.1737648840834909</v>
      </c>
      <c r="AR928" s="25">
        <v>0.26827216064792608</v>
      </c>
      <c r="AS928" s="25">
        <v>1.4173871882517677</v>
      </c>
      <c r="AT928" s="25">
        <v>0.2324162673311439</v>
      </c>
      <c r="AU928" s="25">
        <v>0</v>
      </c>
      <c r="AV928" s="25">
        <v>2.3535537640590194</v>
      </c>
      <c r="AW928" s="25">
        <v>1.0376797562802562</v>
      </c>
      <c r="AX928" s="25">
        <v>0</v>
      </c>
      <c r="AY928" s="25">
        <v>0</v>
      </c>
      <c r="AZ928" s="25">
        <v>0</v>
      </c>
      <c r="BA928" s="25">
        <v>0</v>
      </c>
      <c r="BB928" s="25">
        <v>0.91550240110935766</v>
      </c>
      <c r="BC928" s="25">
        <v>14.973383004005093</v>
      </c>
      <c r="BD928" s="25">
        <v>6.4039890648973268</v>
      </c>
      <c r="BE928" s="25">
        <v>3.0512085821197581</v>
      </c>
      <c r="BF928" s="25">
        <v>1.1486022630714592</v>
      </c>
      <c r="BG928" s="25">
        <v>0</v>
      </c>
      <c r="BH928" s="25">
        <v>0</v>
      </c>
      <c r="BI928" s="25">
        <v>93.920151564679855</v>
      </c>
      <c r="BJ928" s="25">
        <v>0</v>
      </c>
      <c r="BK928" s="25">
        <v>1.952496760838601</v>
      </c>
      <c r="BL928" s="25">
        <v>20.660296007682454</v>
      </c>
      <c r="BM928" s="25">
        <v>5.1948407586379024E-2</v>
      </c>
      <c r="BN928" s="25">
        <v>0</v>
      </c>
      <c r="BO928" s="25">
        <v>0</v>
      </c>
    </row>
    <row r="929" spans="1:67">
      <c r="A929">
        <v>2007</v>
      </c>
      <c r="B929" s="57" t="s">
        <v>197</v>
      </c>
      <c r="C929" s="61" t="s">
        <v>261</v>
      </c>
      <c r="D929" s="57" t="s">
        <v>134</v>
      </c>
      <c r="E929" s="25">
        <v>34.927670265777287</v>
      </c>
      <c r="F929" s="25">
        <v>1.7769856716022163</v>
      </c>
      <c r="G929" s="25">
        <v>3.2646265872394702</v>
      </c>
      <c r="H929" s="25">
        <v>61.315801376184112</v>
      </c>
      <c r="I929" s="25">
        <v>158.81390836449378</v>
      </c>
      <c r="J929" s="25">
        <v>36.191490237145558</v>
      </c>
      <c r="K929" s="25">
        <v>12.583723029023119</v>
      </c>
      <c r="L929" s="25">
        <v>21.71280764167868</v>
      </c>
      <c r="M929" s="25">
        <v>0.80295917550519302</v>
      </c>
      <c r="N929" s="25">
        <v>110.49851016201718</v>
      </c>
      <c r="O929" s="25">
        <v>47.659788503577673</v>
      </c>
      <c r="P929" s="25">
        <v>9.6809069155753527</v>
      </c>
      <c r="Q929" s="25">
        <v>31.764715515378541</v>
      </c>
      <c r="R929" s="25">
        <v>23.523418813836248</v>
      </c>
      <c r="S929" s="25">
        <v>53.051815279649347</v>
      </c>
      <c r="T929" s="25">
        <v>22.424620203533266</v>
      </c>
      <c r="U929" s="25">
        <v>27.529377549158468</v>
      </c>
      <c r="V929" s="25">
        <v>13.690268699753744</v>
      </c>
      <c r="W929" s="25">
        <v>16.283856071292341</v>
      </c>
      <c r="X929" s="25">
        <v>23.219309212225305</v>
      </c>
      <c r="Y929" s="25">
        <v>3.3117522122647842</v>
      </c>
      <c r="Z929" s="25">
        <v>11.918487036741524</v>
      </c>
      <c r="AA929" s="25">
        <v>0</v>
      </c>
      <c r="AB929" s="25">
        <v>21.516139721119487</v>
      </c>
      <c r="AC929" s="25">
        <v>0.5858377239859649</v>
      </c>
      <c r="AD929" s="25">
        <v>0</v>
      </c>
      <c r="AE929" s="25">
        <v>120.33298929437416</v>
      </c>
      <c r="AF929" s="25">
        <v>35.187412759514856</v>
      </c>
      <c r="AG929" s="25">
        <v>59.27733476627489</v>
      </c>
      <c r="AH929" s="25">
        <v>35.372650867807096</v>
      </c>
      <c r="AI929" s="25">
        <v>20.590175090072911</v>
      </c>
      <c r="AJ929" s="25">
        <v>7.0381447383258831</v>
      </c>
      <c r="AK929" s="25">
        <v>4.094346643445105</v>
      </c>
      <c r="AL929" s="25">
        <v>2.6686740587840472</v>
      </c>
      <c r="AM929" s="25">
        <v>0.24613782278914936</v>
      </c>
      <c r="AN929" s="25">
        <v>40.552371976024055</v>
      </c>
      <c r="AO929" s="25">
        <v>1.3304650902873212</v>
      </c>
      <c r="AP929" s="25">
        <v>2.3136523366111708</v>
      </c>
      <c r="AQ929" s="25">
        <v>3.5211822147457923</v>
      </c>
      <c r="AR929" s="25">
        <v>0.65547236818088606</v>
      </c>
      <c r="AS929" s="25">
        <v>5.8817358155886836</v>
      </c>
      <c r="AT929" s="25">
        <v>0.83683909143664859</v>
      </c>
      <c r="AU929" s="25">
        <v>0</v>
      </c>
      <c r="AV929" s="25">
        <v>10.166855911168263</v>
      </c>
      <c r="AW929" s="25">
        <v>5.7506963050940332</v>
      </c>
      <c r="AX929" s="25">
        <v>0</v>
      </c>
      <c r="AY929" s="25">
        <v>0</v>
      </c>
      <c r="AZ929" s="25">
        <v>0</v>
      </c>
      <c r="BA929" s="25">
        <v>0</v>
      </c>
      <c r="BB929" s="25">
        <v>6.5427149362756465</v>
      </c>
      <c r="BC929" s="25">
        <v>25.574665359091917</v>
      </c>
      <c r="BD929" s="25">
        <v>25.757728707832243</v>
      </c>
      <c r="BE929" s="25">
        <v>8.0329723381932396</v>
      </c>
      <c r="BF929" s="25">
        <v>4.1380234107348457</v>
      </c>
      <c r="BG929" s="25">
        <v>0</v>
      </c>
      <c r="BH929" s="25">
        <v>0</v>
      </c>
      <c r="BI929" s="25">
        <v>368.97140410784505</v>
      </c>
      <c r="BJ929" s="25">
        <v>0</v>
      </c>
      <c r="BK929" s="25">
        <v>1.1696853622269243</v>
      </c>
      <c r="BL929" s="25">
        <v>25.740892318622382</v>
      </c>
      <c r="BM929" s="25">
        <v>4.4929630650023943E-2</v>
      </c>
      <c r="BN929" s="25">
        <v>0</v>
      </c>
      <c r="BO929" s="25">
        <v>0</v>
      </c>
    </row>
    <row r="930" spans="1:67">
      <c r="A930">
        <v>2007</v>
      </c>
      <c r="B930" s="57" t="s">
        <v>198</v>
      </c>
      <c r="C930" s="61" t="s">
        <v>262</v>
      </c>
      <c r="D930" s="57" t="s">
        <v>134</v>
      </c>
      <c r="E930" s="25">
        <v>6.8609031027977654</v>
      </c>
      <c r="F930" s="25">
        <v>1.5315265194006271</v>
      </c>
      <c r="G930" s="25">
        <v>0.82388550087224743</v>
      </c>
      <c r="H930" s="25">
        <v>24.892420356317572</v>
      </c>
      <c r="I930" s="25">
        <v>31.190896549692813</v>
      </c>
      <c r="J930" s="25">
        <v>10.232987493552773</v>
      </c>
      <c r="K930" s="25">
        <v>3.9271713694841979</v>
      </c>
      <c r="L930" s="25">
        <v>3.4821344461247765</v>
      </c>
      <c r="M930" s="25">
        <v>0.25182638013270381</v>
      </c>
      <c r="N930" s="25">
        <v>13.863642920967493</v>
      </c>
      <c r="O930" s="25">
        <v>4.6797001570327748</v>
      </c>
      <c r="P930" s="25">
        <v>2.2530323107433867</v>
      </c>
      <c r="Q930" s="25">
        <v>6.1696139353353567</v>
      </c>
      <c r="R930" s="25">
        <v>2.6192113439561653</v>
      </c>
      <c r="S930" s="25">
        <v>4.6774214061671113</v>
      </c>
      <c r="T930" s="25">
        <v>4.4069954312656794</v>
      </c>
      <c r="U930" s="25">
        <v>7.5325199193945096</v>
      </c>
      <c r="V930" s="25">
        <v>4.8966794969010072</v>
      </c>
      <c r="W930" s="25">
        <v>4.5211312629804832</v>
      </c>
      <c r="X930" s="25">
        <v>7.0517903517544163</v>
      </c>
      <c r="Y930" s="25">
        <v>0.87395812621150837</v>
      </c>
      <c r="Z930" s="25">
        <v>3.0259179963848544</v>
      </c>
      <c r="AA930" s="25">
        <v>0</v>
      </c>
      <c r="AB930" s="25">
        <v>1.9715268541085456</v>
      </c>
      <c r="AC930" s="25">
        <v>0.32881279670690061</v>
      </c>
      <c r="AD930" s="25">
        <v>0</v>
      </c>
      <c r="AE930" s="25">
        <v>27.37216507910837</v>
      </c>
      <c r="AF930" s="25">
        <v>6.6311778117322184</v>
      </c>
      <c r="AG930" s="25">
        <v>33.523664813164281</v>
      </c>
      <c r="AH930" s="25">
        <v>20.836588528917847</v>
      </c>
      <c r="AI930" s="25">
        <v>17.651769633556103</v>
      </c>
      <c r="AJ930" s="25">
        <v>29.55647948411098</v>
      </c>
      <c r="AK930" s="25">
        <v>2.8128513697741915</v>
      </c>
      <c r="AL930" s="25">
        <v>15.712094025432512</v>
      </c>
      <c r="AM930" s="25">
        <v>5.5697658882279839</v>
      </c>
      <c r="AN930" s="25">
        <v>9.8175100605413874</v>
      </c>
      <c r="AO930" s="25">
        <v>0.80054359065185854</v>
      </c>
      <c r="AP930" s="25">
        <v>1.8136854398796216</v>
      </c>
      <c r="AQ930" s="25">
        <v>4.5666692509688884</v>
      </c>
      <c r="AR930" s="25">
        <v>0.55638479513183525</v>
      </c>
      <c r="AS930" s="25">
        <v>2.8848458346727099</v>
      </c>
      <c r="AT930" s="25">
        <v>2.0404999445219714</v>
      </c>
      <c r="AU930" s="25">
        <v>0</v>
      </c>
      <c r="AV930" s="25">
        <v>41.779647785622309</v>
      </c>
      <c r="AW930" s="25">
        <v>16.060239047794145</v>
      </c>
      <c r="AX930" s="25">
        <v>0</v>
      </c>
      <c r="AY930" s="25">
        <v>0</v>
      </c>
      <c r="AZ930" s="25">
        <v>0</v>
      </c>
      <c r="BA930" s="25">
        <v>0</v>
      </c>
      <c r="BB930" s="25">
        <v>19.256985842462093</v>
      </c>
      <c r="BC930" s="25">
        <v>9.9507934054444505</v>
      </c>
      <c r="BD930" s="25">
        <v>5.4170993254736022</v>
      </c>
      <c r="BE930" s="25">
        <v>2.0803441371544866</v>
      </c>
      <c r="BF930" s="25">
        <v>1.4973754455134709</v>
      </c>
      <c r="BG930" s="25">
        <v>0</v>
      </c>
      <c r="BH930" s="25">
        <v>0</v>
      </c>
      <c r="BI930" s="25">
        <v>223.57016042651708</v>
      </c>
      <c r="BJ930" s="25">
        <v>0</v>
      </c>
      <c r="BK930" s="25">
        <v>0.29087625149460966</v>
      </c>
      <c r="BL930" s="25">
        <v>0.44036627452740751</v>
      </c>
      <c r="BM930" s="25">
        <v>6.3300570963465265E-4</v>
      </c>
      <c r="BN930" s="25">
        <v>0</v>
      </c>
      <c r="BO930" s="25">
        <v>0</v>
      </c>
    </row>
    <row r="931" spans="1:67">
      <c r="A931">
        <v>2007</v>
      </c>
      <c r="B931" s="57" t="s">
        <v>199</v>
      </c>
      <c r="C931" s="61" t="s">
        <v>263</v>
      </c>
      <c r="D931" s="57" t="s">
        <v>134</v>
      </c>
      <c r="E931" s="25">
        <v>19.11622403922977</v>
      </c>
      <c r="F931" s="25">
        <v>1.579175112795463</v>
      </c>
      <c r="G931" s="25">
        <v>2.4918811053905334</v>
      </c>
      <c r="H931" s="25">
        <v>41.42781712962244</v>
      </c>
      <c r="I931" s="25">
        <v>103.92270057719374</v>
      </c>
      <c r="J931" s="25">
        <v>38.408318375572293</v>
      </c>
      <c r="K931" s="25">
        <v>19.063476107817994</v>
      </c>
      <c r="L931" s="25">
        <v>12.252779096728172</v>
      </c>
      <c r="M931" s="25">
        <v>0.54270594525327054</v>
      </c>
      <c r="N931" s="25">
        <v>12.498302230599327</v>
      </c>
      <c r="O931" s="25">
        <v>12.91607466951432</v>
      </c>
      <c r="P931" s="25">
        <v>7.2895303933379605</v>
      </c>
      <c r="Q931" s="25">
        <v>22.952580195257152</v>
      </c>
      <c r="R931" s="25">
        <v>8.7704453131308782</v>
      </c>
      <c r="S931" s="25">
        <v>17.226722271326786</v>
      </c>
      <c r="T931" s="25">
        <v>15.711660108468363</v>
      </c>
      <c r="U931" s="25">
        <v>30.911584219574401</v>
      </c>
      <c r="V931" s="25">
        <v>16.969229417242097</v>
      </c>
      <c r="W931" s="25">
        <v>13.832175418536302</v>
      </c>
      <c r="X931" s="25">
        <v>21.652058502960205</v>
      </c>
      <c r="Y931" s="25">
        <v>2.4911790208350375</v>
      </c>
      <c r="Z931" s="25">
        <v>8.9610131928609054</v>
      </c>
      <c r="AA931" s="25">
        <v>0</v>
      </c>
      <c r="AB931" s="25">
        <v>5.4510264640549666</v>
      </c>
      <c r="AC931" s="25">
        <v>0.36657837253122949</v>
      </c>
      <c r="AD931" s="25">
        <v>0</v>
      </c>
      <c r="AE931" s="25">
        <v>78.984368333183468</v>
      </c>
      <c r="AF931" s="25">
        <v>23.574111153715499</v>
      </c>
      <c r="AG931" s="25">
        <v>52.699309709347737</v>
      </c>
      <c r="AH931" s="25">
        <v>30.062406924506732</v>
      </c>
      <c r="AI931" s="25">
        <v>168.86172399064662</v>
      </c>
      <c r="AJ931" s="25">
        <v>113.43044428091278</v>
      </c>
      <c r="AK931" s="25">
        <v>37.681732362748384</v>
      </c>
      <c r="AL931" s="25">
        <v>17.170568381603779</v>
      </c>
      <c r="AM931" s="25">
        <v>0.75708633373664391</v>
      </c>
      <c r="AN931" s="25">
        <v>29.429665450437817</v>
      </c>
      <c r="AO931" s="25">
        <v>2.5376148312693463</v>
      </c>
      <c r="AP931" s="25">
        <v>3.047778544783367</v>
      </c>
      <c r="AQ931" s="25">
        <v>5.484758654839653</v>
      </c>
      <c r="AR931" s="25">
        <v>1.5154288240168405</v>
      </c>
      <c r="AS931" s="25">
        <v>16.815082143846595</v>
      </c>
      <c r="AT931" s="25">
        <v>0.93371918236605078</v>
      </c>
      <c r="AU931" s="25">
        <v>0</v>
      </c>
      <c r="AV931" s="25">
        <v>15.118885613321181</v>
      </c>
      <c r="AW931" s="25">
        <v>15.053062973911532</v>
      </c>
      <c r="AX931" s="25">
        <v>0</v>
      </c>
      <c r="AY931" s="25">
        <v>0</v>
      </c>
      <c r="AZ931" s="25">
        <v>0</v>
      </c>
      <c r="BA931" s="25">
        <v>0</v>
      </c>
      <c r="BB931" s="25">
        <v>12.553243208838918</v>
      </c>
      <c r="BC931" s="25">
        <v>143.84201347633197</v>
      </c>
      <c r="BD931" s="25">
        <v>26.673917908102819</v>
      </c>
      <c r="BE931" s="25">
        <v>6.8611641373406487</v>
      </c>
      <c r="BF931" s="25">
        <v>4.6042969845170791</v>
      </c>
      <c r="BG931" s="25">
        <v>0</v>
      </c>
      <c r="BH931" s="25">
        <v>0</v>
      </c>
      <c r="BI931" s="25">
        <v>650.19619606511094</v>
      </c>
      <c r="BJ931" s="25">
        <v>0</v>
      </c>
      <c r="BK931" s="25">
        <v>0.81853203707531064</v>
      </c>
      <c r="BL931" s="25">
        <v>3.0284700381658034</v>
      </c>
      <c r="BM931" s="25">
        <v>4.9939135859287291E-4</v>
      </c>
      <c r="BN931" s="25">
        <v>0</v>
      </c>
      <c r="BO931" s="25">
        <v>0</v>
      </c>
    </row>
    <row r="932" spans="1:67">
      <c r="A932">
        <v>2007</v>
      </c>
      <c r="B932" s="57" t="s">
        <v>200</v>
      </c>
      <c r="C932" s="61" t="s">
        <v>264</v>
      </c>
      <c r="D932" s="57" t="s">
        <v>134</v>
      </c>
      <c r="E932" s="25">
        <v>3.6098216045282947</v>
      </c>
      <c r="F932" s="25">
        <v>0.34622381052564588</v>
      </c>
      <c r="G932" s="25">
        <v>0.37155848275879161</v>
      </c>
      <c r="H932" s="25">
        <v>6.483413190738152</v>
      </c>
      <c r="I932" s="25">
        <v>18.000150198673712</v>
      </c>
      <c r="J932" s="25">
        <v>8.0863454051449342</v>
      </c>
      <c r="K932" s="25">
        <v>1.6280659530630675</v>
      </c>
      <c r="L932" s="25">
        <v>3.3460676331159842</v>
      </c>
      <c r="M932" s="25">
        <v>0.34361798218021494</v>
      </c>
      <c r="N932" s="25">
        <v>1.9030269778786693</v>
      </c>
      <c r="O932" s="25">
        <v>5.6945544507395081</v>
      </c>
      <c r="P932" s="25">
        <v>3.4592056404159877</v>
      </c>
      <c r="Q932" s="25">
        <v>5.0152816019867821</v>
      </c>
      <c r="R932" s="25">
        <v>3.7659588513263138</v>
      </c>
      <c r="S932" s="25">
        <v>3.9757788135409817</v>
      </c>
      <c r="T932" s="25">
        <v>4.6257078498537254</v>
      </c>
      <c r="U932" s="25">
        <v>5.777061654667718</v>
      </c>
      <c r="V932" s="25">
        <v>5.0961478723065934</v>
      </c>
      <c r="W932" s="25">
        <v>2.8951566305448586</v>
      </c>
      <c r="X932" s="25">
        <v>5.3539091002700356</v>
      </c>
      <c r="Y932" s="25">
        <v>0.72545241639295777</v>
      </c>
      <c r="Z932" s="25">
        <v>1.4722535362264426</v>
      </c>
      <c r="AA932" s="25">
        <v>0</v>
      </c>
      <c r="AB932" s="25">
        <v>1.2635656048728903</v>
      </c>
      <c r="AC932" s="25">
        <v>0.12501443873391885</v>
      </c>
      <c r="AD932" s="25">
        <v>0</v>
      </c>
      <c r="AE932" s="25">
        <v>24.713979867935301</v>
      </c>
      <c r="AF932" s="25">
        <v>6.6679509787801905</v>
      </c>
      <c r="AG932" s="25">
        <v>45.563114072299655</v>
      </c>
      <c r="AH932" s="25">
        <v>28.326904536384312</v>
      </c>
      <c r="AI932" s="25">
        <v>25.061362353122597</v>
      </c>
      <c r="AJ932" s="25">
        <v>37.374129160670627</v>
      </c>
      <c r="AK932" s="25">
        <v>23.827799140033971</v>
      </c>
      <c r="AL932" s="25">
        <v>31.388025932957824</v>
      </c>
      <c r="AM932" s="25">
        <v>0.47523009897069302</v>
      </c>
      <c r="AN932" s="25">
        <v>6.4816225617337571</v>
      </c>
      <c r="AO932" s="25">
        <v>1.2528452498867879</v>
      </c>
      <c r="AP932" s="25">
        <v>2.7758934033193738</v>
      </c>
      <c r="AQ932" s="25">
        <v>9.8921895703943257</v>
      </c>
      <c r="AR932" s="25">
        <v>1.0907244818609794</v>
      </c>
      <c r="AS932" s="25">
        <v>4.1027755086058635</v>
      </c>
      <c r="AT932" s="25">
        <v>1.9331478207141486</v>
      </c>
      <c r="AU932" s="25">
        <v>0</v>
      </c>
      <c r="AV932" s="25">
        <v>20.068716007598169</v>
      </c>
      <c r="AW932" s="25">
        <v>2.7762522537752585</v>
      </c>
      <c r="AX932" s="25">
        <v>0</v>
      </c>
      <c r="AY932" s="25">
        <v>0</v>
      </c>
      <c r="AZ932" s="25">
        <v>0</v>
      </c>
      <c r="BA932" s="25">
        <v>0</v>
      </c>
      <c r="BB932" s="25">
        <v>2.6656720738005997</v>
      </c>
      <c r="BC932" s="25">
        <v>8.9860339798111308</v>
      </c>
      <c r="BD932" s="25">
        <v>6.8671651370729432</v>
      </c>
      <c r="BE932" s="25">
        <v>1.3557608482475265</v>
      </c>
      <c r="BF932" s="25">
        <v>5.8299644580341106</v>
      </c>
      <c r="BG932" s="25">
        <v>0</v>
      </c>
      <c r="BH932" s="25">
        <v>0</v>
      </c>
      <c r="BI932" s="25">
        <v>201.54986275085068</v>
      </c>
      <c r="BJ932" s="25">
        <v>0</v>
      </c>
      <c r="BK932" s="25">
        <v>1.2060140703748423</v>
      </c>
      <c r="BL932" s="25">
        <v>3.9285747086452663</v>
      </c>
      <c r="BM932" s="25">
        <v>2.3993685134431194E-3</v>
      </c>
      <c r="BN932" s="25">
        <v>0</v>
      </c>
      <c r="BO932" s="25">
        <v>0</v>
      </c>
    </row>
    <row r="933" spans="1:67">
      <c r="A933">
        <v>2007</v>
      </c>
      <c r="B933" s="57" t="s">
        <v>201</v>
      </c>
      <c r="C933" s="61" t="s">
        <v>265</v>
      </c>
      <c r="D933" s="57" t="s">
        <v>134</v>
      </c>
      <c r="E933" s="25">
        <v>0.2049596038547728</v>
      </c>
      <c r="F933" s="25">
        <v>1.4432895378700104E-2</v>
      </c>
      <c r="G933" s="25">
        <v>1.1302940536188062E-2</v>
      </c>
      <c r="H933" s="25">
        <v>0.17078957339964868</v>
      </c>
      <c r="I933" s="25">
        <v>0.45006409255821372</v>
      </c>
      <c r="J933" s="25">
        <v>0.24994543038201136</v>
      </c>
      <c r="K933" s="25">
        <v>6.3002544885538386E-2</v>
      </c>
      <c r="L933" s="25">
        <v>0.13257601242670819</v>
      </c>
      <c r="M933" s="25">
        <v>7.225367196945452E-3</v>
      </c>
      <c r="N933" s="25">
        <v>7.3170795126819413E-2</v>
      </c>
      <c r="O933" s="25">
        <v>0.10843531789943639</v>
      </c>
      <c r="P933" s="25">
        <v>9.6901101761659808E-2</v>
      </c>
      <c r="Q933" s="25">
        <v>0.16892474965576842</v>
      </c>
      <c r="R933" s="25">
        <v>0.10782707670850127</v>
      </c>
      <c r="S933" s="25">
        <v>0.17363679496123557</v>
      </c>
      <c r="T933" s="25">
        <v>0.151654441198072</v>
      </c>
      <c r="U933" s="25">
        <v>0.19266179687346435</v>
      </c>
      <c r="V933" s="25">
        <v>0.13469361941976571</v>
      </c>
      <c r="W933" s="25">
        <v>0.12378064515180238</v>
      </c>
      <c r="X933" s="25">
        <v>0.17913464986089556</v>
      </c>
      <c r="Y933" s="25">
        <v>2.0130115731714159E-2</v>
      </c>
      <c r="Z933" s="25">
        <v>0.1316231457045538</v>
      </c>
      <c r="AA933" s="25">
        <v>0</v>
      </c>
      <c r="AB933" s="25">
        <v>4.3038014309425006E-2</v>
      </c>
      <c r="AC933" s="25">
        <v>3.387821144203153E-3</v>
      </c>
      <c r="AD933" s="25">
        <v>0</v>
      </c>
      <c r="AE933" s="25">
        <v>0.70871456557849166</v>
      </c>
      <c r="AF933" s="25">
        <v>0.35445744450912797</v>
      </c>
      <c r="AG933" s="25">
        <v>1.4712917932851699</v>
      </c>
      <c r="AH933" s="25">
        <v>0.85567179436641472</v>
      </c>
      <c r="AI933" s="25">
        <v>0.25706170970523035</v>
      </c>
      <c r="AJ933" s="25">
        <v>0.25797116135637621</v>
      </c>
      <c r="AK933" s="25">
        <v>0.12659398250170487</v>
      </c>
      <c r="AL933" s="25">
        <v>0.19773150491396502</v>
      </c>
      <c r="AM933" s="25">
        <v>0.34925051127012685</v>
      </c>
      <c r="AN933" s="25">
        <v>9.579008466458315E-2</v>
      </c>
      <c r="AO933" s="25">
        <v>1.7296887471147E-2</v>
      </c>
      <c r="AP933" s="25">
        <v>3.28527768029655E-2</v>
      </c>
      <c r="AQ933" s="25">
        <v>9.9129809884195702E-2</v>
      </c>
      <c r="AR933" s="25">
        <v>2.4370942286932182E-2</v>
      </c>
      <c r="AS933" s="25">
        <v>0.3770718616325151</v>
      </c>
      <c r="AT933" s="25">
        <v>4.4966416838133988E-2</v>
      </c>
      <c r="AU933" s="25">
        <v>0</v>
      </c>
      <c r="AV933" s="25">
        <v>0.33527011312760013</v>
      </c>
      <c r="AW933" s="25">
        <v>0.11312206700410715</v>
      </c>
      <c r="AX933" s="25">
        <v>0</v>
      </c>
      <c r="AY933" s="25">
        <v>0</v>
      </c>
      <c r="AZ933" s="25">
        <v>0</v>
      </c>
      <c r="BA933" s="25">
        <v>0</v>
      </c>
      <c r="BB933" s="25">
        <v>0.16006020769124019</v>
      </c>
      <c r="BC933" s="25">
        <v>0.35186810962226683</v>
      </c>
      <c r="BD933" s="25">
        <v>0.10225623252103704</v>
      </c>
      <c r="BE933" s="25">
        <v>2.3234365973382635E-2</v>
      </c>
      <c r="BF933" s="25">
        <v>5.1136990050429806E-2</v>
      </c>
      <c r="BG933" s="25">
        <v>0</v>
      </c>
      <c r="BH933" s="25">
        <v>0</v>
      </c>
      <c r="BI933" s="25">
        <v>4.8009164246925327</v>
      </c>
      <c r="BJ933" s="25">
        <v>0</v>
      </c>
      <c r="BK933" s="25">
        <v>5.6507468153033119E-2</v>
      </c>
      <c r="BL933" s="25">
        <v>0.16053410337416091</v>
      </c>
      <c r="BM933" s="25">
        <v>1.824084758418261E-4</v>
      </c>
      <c r="BN933" s="25">
        <v>0</v>
      </c>
      <c r="BO933" s="25">
        <v>0</v>
      </c>
    </row>
    <row r="934" spans="1:67">
      <c r="A934">
        <v>2007</v>
      </c>
      <c r="B934" s="57" t="s">
        <v>202</v>
      </c>
      <c r="C934" s="61" t="s">
        <v>266</v>
      </c>
      <c r="D934" s="57" t="s">
        <v>134</v>
      </c>
      <c r="E934" s="25">
        <v>6.7336366380349322</v>
      </c>
      <c r="F934" s="25">
        <v>0.79410564113721893</v>
      </c>
      <c r="G934" s="25">
        <v>0.51360909535657284</v>
      </c>
      <c r="H934" s="25">
        <v>29.942892471832945</v>
      </c>
      <c r="I934" s="25">
        <v>37.714755654377619</v>
      </c>
      <c r="J934" s="25">
        <v>25.624318849393749</v>
      </c>
      <c r="K934" s="25">
        <v>7.6221325023278466</v>
      </c>
      <c r="L934" s="25">
        <v>19.014070021004603</v>
      </c>
      <c r="M934" s="25">
        <v>0.36158630538095471</v>
      </c>
      <c r="N934" s="25">
        <v>5.2321225508336422</v>
      </c>
      <c r="O934" s="25">
        <v>9.8854629460756609</v>
      </c>
      <c r="P934" s="25">
        <v>8.5515182534076217</v>
      </c>
      <c r="Q934" s="25">
        <v>8.2671577886933054</v>
      </c>
      <c r="R934" s="25">
        <v>22.406438388265503</v>
      </c>
      <c r="S934" s="25">
        <v>37.655939988287415</v>
      </c>
      <c r="T934" s="25">
        <v>6.7803145596798746</v>
      </c>
      <c r="U934" s="25">
        <v>10.181102727520349</v>
      </c>
      <c r="V934" s="25">
        <v>7.2172110282491468</v>
      </c>
      <c r="W934" s="25">
        <v>4.4431290763718554</v>
      </c>
      <c r="X934" s="25">
        <v>11.644555071490608</v>
      </c>
      <c r="Y934" s="25">
        <v>2.7150794857790999</v>
      </c>
      <c r="Z934" s="25">
        <v>9.6193034370263408</v>
      </c>
      <c r="AA934" s="25">
        <v>0</v>
      </c>
      <c r="AB934" s="25">
        <v>3.4707482628107376</v>
      </c>
      <c r="AC934" s="25">
        <v>0.40020677081944434</v>
      </c>
      <c r="AD934" s="25">
        <v>0</v>
      </c>
      <c r="AE934" s="25">
        <v>161.70646647753799</v>
      </c>
      <c r="AF934" s="25">
        <v>26.041424383942832</v>
      </c>
      <c r="AG934" s="25">
        <v>132.08233823312159</v>
      </c>
      <c r="AH934" s="25">
        <v>75.07980698274271</v>
      </c>
      <c r="AI934" s="25">
        <v>11.206056724894879</v>
      </c>
      <c r="AJ934" s="25">
        <v>10.178836519925008</v>
      </c>
      <c r="AK934" s="25">
        <v>31.98333178455167</v>
      </c>
      <c r="AL934" s="25">
        <v>3.3310557263375227</v>
      </c>
      <c r="AM934" s="25">
        <v>0.21604939015558156</v>
      </c>
      <c r="AN934" s="25">
        <v>14.144567899696588</v>
      </c>
      <c r="AO934" s="25">
        <v>1.992812900750319</v>
      </c>
      <c r="AP934" s="25">
        <v>3.1238025444457564</v>
      </c>
      <c r="AQ934" s="25">
        <v>16.558474346221111</v>
      </c>
      <c r="AR934" s="25">
        <v>2.4068906460971005</v>
      </c>
      <c r="AS934" s="25">
        <v>15.117473799997825</v>
      </c>
      <c r="AT934" s="25">
        <v>1.1168439907009671</v>
      </c>
      <c r="AU934" s="25">
        <v>0</v>
      </c>
      <c r="AV934" s="25">
        <v>19.150626488839283</v>
      </c>
      <c r="AW934" s="25">
        <v>21.052107981765566</v>
      </c>
      <c r="AX934" s="25">
        <v>0</v>
      </c>
      <c r="AY934" s="25">
        <v>0</v>
      </c>
      <c r="AZ934" s="25">
        <v>0</v>
      </c>
      <c r="BA934" s="25">
        <v>0</v>
      </c>
      <c r="BB934" s="25">
        <v>15.228995288549289</v>
      </c>
      <c r="BC934" s="25">
        <v>667.39009298324572</v>
      </c>
      <c r="BD934" s="25">
        <v>30.998461526731599</v>
      </c>
      <c r="BE934" s="25">
        <v>3.3991640051182244</v>
      </c>
      <c r="BF934" s="25">
        <v>5.6918231667804253</v>
      </c>
      <c r="BG934" s="25">
        <v>0</v>
      </c>
      <c r="BH934" s="25">
        <v>0</v>
      </c>
      <c r="BI934" s="25">
        <v>836.55348123061003</v>
      </c>
      <c r="BJ934" s="25">
        <v>0</v>
      </c>
      <c r="BK934" s="25">
        <v>0.6626965108736258</v>
      </c>
      <c r="BL934" s="25">
        <v>0.17236920367836089</v>
      </c>
      <c r="BM934" s="25">
        <v>4.899539435843051E-4</v>
      </c>
      <c r="BN934" s="25">
        <v>0</v>
      </c>
      <c r="BO934" s="25">
        <v>0</v>
      </c>
    </row>
    <row r="935" spans="1:67">
      <c r="A935">
        <v>2007</v>
      </c>
      <c r="B935" s="57" t="s">
        <v>203</v>
      </c>
      <c r="C935" s="61" t="s">
        <v>267</v>
      </c>
      <c r="D935" s="57" t="s">
        <v>134</v>
      </c>
      <c r="E935" s="25">
        <v>0.83797386212626324</v>
      </c>
      <c r="F935" s="25">
        <v>4.1085153348807038E-2</v>
      </c>
      <c r="G935" s="25">
        <v>3.6140134936689911E-2</v>
      </c>
      <c r="H935" s="25">
        <v>0.48631080182615355</v>
      </c>
      <c r="I935" s="25">
        <v>3.3220192547982967</v>
      </c>
      <c r="J935" s="25">
        <v>1.9338877037197353</v>
      </c>
      <c r="K935" s="25">
        <v>0.5897868218256016</v>
      </c>
      <c r="L935" s="25">
        <v>1.3855150149745803</v>
      </c>
      <c r="M935" s="25">
        <v>3.7041439788947715E-2</v>
      </c>
      <c r="N935" s="25">
        <v>0.74984728832971226</v>
      </c>
      <c r="O935" s="25">
        <v>1.7439629305652786</v>
      </c>
      <c r="P935" s="25">
        <v>1.0915717381507193</v>
      </c>
      <c r="Q935" s="25">
        <v>0.9364721658360563</v>
      </c>
      <c r="R935" s="25">
        <v>0.44489841195833574</v>
      </c>
      <c r="S935" s="25">
        <v>0.31563667517853855</v>
      </c>
      <c r="T935" s="25">
        <v>0.52962936936588867</v>
      </c>
      <c r="U935" s="25">
        <v>0.99901628105144491</v>
      </c>
      <c r="V935" s="25">
        <v>0.42442076183410493</v>
      </c>
      <c r="W935" s="25">
        <v>0.3274376939656361</v>
      </c>
      <c r="X935" s="25">
        <v>1.0849402709999474</v>
      </c>
      <c r="Y935" s="25">
        <v>3.0998577005467848E-2</v>
      </c>
      <c r="Z935" s="25">
        <v>1.9161674358907357</v>
      </c>
      <c r="AA935" s="25">
        <v>0</v>
      </c>
      <c r="AB935" s="25">
        <v>0.20242784063380262</v>
      </c>
      <c r="AC935" s="25">
        <v>7.5492535575488583E-3</v>
      </c>
      <c r="AD935" s="25">
        <v>0</v>
      </c>
      <c r="AE935" s="25">
        <v>3.0047718589358161</v>
      </c>
      <c r="AF935" s="25">
        <v>1.6870384222268382</v>
      </c>
      <c r="AG935" s="25">
        <v>5.802141554874015</v>
      </c>
      <c r="AH935" s="25">
        <v>3.3823945182600252</v>
      </c>
      <c r="AI935" s="25">
        <v>0.39541844896617939</v>
      </c>
      <c r="AJ935" s="25">
        <v>0.30020091220407685</v>
      </c>
      <c r="AK935" s="25">
        <v>0.12960854425303736</v>
      </c>
      <c r="AL935" s="25">
        <v>0.40687354195177822</v>
      </c>
      <c r="AM935" s="25">
        <v>6.1029016422900581E-2</v>
      </c>
      <c r="AN935" s="25">
        <v>1.6536647727822538</v>
      </c>
      <c r="AO935" s="25">
        <v>3.8159051439339589</v>
      </c>
      <c r="AP935" s="25">
        <v>0.95009214113373719</v>
      </c>
      <c r="AQ935" s="25">
        <v>2.6104157036399314</v>
      </c>
      <c r="AR935" s="25">
        <v>1.1406088860281618</v>
      </c>
      <c r="AS935" s="25">
        <v>4.1331785155214149</v>
      </c>
      <c r="AT935" s="25">
        <v>0.37441843578636314</v>
      </c>
      <c r="AU935" s="25">
        <v>0</v>
      </c>
      <c r="AV935" s="25">
        <v>2.5445853575797917</v>
      </c>
      <c r="AW935" s="25">
        <v>0.94269954842649373</v>
      </c>
      <c r="AX935" s="25">
        <v>0</v>
      </c>
      <c r="AY935" s="25">
        <v>0</v>
      </c>
      <c r="AZ935" s="25">
        <v>0</v>
      </c>
      <c r="BA935" s="25">
        <v>0</v>
      </c>
      <c r="BB935" s="25">
        <v>1.353115491882585</v>
      </c>
      <c r="BC935" s="25">
        <v>2.4445549593554907</v>
      </c>
      <c r="BD935" s="25">
        <v>26.574145194508421</v>
      </c>
      <c r="BE935" s="25">
        <v>0.61243911614470659</v>
      </c>
      <c r="BF935" s="25">
        <v>8.0661920185736369E-2</v>
      </c>
      <c r="BG935" s="25">
        <v>0</v>
      </c>
      <c r="BH935" s="25">
        <v>0</v>
      </c>
      <c r="BI935" s="25">
        <v>121.7130377072249</v>
      </c>
      <c r="BJ935" s="25">
        <v>0</v>
      </c>
      <c r="BK935" s="25">
        <v>0.61573196042694678</v>
      </c>
      <c r="BL935" s="25">
        <v>0.67698488295243009</v>
      </c>
      <c r="BM935" s="25">
        <v>1.1042729622787145E-3</v>
      </c>
      <c r="BN935" s="25">
        <v>0</v>
      </c>
      <c r="BO935" s="25">
        <v>0</v>
      </c>
    </row>
    <row r="936" spans="1:67">
      <c r="A936">
        <v>2007</v>
      </c>
      <c r="B936" s="57" t="s">
        <v>204</v>
      </c>
      <c r="C936" s="61" t="s">
        <v>268</v>
      </c>
      <c r="D936" s="57" t="s">
        <v>134</v>
      </c>
      <c r="E936" s="25">
        <v>0.14463177847969766</v>
      </c>
      <c r="F936" s="25">
        <v>1.5404717870382736E-2</v>
      </c>
      <c r="G936" s="25">
        <v>1.196604679264128E-2</v>
      </c>
      <c r="H936" s="25">
        <v>0.46573172613730807</v>
      </c>
      <c r="I936" s="25">
        <v>20.941568606464799</v>
      </c>
      <c r="J936" s="25">
        <v>6.1202288123898336</v>
      </c>
      <c r="K936" s="25">
        <v>0.56394621936337974</v>
      </c>
      <c r="L936" s="25">
        <v>1.9940501652331699</v>
      </c>
      <c r="M936" s="25">
        <v>0.56983639119616669</v>
      </c>
      <c r="N936" s="25">
        <v>1.5582334985208068</v>
      </c>
      <c r="O936" s="25">
        <v>5.6959941623150279</v>
      </c>
      <c r="P936" s="25">
        <v>8.1001002957963042</v>
      </c>
      <c r="Q936" s="25">
        <v>1.9897407429494995</v>
      </c>
      <c r="R936" s="25">
        <v>0.45655750929696753</v>
      </c>
      <c r="S936" s="25">
        <v>0.39587989404585444</v>
      </c>
      <c r="T936" s="25">
        <v>0.55902957206402626</v>
      </c>
      <c r="U936" s="25">
        <v>3.4258622051277308</v>
      </c>
      <c r="V936" s="25">
        <v>1.1492009492614126</v>
      </c>
      <c r="W936" s="25">
        <v>0.27837088799215776</v>
      </c>
      <c r="X936" s="25">
        <v>4.3541453469777762</v>
      </c>
      <c r="Y936" s="25">
        <v>0.24875203625445985</v>
      </c>
      <c r="Z936" s="25">
        <v>5.035087732722304</v>
      </c>
      <c r="AA936" s="25">
        <v>0</v>
      </c>
      <c r="AB936" s="25">
        <v>0.40487699415356326</v>
      </c>
      <c r="AC936" s="25">
        <v>7.6075118374824046E-3</v>
      </c>
      <c r="AD936" s="25">
        <v>0</v>
      </c>
      <c r="AE936" s="25">
        <v>2.1284820018738548</v>
      </c>
      <c r="AF936" s="25">
        <v>1.6135712343063511</v>
      </c>
      <c r="AG936" s="25">
        <v>3.074771704007051</v>
      </c>
      <c r="AH936" s="25">
        <v>1.7745204037569908</v>
      </c>
      <c r="AI936" s="25">
        <v>0.56684392806459505</v>
      </c>
      <c r="AJ936" s="25">
        <v>1.4142962978244722</v>
      </c>
      <c r="AK936" s="25">
        <v>0.81595455702346298</v>
      </c>
      <c r="AL936" s="25">
        <v>2.016735845440579</v>
      </c>
      <c r="AM936" s="25">
        <v>0.16334173715505831</v>
      </c>
      <c r="AN936" s="25">
        <v>2.9127216544365591</v>
      </c>
      <c r="AO936" s="25">
        <v>0.75457476290061432</v>
      </c>
      <c r="AP936" s="25">
        <v>20.846988083967769</v>
      </c>
      <c r="AQ936" s="25">
        <v>7.9704305696737396</v>
      </c>
      <c r="AR936" s="25">
        <v>2.7546833573087239</v>
      </c>
      <c r="AS936" s="25">
        <v>12.351445245069076</v>
      </c>
      <c r="AT936" s="25">
        <v>1.7869656224743173</v>
      </c>
      <c r="AU936" s="25">
        <v>0</v>
      </c>
      <c r="AV936" s="25">
        <v>11.989323755458072</v>
      </c>
      <c r="AW936" s="25">
        <v>4.4823110819404217</v>
      </c>
      <c r="AX936" s="25">
        <v>0</v>
      </c>
      <c r="AY936" s="25">
        <v>0</v>
      </c>
      <c r="AZ936" s="25">
        <v>0</v>
      </c>
      <c r="BA936" s="25">
        <v>0</v>
      </c>
      <c r="BB936" s="25">
        <v>3.5586835991957955</v>
      </c>
      <c r="BC936" s="25">
        <v>3.7541899000880967</v>
      </c>
      <c r="BD936" s="25">
        <v>4.4380770064700021</v>
      </c>
      <c r="BE936" s="25">
        <v>1.4209990042926348</v>
      </c>
      <c r="BF936" s="25">
        <v>1.0425405566419295</v>
      </c>
      <c r="BG936" s="25">
        <v>0</v>
      </c>
      <c r="BH936" s="25">
        <v>0</v>
      </c>
      <c r="BI936" s="25">
        <v>311.99232851593013</v>
      </c>
      <c r="BJ936" s="25">
        <v>0</v>
      </c>
      <c r="BK936" s="25">
        <v>3.5278495352169728</v>
      </c>
      <c r="BL936" s="25">
        <v>0.89191650912170251</v>
      </c>
      <c r="BM936" s="25">
        <v>1.9787675765545586E-3</v>
      </c>
      <c r="BN936" s="25">
        <v>0</v>
      </c>
      <c r="BO936" s="25">
        <v>0</v>
      </c>
    </row>
    <row r="937" spans="1:67">
      <c r="A937">
        <v>2007</v>
      </c>
      <c r="B937" s="57" t="s">
        <v>205</v>
      </c>
      <c r="C937" s="61" t="s">
        <v>269</v>
      </c>
      <c r="D937" s="57" t="s">
        <v>134</v>
      </c>
      <c r="E937" s="25">
        <v>9.1754121383051928</v>
      </c>
      <c r="F937" s="25">
        <v>0.95787487480357925</v>
      </c>
      <c r="G937" s="25">
        <v>0.38455398092664017</v>
      </c>
      <c r="H937" s="25">
        <v>6.1686499340241472</v>
      </c>
      <c r="I937" s="25">
        <v>18.594861791758802</v>
      </c>
      <c r="J937" s="25">
        <v>9.9933215607010517</v>
      </c>
      <c r="K937" s="25">
        <v>3.427541898079308</v>
      </c>
      <c r="L937" s="25">
        <v>6.4557250931748698</v>
      </c>
      <c r="M937" s="25">
        <v>0.20176301069104874</v>
      </c>
      <c r="N937" s="25">
        <v>1.8829603608757912</v>
      </c>
      <c r="O937" s="25">
        <v>4.6622163123813163</v>
      </c>
      <c r="P937" s="25">
        <v>2.0222579978057644</v>
      </c>
      <c r="Q937" s="25">
        <v>4.9686651626166958</v>
      </c>
      <c r="R937" s="25">
        <v>2.8330627846240048</v>
      </c>
      <c r="S937" s="25">
        <v>3.1014104887981793</v>
      </c>
      <c r="T937" s="25">
        <v>4.4254575576953954</v>
      </c>
      <c r="U937" s="25">
        <v>3.958940671046344</v>
      </c>
      <c r="V937" s="25">
        <v>2.6361078811358345</v>
      </c>
      <c r="W937" s="25">
        <v>1.6935111640344855</v>
      </c>
      <c r="X937" s="25">
        <v>4.6835619197739025</v>
      </c>
      <c r="Y937" s="25">
        <v>0.31402098089986991</v>
      </c>
      <c r="Z937" s="25">
        <v>3.6066593486615659</v>
      </c>
      <c r="AA937" s="25">
        <v>0</v>
      </c>
      <c r="AB937" s="25">
        <v>4.3228642434485423</v>
      </c>
      <c r="AC937" s="25">
        <v>0.1032876596805406</v>
      </c>
      <c r="AD937" s="25">
        <v>0</v>
      </c>
      <c r="AE937" s="25">
        <v>18.940758223652427</v>
      </c>
      <c r="AF937" s="25">
        <v>11.046030875874518</v>
      </c>
      <c r="AG937" s="25">
        <v>47.999961084809001</v>
      </c>
      <c r="AH937" s="25">
        <v>28.405193293407102</v>
      </c>
      <c r="AI937" s="25">
        <v>4.4720899849504487</v>
      </c>
      <c r="AJ937" s="25">
        <v>3.7433756673526095</v>
      </c>
      <c r="AK937" s="25">
        <v>2.8188256626251356</v>
      </c>
      <c r="AL937" s="25">
        <v>4.3145921861899215</v>
      </c>
      <c r="AM937" s="25">
        <v>0.28334299647107486</v>
      </c>
      <c r="AN937" s="25">
        <v>2.3318030349116134</v>
      </c>
      <c r="AO937" s="25">
        <v>1.2563715885084572</v>
      </c>
      <c r="AP937" s="25">
        <v>5.856553622969555</v>
      </c>
      <c r="AQ937" s="25">
        <v>121.07414689153937</v>
      </c>
      <c r="AR937" s="25">
        <v>3.1656847245956867</v>
      </c>
      <c r="AS937" s="25">
        <v>26.530989623977533</v>
      </c>
      <c r="AT937" s="25">
        <v>3.3914711965904574</v>
      </c>
      <c r="AU937" s="25">
        <v>0</v>
      </c>
      <c r="AV937" s="25">
        <v>11.79503467884604</v>
      </c>
      <c r="AW937" s="25">
        <v>4.9995101530695401</v>
      </c>
      <c r="AX937" s="25">
        <v>0</v>
      </c>
      <c r="AY937" s="25">
        <v>0</v>
      </c>
      <c r="AZ937" s="25">
        <v>0</v>
      </c>
      <c r="BA937" s="25">
        <v>0</v>
      </c>
      <c r="BB937" s="25">
        <v>4.5478744350034894</v>
      </c>
      <c r="BC937" s="25">
        <v>15.991355538720441</v>
      </c>
      <c r="BD937" s="25">
        <v>7.779311656346465</v>
      </c>
      <c r="BE937" s="25">
        <v>2.8763621848875167</v>
      </c>
      <c r="BF937" s="25">
        <v>2.2517284491692036</v>
      </c>
      <c r="BG937" s="25">
        <v>0</v>
      </c>
      <c r="BH937" s="25">
        <v>0</v>
      </c>
      <c r="BI937" s="25">
        <v>235.47845158576666</v>
      </c>
      <c r="BJ937" s="25">
        <v>0</v>
      </c>
      <c r="BK937" s="25">
        <v>0.66822022934753633</v>
      </c>
      <c r="BL937" s="25">
        <v>2.4971714357122599</v>
      </c>
      <c r="BM937" s="25">
        <v>8.3806262855123468E-3</v>
      </c>
      <c r="BN937" s="25">
        <v>0</v>
      </c>
      <c r="BO937" s="25">
        <v>0</v>
      </c>
    </row>
    <row r="938" spans="1:67">
      <c r="A938">
        <v>2007</v>
      </c>
      <c r="B938" s="57" t="s">
        <v>206</v>
      </c>
      <c r="C938" s="61" t="s">
        <v>270</v>
      </c>
      <c r="D938" s="57" t="s">
        <v>134</v>
      </c>
      <c r="E938" s="25">
        <v>1.4831388575190827</v>
      </c>
      <c r="F938" s="25">
        <v>8.0584837303797896E-2</v>
      </c>
      <c r="G938" s="25">
        <v>6.2729223172406437E-2</v>
      </c>
      <c r="H938" s="25">
        <v>1.0390794068175062</v>
      </c>
      <c r="I938" s="25">
        <v>7.0985518378724803</v>
      </c>
      <c r="J938" s="25">
        <v>4.2243984369847629</v>
      </c>
      <c r="K938" s="25">
        <v>1.120165662918887</v>
      </c>
      <c r="L938" s="25">
        <v>1.2838724279582914</v>
      </c>
      <c r="M938" s="25">
        <v>0.13162432397054022</v>
      </c>
      <c r="N938" s="25">
        <v>4.2007118967891355</v>
      </c>
      <c r="O938" s="25">
        <v>1.4663432241270331</v>
      </c>
      <c r="P938" s="25">
        <v>1.3928475590342499</v>
      </c>
      <c r="Q938" s="25">
        <v>1.7272810051536029</v>
      </c>
      <c r="R938" s="25">
        <v>1.0105004707458167</v>
      </c>
      <c r="S938" s="25">
        <v>0.78536346716847272</v>
      </c>
      <c r="T938" s="25">
        <v>0.82264366561495861</v>
      </c>
      <c r="U938" s="25">
        <v>2.7917851498918229</v>
      </c>
      <c r="V938" s="25">
        <v>1.3896389635872879</v>
      </c>
      <c r="W938" s="25">
        <v>1.5209346125824788</v>
      </c>
      <c r="X938" s="25">
        <v>2.1713554237590356</v>
      </c>
      <c r="Y938" s="25">
        <v>0.13125380020818675</v>
      </c>
      <c r="Z938" s="25">
        <v>2.1977722253987948</v>
      </c>
      <c r="AA938" s="25">
        <v>0</v>
      </c>
      <c r="AB938" s="25">
        <v>0.68800713828167337</v>
      </c>
      <c r="AC938" s="25">
        <v>1.400150252482155E-2</v>
      </c>
      <c r="AD938" s="25">
        <v>0</v>
      </c>
      <c r="AE938" s="25">
        <v>7.586419972523113</v>
      </c>
      <c r="AF938" s="25">
        <v>3.0020154110053241</v>
      </c>
      <c r="AG938" s="25">
        <v>7.421419863080942</v>
      </c>
      <c r="AH938" s="25">
        <v>4.4059206857288453</v>
      </c>
      <c r="AI938" s="25">
        <v>2.1878025639740954</v>
      </c>
      <c r="AJ938" s="25">
        <v>1.7192915119060304</v>
      </c>
      <c r="AK938" s="25">
        <v>1.1325510563847514</v>
      </c>
      <c r="AL938" s="25">
        <v>0.99353535050588948</v>
      </c>
      <c r="AM938" s="25">
        <v>9.0791714777804136E-2</v>
      </c>
      <c r="AN938" s="25">
        <v>1.2198174964543094</v>
      </c>
      <c r="AO938" s="25">
        <v>1.1437532325658086</v>
      </c>
      <c r="AP938" s="25">
        <v>1.5198264294802226</v>
      </c>
      <c r="AQ938" s="25">
        <v>9.3528988506883035</v>
      </c>
      <c r="AR938" s="25">
        <v>11.828137831139914</v>
      </c>
      <c r="AS938" s="25">
        <v>7.6922925170293395</v>
      </c>
      <c r="AT938" s="25">
        <v>1.7998101160589919</v>
      </c>
      <c r="AU938" s="25">
        <v>0</v>
      </c>
      <c r="AV938" s="25">
        <v>5.2794539912573093</v>
      </c>
      <c r="AW938" s="25">
        <v>3.4032881127656691</v>
      </c>
      <c r="AX938" s="25">
        <v>0</v>
      </c>
      <c r="AY938" s="25">
        <v>0</v>
      </c>
      <c r="AZ938" s="25">
        <v>0</v>
      </c>
      <c r="BA938" s="25">
        <v>0</v>
      </c>
      <c r="BB938" s="25">
        <v>1.9326464581531924</v>
      </c>
      <c r="BC938" s="25">
        <v>3.0345115653309791</v>
      </c>
      <c r="BD938" s="25">
        <v>4.4682416711745638</v>
      </c>
      <c r="BE938" s="25">
        <v>1.1657698454090071</v>
      </c>
      <c r="BF938" s="25">
        <v>0.32480109927257045</v>
      </c>
      <c r="BG938" s="25">
        <v>0</v>
      </c>
      <c r="BH938" s="25">
        <v>0</v>
      </c>
      <c r="BI938" s="25">
        <v>70.779441924729426</v>
      </c>
      <c r="BJ938" s="25">
        <v>0</v>
      </c>
      <c r="BK938" s="25">
        <v>1.1402047180700468</v>
      </c>
      <c r="BL938" s="25">
        <v>3.504694372316119</v>
      </c>
      <c r="BM938" s="25">
        <v>1.3153679178899737E-2</v>
      </c>
      <c r="BN938" s="25">
        <v>0</v>
      </c>
      <c r="BO938" s="25">
        <v>0</v>
      </c>
    </row>
    <row r="939" spans="1:67">
      <c r="A939">
        <v>2007</v>
      </c>
      <c r="B939" s="57" t="s">
        <v>207</v>
      </c>
      <c r="C939" s="61" t="s">
        <v>271</v>
      </c>
      <c r="D939" s="57" t="s">
        <v>134</v>
      </c>
      <c r="E939" s="25">
        <v>21.984031671930037</v>
      </c>
      <c r="F939" s="25">
        <v>0.92019385460022896</v>
      </c>
      <c r="G939" s="25">
        <v>1.1760546940187335</v>
      </c>
      <c r="H939" s="25">
        <v>16.122728041598606</v>
      </c>
      <c r="I939" s="25">
        <v>15.828443602608072</v>
      </c>
      <c r="J939" s="25">
        <v>12.057743195434815</v>
      </c>
      <c r="K939" s="25">
        <v>1.8873677014848629</v>
      </c>
      <c r="L939" s="25">
        <v>9.8213945737060939</v>
      </c>
      <c r="M939" s="25">
        <v>0.23817333627018333</v>
      </c>
      <c r="N939" s="25">
        <v>1.8919578716738026</v>
      </c>
      <c r="O939" s="25">
        <v>6.3703458916642068</v>
      </c>
      <c r="P939" s="25">
        <v>2.1051665799791062</v>
      </c>
      <c r="Q939" s="25">
        <v>5.2392403734163979</v>
      </c>
      <c r="R939" s="25">
        <v>2.3293553677080721</v>
      </c>
      <c r="S939" s="25">
        <v>4.8427652448827168</v>
      </c>
      <c r="T939" s="25">
        <v>2.6398071258648668</v>
      </c>
      <c r="U939" s="25">
        <v>3.3279988417706443</v>
      </c>
      <c r="V939" s="25">
        <v>2.5067810282810941</v>
      </c>
      <c r="W939" s="25">
        <v>3.0514924277917683</v>
      </c>
      <c r="X939" s="25">
        <v>6.9887312367958199</v>
      </c>
      <c r="Y939" s="25">
        <v>0.54153928375527627</v>
      </c>
      <c r="Z939" s="25">
        <v>3.7999172749394163</v>
      </c>
      <c r="AA939" s="25">
        <v>0</v>
      </c>
      <c r="AB939" s="25">
        <v>4.8240124163291069</v>
      </c>
      <c r="AC939" s="25">
        <v>0.1955043109823319</v>
      </c>
      <c r="AD939" s="25">
        <v>0</v>
      </c>
      <c r="AE939" s="25">
        <v>20.415409207337845</v>
      </c>
      <c r="AF939" s="25">
        <v>12.295435610394316</v>
      </c>
      <c r="AG939" s="25">
        <v>62.716425886157197</v>
      </c>
      <c r="AH939" s="25">
        <v>35.754882426397508</v>
      </c>
      <c r="AI939" s="25">
        <v>16.843415922826722</v>
      </c>
      <c r="AJ939" s="25">
        <v>9.5239071539745588</v>
      </c>
      <c r="AK939" s="25">
        <v>2.0563591166287334</v>
      </c>
      <c r="AL939" s="25">
        <v>3.4524376541397599</v>
      </c>
      <c r="AM939" s="25">
        <v>0.38962701969658864</v>
      </c>
      <c r="AN939" s="25">
        <v>5.066654128455804</v>
      </c>
      <c r="AO939" s="25">
        <v>1.5424299136459338</v>
      </c>
      <c r="AP939" s="25">
        <v>1.9913266740772135</v>
      </c>
      <c r="AQ939" s="25">
        <v>13.052955025602431</v>
      </c>
      <c r="AR939" s="25">
        <v>2.1185140380991205</v>
      </c>
      <c r="AS939" s="25">
        <v>62.152755645887055</v>
      </c>
      <c r="AT939" s="25">
        <v>5.2217150597547537</v>
      </c>
      <c r="AU939" s="25">
        <v>0</v>
      </c>
      <c r="AV939" s="25">
        <v>42.073254858146655</v>
      </c>
      <c r="AW939" s="25">
        <v>6.548371159260987</v>
      </c>
      <c r="AX939" s="25">
        <v>0</v>
      </c>
      <c r="AY939" s="25">
        <v>0</v>
      </c>
      <c r="AZ939" s="25">
        <v>0</v>
      </c>
      <c r="BA939" s="25">
        <v>0</v>
      </c>
      <c r="BB939" s="25">
        <v>4.1974878322611406</v>
      </c>
      <c r="BC939" s="25">
        <v>37.213084609831263</v>
      </c>
      <c r="BD939" s="25">
        <v>8.869592534904708</v>
      </c>
      <c r="BE939" s="25">
        <v>1.3275196924107751</v>
      </c>
      <c r="BF939" s="25">
        <v>2.0474677949444202</v>
      </c>
      <c r="BG939" s="25">
        <v>0</v>
      </c>
      <c r="BH939" s="25">
        <v>0</v>
      </c>
      <c r="BI939" s="25">
        <v>243.90610881711831</v>
      </c>
      <c r="BJ939" s="25">
        <v>0</v>
      </c>
      <c r="BK939" s="25">
        <v>10.919287935711441</v>
      </c>
      <c r="BL939" s="25">
        <v>1.9345432547458197</v>
      </c>
      <c r="BM939" s="25">
        <v>1.1997796390965129E-3</v>
      </c>
      <c r="BN939" s="25">
        <v>0</v>
      </c>
      <c r="BO939" s="25">
        <v>0</v>
      </c>
    </row>
    <row r="940" spans="1:67">
      <c r="A940">
        <v>2007</v>
      </c>
      <c r="B940" s="57" t="s">
        <v>208</v>
      </c>
      <c r="C940" s="61" t="s">
        <v>272</v>
      </c>
      <c r="D940" s="57" t="s">
        <v>134</v>
      </c>
      <c r="E940" s="25">
        <v>3.2055119148691666</v>
      </c>
      <c r="F940" s="25">
        <v>0.37247819035519286</v>
      </c>
      <c r="G940" s="25">
        <v>0.41727227648535048</v>
      </c>
      <c r="H940" s="25">
        <v>16.524437036317551</v>
      </c>
      <c r="I940" s="25">
        <v>4.0739955249027524</v>
      </c>
      <c r="J940" s="25">
        <v>2.949335954539182</v>
      </c>
      <c r="K940" s="25">
        <v>1.1059597265459242</v>
      </c>
      <c r="L940" s="25">
        <v>1.1990452656815322</v>
      </c>
      <c r="M940" s="25">
        <v>7.3015780353148971E-2</v>
      </c>
      <c r="N940" s="25">
        <v>2.0059193157699875</v>
      </c>
      <c r="O940" s="25">
        <v>1.8442976704778546</v>
      </c>
      <c r="P940" s="25">
        <v>0.90974614484642902</v>
      </c>
      <c r="Q940" s="25">
        <v>1.7777040457341826</v>
      </c>
      <c r="R940" s="25">
        <v>0.49210857306764</v>
      </c>
      <c r="S940" s="25">
        <v>1.5781833394446652</v>
      </c>
      <c r="T940" s="25">
        <v>1.3145465449123999</v>
      </c>
      <c r="U940" s="25">
        <v>1.0403814070238078</v>
      </c>
      <c r="V940" s="25">
        <v>0.49490946625267301</v>
      </c>
      <c r="W940" s="25">
        <v>0.93344245200103892</v>
      </c>
      <c r="X940" s="25">
        <v>2.7045632238824346</v>
      </c>
      <c r="Y940" s="25">
        <v>0.13986235262288477</v>
      </c>
      <c r="Z940" s="25">
        <v>0.40358178068220169</v>
      </c>
      <c r="AA940" s="25">
        <v>0</v>
      </c>
      <c r="AB940" s="25">
        <v>0.9047802681185807</v>
      </c>
      <c r="AC940" s="25">
        <v>8.0085129037319458E-2</v>
      </c>
      <c r="AD940" s="25">
        <v>0</v>
      </c>
      <c r="AE940" s="25">
        <v>11.145813496963886</v>
      </c>
      <c r="AF940" s="25">
        <v>13.975171699552408</v>
      </c>
      <c r="AG940" s="25">
        <v>80.530524051288779</v>
      </c>
      <c r="AH940" s="25">
        <v>49.58126925492504</v>
      </c>
      <c r="AI940" s="25">
        <v>4.0932588113971331</v>
      </c>
      <c r="AJ940" s="25">
        <v>5.0696203150202512</v>
      </c>
      <c r="AK940" s="25">
        <v>2.0835748964502128</v>
      </c>
      <c r="AL940" s="25">
        <v>2.4578594628257595</v>
      </c>
      <c r="AM940" s="25">
        <v>0.41383735790591747</v>
      </c>
      <c r="AN940" s="25">
        <v>2.4563399906642833</v>
      </c>
      <c r="AO940" s="25">
        <v>0.62543127612602845</v>
      </c>
      <c r="AP940" s="25">
        <v>1.4901873196055533</v>
      </c>
      <c r="AQ940" s="25">
        <v>3.5884825980187487</v>
      </c>
      <c r="AR940" s="25">
        <v>0.72185196699953225</v>
      </c>
      <c r="AS940" s="25">
        <v>14.703767620038874</v>
      </c>
      <c r="AT940" s="25">
        <v>2.2364552498246821</v>
      </c>
      <c r="AU940" s="25">
        <v>0</v>
      </c>
      <c r="AV940" s="25">
        <v>18.641914618871478</v>
      </c>
      <c r="AW940" s="25">
        <v>1.4130957818304171</v>
      </c>
      <c r="AX940" s="25">
        <v>0</v>
      </c>
      <c r="AY940" s="25">
        <v>0</v>
      </c>
      <c r="AZ940" s="25">
        <v>0</v>
      </c>
      <c r="BA940" s="25">
        <v>0</v>
      </c>
      <c r="BB940" s="25">
        <v>2.8557395210338408</v>
      </c>
      <c r="BC940" s="25">
        <v>5.1172658905205761</v>
      </c>
      <c r="BD940" s="25">
        <v>3.1188507520148829</v>
      </c>
      <c r="BE940" s="25">
        <v>3.4164072830028349</v>
      </c>
      <c r="BF940" s="25">
        <v>11.395454321770785</v>
      </c>
      <c r="BG940" s="25">
        <v>0</v>
      </c>
      <c r="BH940" s="25">
        <v>0</v>
      </c>
      <c r="BI940" s="25">
        <v>148.09416598370234</v>
      </c>
      <c r="BJ940" s="25">
        <v>0</v>
      </c>
      <c r="BK940" s="25">
        <v>0.71851202263208314</v>
      </c>
      <c r="BL940" s="25">
        <v>0.48619982041588095</v>
      </c>
      <c r="BM940" s="25">
        <v>9.2910198274337203E-4</v>
      </c>
      <c r="BN940" s="25">
        <v>0</v>
      </c>
      <c r="BO940" s="25">
        <v>0</v>
      </c>
    </row>
    <row r="941" spans="1:67">
      <c r="A941">
        <v>2007</v>
      </c>
      <c r="B941" s="57" t="s">
        <v>209</v>
      </c>
      <c r="C941" s="61" t="s">
        <v>273</v>
      </c>
      <c r="D941" s="57" t="s">
        <v>134</v>
      </c>
      <c r="E941" s="25">
        <v>0.1690789297295352</v>
      </c>
      <c r="F941" s="25">
        <v>1.0764813977207566E-2</v>
      </c>
      <c r="G941" s="25">
        <v>9.0527901005133839E-3</v>
      </c>
      <c r="H941" s="25">
        <v>0.21501467388761369</v>
      </c>
      <c r="I941" s="25">
        <v>0.16168823575902058</v>
      </c>
      <c r="J941" s="25">
        <v>0.12101453845611697</v>
      </c>
      <c r="K941" s="25">
        <v>2.5881160169595432E-2</v>
      </c>
      <c r="L941" s="25">
        <v>8.1026182053692261E-2</v>
      </c>
      <c r="M941" s="25">
        <v>2.5467521569105854E-3</v>
      </c>
      <c r="N941" s="25">
        <v>4.9636313778754534E-2</v>
      </c>
      <c r="O941" s="25">
        <v>5.8062877838973286E-2</v>
      </c>
      <c r="P941" s="25">
        <v>2.5562813259497268E-2</v>
      </c>
      <c r="Q941" s="25">
        <v>5.3053312418051744E-2</v>
      </c>
      <c r="R941" s="25">
        <v>3.0925666393064377E-2</v>
      </c>
      <c r="S941" s="25">
        <v>5.1862953344077166E-2</v>
      </c>
      <c r="T941" s="25">
        <v>3.6014585080465983E-2</v>
      </c>
      <c r="U941" s="25">
        <v>5.9033624487978484E-2</v>
      </c>
      <c r="V941" s="25">
        <v>4.2899027015404413E-2</v>
      </c>
      <c r="W941" s="25">
        <v>8.6475001241769017E-2</v>
      </c>
      <c r="X941" s="25">
        <v>7.5149049104328236E-2</v>
      </c>
      <c r="Y941" s="25">
        <v>5.6268737827407768E-3</v>
      </c>
      <c r="Z941" s="25">
        <v>4.2244309275859822E-2</v>
      </c>
      <c r="AA941" s="25">
        <v>0</v>
      </c>
      <c r="AB941" s="25">
        <v>5.1252206937731644E-2</v>
      </c>
      <c r="AC941" s="25">
        <v>2.7910620364676522E-3</v>
      </c>
      <c r="AD941" s="25">
        <v>0</v>
      </c>
      <c r="AE941" s="25">
        <v>0.31185432134958291</v>
      </c>
      <c r="AF941" s="25">
        <v>0.16098158898418752</v>
      </c>
      <c r="AG941" s="25">
        <v>0.73134686327120513</v>
      </c>
      <c r="AH941" s="25">
        <v>0.42725825196458889</v>
      </c>
      <c r="AI941" s="25">
        <v>0.16338290823695839</v>
      </c>
      <c r="AJ941" s="25">
        <v>9.9775763835890416E-2</v>
      </c>
      <c r="AK941" s="25">
        <v>4.0037317244576036E-2</v>
      </c>
      <c r="AL941" s="25">
        <v>4.3507833712493803E-2</v>
      </c>
      <c r="AM941" s="25">
        <v>5.3807917646760302E-3</v>
      </c>
      <c r="AN941" s="25">
        <v>5.2779235752117432E-2</v>
      </c>
      <c r="AO941" s="25">
        <v>1.8851485821153906E-2</v>
      </c>
      <c r="AP941" s="25">
        <v>2.9360860503303988E-2</v>
      </c>
      <c r="AQ941" s="25">
        <v>0.17178085059766909</v>
      </c>
      <c r="AR941" s="25">
        <v>7.9995766365054052E-2</v>
      </c>
      <c r="AS941" s="25">
        <v>0.51768447181650501</v>
      </c>
      <c r="AT941" s="25">
        <v>5.5516754101666441E-2</v>
      </c>
      <c r="AU941" s="25">
        <v>0</v>
      </c>
      <c r="AV941" s="25">
        <v>0.38610494673505813</v>
      </c>
      <c r="AW941" s="25">
        <v>7.664914615445946E-2</v>
      </c>
      <c r="AX941" s="25">
        <v>0</v>
      </c>
      <c r="AY941" s="25">
        <v>0</v>
      </c>
      <c r="AZ941" s="25">
        <v>0</v>
      </c>
      <c r="BA941" s="25">
        <v>0</v>
      </c>
      <c r="BB941" s="25">
        <v>5.2314443869380903E-2</v>
      </c>
      <c r="BC941" s="25">
        <v>0.36730890948464479</v>
      </c>
      <c r="BD941" s="25">
        <v>0.10165898128422282</v>
      </c>
      <c r="BE941" s="25">
        <v>2.3612168994522908E-2</v>
      </c>
      <c r="BF941" s="25">
        <v>4.6982098918326852E-2</v>
      </c>
      <c r="BG941" s="25">
        <v>0</v>
      </c>
      <c r="BH941" s="25">
        <v>0</v>
      </c>
      <c r="BI941" s="25">
        <v>2.5313627827013399</v>
      </c>
      <c r="BJ941" s="25">
        <v>0</v>
      </c>
      <c r="BK941" s="25">
        <v>0.25646740180680461</v>
      </c>
      <c r="BL941" s="25">
        <v>0.16060824572403792</v>
      </c>
      <c r="BM941" s="25">
        <v>1.7093887176268475E-4</v>
      </c>
      <c r="BN941" s="25">
        <v>0</v>
      </c>
      <c r="BO941" s="25">
        <v>0</v>
      </c>
    </row>
    <row r="942" spans="1:67">
      <c r="A942">
        <v>2007</v>
      </c>
      <c r="B942" s="57" t="s">
        <v>210</v>
      </c>
      <c r="C942" s="61" t="s">
        <v>274</v>
      </c>
      <c r="D942" s="57" t="s">
        <v>134</v>
      </c>
      <c r="E942" s="25">
        <v>26.692550490734046</v>
      </c>
      <c r="F942" s="25">
        <v>3.8476260020374449</v>
      </c>
      <c r="G942" s="25">
        <v>0.34879896137823119</v>
      </c>
      <c r="H942" s="25">
        <v>42.764372852628668</v>
      </c>
      <c r="I942" s="25">
        <v>45.812498534944858</v>
      </c>
      <c r="J942" s="25">
        <v>35.883040196862794</v>
      </c>
      <c r="K942" s="25">
        <v>10.907553120048746</v>
      </c>
      <c r="L942" s="25">
        <v>10.566229454605962</v>
      </c>
      <c r="M942" s="25">
        <v>0.40174527949457167</v>
      </c>
      <c r="N942" s="25">
        <v>6.1295487904571324</v>
      </c>
      <c r="O942" s="25">
        <v>15.459512393019025</v>
      </c>
      <c r="P942" s="25">
        <v>2.4814639224339836</v>
      </c>
      <c r="Q942" s="25">
        <v>16.407662711170104</v>
      </c>
      <c r="R942" s="25">
        <v>10.259771245061922</v>
      </c>
      <c r="S942" s="25">
        <v>10.83709466066537</v>
      </c>
      <c r="T942" s="25">
        <v>43.504079215724417</v>
      </c>
      <c r="U942" s="25">
        <v>90.320226764664014</v>
      </c>
      <c r="V942" s="25">
        <v>50.358200322117597</v>
      </c>
      <c r="W942" s="25">
        <v>5.163112588600355</v>
      </c>
      <c r="X942" s="25">
        <v>43.837839608338378</v>
      </c>
      <c r="Y942" s="25">
        <v>1.4016735462498473</v>
      </c>
      <c r="Z942" s="25">
        <v>5.8018221427654204</v>
      </c>
      <c r="AA942" s="25">
        <v>0</v>
      </c>
      <c r="AB942" s="25">
        <v>31.730177706470577</v>
      </c>
      <c r="AC942" s="25">
        <v>3.7393075689071282</v>
      </c>
      <c r="AD942" s="25">
        <v>0</v>
      </c>
      <c r="AE942" s="25">
        <v>289.17546608819362</v>
      </c>
      <c r="AF942" s="25">
        <v>78.363177278529534</v>
      </c>
      <c r="AG942" s="25">
        <v>302.87381916533883</v>
      </c>
      <c r="AH942" s="25">
        <v>181.15317045968612</v>
      </c>
      <c r="AI942" s="25">
        <v>88.740626722875419</v>
      </c>
      <c r="AJ942" s="25">
        <v>43.315343448646253</v>
      </c>
      <c r="AK942" s="25">
        <v>23.189326659726788</v>
      </c>
      <c r="AL942" s="25">
        <v>42.989853080071484</v>
      </c>
      <c r="AM942" s="25">
        <v>1.6904463109713392</v>
      </c>
      <c r="AN942" s="25">
        <v>19.310812067647362</v>
      </c>
      <c r="AO942" s="25">
        <v>5.6248174119593788</v>
      </c>
      <c r="AP942" s="25">
        <v>19.141982908796162</v>
      </c>
      <c r="AQ942" s="25">
        <v>63.580768081176643</v>
      </c>
      <c r="AR942" s="25">
        <v>7.2907639405273326</v>
      </c>
      <c r="AS942" s="25">
        <v>71.918047584965848</v>
      </c>
      <c r="AT942" s="25">
        <v>16.70325242400925</v>
      </c>
      <c r="AU942" s="25">
        <v>0</v>
      </c>
      <c r="AV942" s="25">
        <v>103.54694805132199</v>
      </c>
      <c r="AW942" s="25">
        <v>18.148203144142506</v>
      </c>
      <c r="AX942" s="25">
        <v>0</v>
      </c>
      <c r="AY942" s="25">
        <v>0</v>
      </c>
      <c r="AZ942" s="25">
        <v>0</v>
      </c>
      <c r="BA942" s="25">
        <v>0</v>
      </c>
      <c r="BB942" s="25">
        <v>18.118168031962149</v>
      </c>
      <c r="BC942" s="25">
        <v>21.633447160662751</v>
      </c>
      <c r="BD942" s="25">
        <v>42.658002221328623</v>
      </c>
      <c r="BE942" s="25">
        <v>5.3026544386836765</v>
      </c>
      <c r="BF942" s="25">
        <v>20.404795798546164</v>
      </c>
      <c r="BG942" s="25">
        <v>0</v>
      </c>
      <c r="BH942" s="25">
        <v>0</v>
      </c>
      <c r="BI942" s="25">
        <v>1046.6842005229873</v>
      </c>
      <c r="BJ942" s="25">
        <v>0</v>
      </c>
      <c r="BK942" s="25">
        <v>0.5358448164347267</v>
      </c>
      <c r="BL942" s="25">
        <v>0.4595944245241334</v>
      </c>
      <c r="BM942" s="25">
        <v>4.9620923088408936E-4</v>
      </c>
      <c r="BN942" s="25">
        <v>0</v>
      </c>
      <c r="BO942" s="25">
        <v>0</v>
      </c>
    </row>
    <row r="943" spans="1:67">
      <c r="A943">
        <v>2007</v>
      </c>
      <c r="B943" s="57" t="s">
        <v>211</v>
      </c>
      <c r="C943" s="61" t="s">
        <v>275</v>
      </c>
      <c r="D943" s="57" t="s">
        <v>134</v>
      </c>
      <c r="E943" s="25">
        <v>0.10504404475215985</v>
      </c>
      <c r="F943" s="25">
        <v>1.4949290542699511E-2</v>
      </c>
      <c r="G943" s="25">
        <v>5.738273990709644E-3</v>
      </c>
      <c r="H943" s="25">
        <v>80.376533259130511</v>
      </c>
      <c r="I943" s="25">
        <v>0.68424593532453659</v>
      </c>
      <c r="J943" s="25">
        <v>0.48417140167918687</v>
      </c>
      <c r="K943" s="25">
        <v>0.13221842173182841</v>
      </c>
      <c r="L943" s="25">
        <v>2.9875362777726591</v>
      </c>
      <c r="M943" s="25">
        <v>1.9989043661259469E-2</v>
      </c>
      <c r="N943" s="25">
        <v>1.6242011814286506</v>
      </c>
      <c r="O943" s="25">
        <v>0.18620847010910124</v>
      </c>
      <c r="P943" s="25">
        <v>6.5631725340392633E-2</v>
      </c>
      <c r="Q943" s="25">
        <v>0.16065382088909591</v>
      </c>
      <c r="R943" s="25">
        <v>6.0384088157588227</v>
      </c>
      <c r="S943" s="25">
        <v>8.0442823672726966</v>
      </c>
      <c r="T943" s="25">
        <v>0.41957242827836916</v>
      </c>
      <c r="U943" s="25">
        <v>0.9065077138991352</v>
      </c>
      <c r="V943" s="25">
        <v>0.32918419861053722</v>
      </c>
      <c r="W943" s="25">
        <v>0.22327466876942573</v>
      </c>
      <c r="X943" s="25">
        <v>4.4553251202077249</v>
      </c>
      <c r="Y943" s="25">
        <v>0.43203619364296364</v>
      </c>
      <c r="Z943" s="25">
        <v>0.46153987767050919</v>
      </c>
      <c r="AA943" s="25">
        <v>0</v>
      </c>
      <c r="AB943" s="25">
        <v>3.7112453082353438</v>
      </c>
      <c r="AC943" s="25">
        <v>2.2438883648442209E-2</v>
      </c>
      <c r="AD943" s="25">
        <v>0</v>
      </c>
      <c r="AE943" s="25">
        <v>70.010192640374171</v>
      </c>
      <c r="AF943" s="25">
        <v>22.727119732998105</v>
      </c>
      <c r="AG943" s="25">
        <v>39.31872999176872</v>
      </c>
      <c r="AH943" s="25">
        <v>21.771067248501122</v>
      </c>
      <c r="AI943" s="25">
        <v>5.8125864747982554</v>
      </c>
      <c r="AJ943" s="25">
        <v>3.6858071601905924</v>
      </c>
      <c r="AK943" s="25">
        <v>0.96293672257112595</v>
      </c>
      <c r="AL943" s="25">
        <v>1.6233908313175252</v>
      </c>
      <c r="AM943" s="25">
        <v>0.75262430393153756</v>
      </c>
      <c r="AN943" s="25">
        <v>5.184481200443595</v>
      </c>
      <c r="AO943" s="25">
        <v>1.164303338884535</v>
      </c>
      <c r="AP943" s="25">
        <v>2.6538301660508168</v>
      </c>
      <c r="AQ943" s="25">
        <v>21.111508211629054</v>
      </c>
      <c r="AR943" s="25">
        <v>4.1337431769904898</v>
      </c>
      <c r="AS943" s="25">
        <v>29.121703036284636</v>
      </c>
      <c r="AT943" s="25">
        <v>5.2926453964207427</v>
      </c>
      <c r="AU943" s="25">
        <v>0</v>
      </c>
      <c r="AV943" s="25">
        <v>27.163946443856506</v>
      </c>
      <c r="AW943" s="25">
        <v>11.462760296825667</v>
      </c>
      <c r="AX943" s="25">
        <v>0</v>
      </c>
      <c r="AY943" s="25">
        <v>0</v>
      </c>
      <c r="AZ943" s="25">
        <v>0</v>
      </c>
      <c r="BA943" s="25">
        <v>0</v>
      </c>
      <c r="BB943" s="25">
        <v>5.2094040086753672</v>
      </c>
      <c r="BC943" s="25">
        <v>13.847736140437227</v>
      </c>
      <c r="BD943" s="25">
        <v>15.331719195226487</v>
      </c>
      <c r="BE943" s="25">
        <v>0.48569838112705671</v>
      </c>
      <c r="BF943" s="25">
        <v>0.46233284693803672</v>
      </c>
      <c r="BG943" s="25">
        <v>0</v>
      </c>
      <c r="BH943" s="25">
        <v>0</v>
      </c>
      <c r="BI943" s="25">
        <v>12.793342774111432</v>
      </c>
      <c r="BJ943" s="25">
        <v>0</v>
      </c>
      <c r="BK943" s="25">
        <v>207.71304253183473</v>
      </c>
      <c r="BL943" s="25">
        <v>0.66810923969315228</v>
      </c>
      <c r="BM943" s="25">
        <v>7.5550754468327048E-4</v>
      </c>
      <c r="BN943" s="25">
        <v>0</v>
      </c>
      <c r="BO943" s="25">
        <v>0</v>
      </c>
    </row>
    <row r="944" spans="1:67">
      <c r="A944">
        <v>2007</v>
      </c>
      <c r="B944" s="57" t="s">
        <v>212</v>
      </c>
      <c r="C944" s="61" t="s">
        <v>276</v>
      </c>
      <c r="D944" s="57" t="s">
        <v>134</v>
      </c>
      <c r="E944" s="25">
        <v>7.6101740670756091E-2</v>
      </c>
      <c r="F944" s="25">
        <v>1.9348598516558332E-2</v>
      </c>
      <c r="G944" s="25">
        <v>4.7570970556617843E-3</v>
      </c>
      <c r="H944" s="25">
        <v>0.37130007049653513</v>
      </c>
      <c r="I944" s="25">
        <v>0.15080937688798496</v>
      </c>
      <c r="J944" s="25">
        <v>0.13635847292598133</v>
      </c>
      <c r="K944" s="25">
        <v>4.2250526341001057E-2</v>
      </c>
      <c r="L944" s="25">
        <v>0.24775575524839769</v>
      </c>
      <c r="M944" s="25">
        <v>1.06251911746938E-2</v>
      </c>
      <c r="N944" s="25">
        <v>0.11887560238966502</v>
      </c>
      <c r="O944" s="25">
        <v>7.49072578661934E-2</v>
      </c>
      <c r="P944" s="25">
        <v>3.0486602629304853E-2</v>
      </c>
      <c r="Q944" s="25">
        <v>8.2291754959396696E-2</v>
      </c>
      <c r="R944" s="25">
        <v>6.1818337744553503E-2</v>
      </c>
      <c r="S944" s="25">
        <v>0.10298710679090066</v>
      </c>
      <c r="T944" s="25">
        <v>0.10270822765851823</v>
      </c>
      <c r="U944" s="25">
        <v>0.42008067706604535</v>
      </c>
      <c r="V944" s="25">
        <v>0.2772248001638089</v>
      </c>
      <c r="W944" s="25">
        <v>0.97718052242716857</v>
      </c>
      <c r="X944" s="25">
        <v>0.18153988115787956</v>
      </c>
      <c r="Y944" s="25">
        <v>2.9592693854580944E-2</v>
      </c>
      <c r="Z944" s="25">
        <v>6.8820868574538827E-2</v>
      </c>
      <c r="AA944" s="25">
        <v>0</v>
      </c>
      <c r="AB944" s="25">
        <v>6.3099124416851032E-2</v>
      </c>
      <c r="AC944" s="25">
        <v>5.5275044063815507E-3</v>
      </c>
      <c r="AD944" s="25">
        <v>0</v>
      </c>
      <c r="AE944" s="25">
        <v>0.94546504678806875</v>
      </c>
      <c r="AF944" s="25">
        <v>0.17552233669765227</v>
      </c>
      <c r="AG944" s="25">
        <v>0.3489673697125939</v>
      </c>
      <c r="AH944" s="25">
        <v>0.20268344807727456</v>
      </c>
      <c r="AI944" s="25">
        <v>0.13039239682931361</v>
      </c>
      <c r="AJ944" s="25">
        <v>6.5818895321113804E-2</v>
      </c>
      <c r="AK944" s="25">
        <v>4.250993702628738E-2</v>
      </c>
      <c r="AL944" s="25">
        <v>3.3775456730548131E-2</v>
      </c>
      <c r="AM944" s="25">
        <v>3.9245663027917196E-3</v>
      </c>
      <c r="AN944" s="25">
        <v>4.2666431849039579E-2</v>
      </c>
      <c r="AO944" s="25">
        <v>3.3318878392668838E-2</v>
      </c>
      <c r="AP944" s="25">
        <v>3.9780084333202285E-2</v>
      </c>
      <c r="AQ944" s="25">
        <v>0.1822102672129878</v>
      </c>
      <c r="AR944" s="25">
        <v>0.13145459731293938</v>
      </c>
      <c r="AS944" s="25">
        <v>0.19149513541422031</v>
      </c>
      <c r="AT944" s="25">
        <v>3.7253901844084822E-2</v>
      </c>
      <c r="AU944" s="25">
        <v>0</v>
      </c>
      <c r="AV944" s="25">
        <v>0.29764476496055625</v>
      </c>
      <c r="AW944" s="25">
        <v>9.3552134989946328E-2</v>
      </c>
      <c r="AX944" s="25">
        <v>0</v>
      </c>
      <c r="AY944" s="25">
        <v>0</v>
      </c>
      <c r="AZ944" s="25">
        <v>0</v>
      </c>
      <c r="BA944" s="25">
        <v>0</v>
      </c>
      <c r="BB944" s="25">
        <v>5.68257773103307E-2</v>
      </c>
      <c r="BC944" s="25">
        <v>0.2244235082793179</v>
      </c>
      <c r="BD944" s="25">
        <v>0.19580483767445417</v>
      </c>
      <c r="BE944" s="25">
        <v>2.667474837410581E-2</v>
      </c>
      <c r="BF944" s="25">
        <v>3.9236153696195548E-2</v>
      </c>
      <c r="BG944" s="25">
        <v>0</v>
      </c>
      <c r="BH944" s="25">
        <v>0</v>
      </c>
      <c r="BI944" s="25">
        <v>1.7971206153520507</v>
      </c>
      <c r="BJ944" s="25">
        <v>0</v>
      </c>
      <c r="BK944" s="25">
        <v>0.45740092631224338</v>
      </c>
      <c r="BL944" s="25">
        <v>3.9655487082895409</v>
      </c>
      <c r="BM944" s="25">
        <v>4.7579187521777228E-3</v>
      </c>
      <c r="BN944" s="25">
        <v>0</v>
      </c>
      <c r="BO944" s="25">
        <v>0</v>
      </c>
    </row>
    <row r="945" spans="1:67">
      <c r="A945">
        <v>2007</v>
      </c>
      <c r="B945" s="57" t="s">
        <v>213</v>
      </c>
      <c r="C945" s="61" t="s">
        <v>277</v>
      </c>
      <c r="D945" s="57" t="s">
        <v>134</v>
      </c>
      <c r="E945" s="25">
        <v>0.12992371981909037</v>
      </c>
      <c r="F945" s="25">
        <v>1.3577794193877149E-2</v>
      </c>
      <c r="G945" s="25">
        <v>3.563165784963301E-3</v>
      </c>
      <c r="H945" s="25">
        <v>0.22011318068838032</v>
      </c>
      <c r="I945" s="25">
        <v>0.10270802397998638</v>
      </c>
      <c r="J945" s="25">
        <v>0.15212145799550153</v>
      </c>
      <c r="K945" s="25">
        <v>3.7247543793464497E-2</v>
      </c>
      <c r="L945" s="25">
        <v>0.15569536766374353</v>
      </c>
      <c r="M945" s="25">
        <v>7.4607297453558458E-3</v>
      </c>
      <c r="N945" s="25">
        <v>6.1510192296434618E-2</v>
      </c>
      <c r="O945" s="25">
        <v>0.17926983333531321</v>
      </c>
      <c r="P945" s="25">
        <v>0.15077188664800756</v>
      </c>
      <c r="Q945" s="25">
        <v>0.20601385345346029</v>
      </c>
      <c r="R945" s="25">
        <v>4.5321573401353718E-2</v>
      </c>
      <c r="S945" s="25">
        <v>8.1113760852363284E-2</v>
      </c>
      <c r="T945" s="25">
        <v>7.6003056469861954E-2</v>
      </c>
      <c r="U945" s="25">
        <v>0.17636428859606718</v>
      </c>
      <c r="V945" s="25">
        <v>0.14054345268400473</v>
      </c>
      <c r="W945" s="25">
        <v>0.55877728988845565</v>
      </c>
      <c r="X945" s="25">
        <v>7.1812344542046908E-2</v>
      </c>
      <c r="Y945" s="25">
        <v>6.4909853989740494E-3</v>
      </c>
      <c r="Z945" s="25">
        <v>4.7631794834459368E-2</v>
      </c>
      <c r="AA945" s="25">
        <v>0</v>
      </c>
      <c r="AB945" s="25">
        <v>4.1137076838048965E-2</v>
      </c>
      <c r="AC945" s="25">
        <v>6.7317408201036343E-3</v>
      </c>
      <c r="AD945" s="25">
        <v>0</v>
      </c>
      <c r="AE945" s="25">
        <v>0.33814055316784231</v>
      </c>
      <c r="AF945" s="25">
        <v>9.2086938416105935E-2</v>
      </c>
      <c r="AG945" s="25">
        <v>0.17244775128313242</v>
      </c>
      <c r="AH945" s="25">
        <v>9.9402061632319683E-2</v>
      </c>
      <c r="AI945" s="25">
        <v>8.5313319477694188E-2</v>
      </c>
      <c r="AJ945" s="25">
        <v>3.864862934505494E-2</v>
      </c>
      <c r="AK945" s="25">
        <v>2.7250060659269049E-2</v>
      </c>
      <c r="AL945" s="25">
        <v>1.4813110496378672E-2</v>
      </c>
      <c r="AM945" s="25">
        <v>2.9783820727029746E-3</v>
      </c>
      <c r="AN945" s="25">
        <v>2.4921737484078228E-2</v>
      </c>
      <c r="AO945" s="25">
        <v>1.9241487600002036E-2</v>
      </c>
      <c r="AP945" s="25">
        <v>1.9241554595990865E-2</v>
      </c>
      <c r="AQ945" s="25">
        <v>0.10092229855443649</v>
      </c>
      <c r="AR945" s="25">
        <v>7.3878548613222156E-2</v>
      </c>
      <c r="AS945" s="25">
        <v>0.1179488814120563</v>
      </c>
      <c r="AT945" s="25">
        <v>2.1141223654219388E-2</v>
      </c>
      <c r="AU945" s="25">
        <v>0</v>
      </c>
      <c r="AV945" s="25">
        <v>0.16247370512147719</v>
      </c>
      <c r="AW945" s="25">
        <v>5.0796500549456593E-2</v>
      </c>
      <c r="AX945" s="25">
        <v>0</v>
      </c>
      <c r="AY945" s="25">
        <v>0</v>
      </c>
      <c r="AZ945" s="25">
        <v>0</v>
      </c>
      <c r="BA945" s="25">
        <v>0</v>
      </c>
      <c r="BB945" s="25">
        <v>3.0649379999319444E-2</v>
      </c>
      <c r="BC945" s="25">
        <v>0.11357417217780115</v>
      </c>
      <c r="BD945" s="25">
        <v>0.15506729674636566</v>
      </c>
      <c r="BE945" s="25">
        <v>7.1922742669311285E-2</v>
      </c>
      <c r="BF945" s="25">
        <v>3.156387775650614E-2</v>
      </c>
      <c r="BG945" s="25">
        <v>0</v>
      </c>
      <c r="BH945" s="25">
        <v>0</v>
      </c>
      <c r="BI945" s="25">
        <v>1.4741761155093478</v>
      </c>
      <c r="BJ945" s="25">
        <v>0</v>
      </c>
      <c r="BK945" s="25">
        <v>0.34037824384192422</v>
      </c>
      <c r="BL945" s="25">
        <v>1.7371515454675865</v>
      </c>
      <c r="BM945" s="25">
        <v>2.5054332360104018E-3</v>
      </c>
      <c r="BN945" s="25">
        <v>0</v>
      </c>
      <c r="BO945" s="25">
        <v>0</v>
      </c>
    </row>
    <row r="946" spans="1:67">
      <c r="A946">
        <v>2007</v>
      </c>
      <c r="B946" s="57" t="s">
        <v>214</v>
      </c>
      <c r="C946" s="61" t="s">
        <v>278</v>
      </c>
      <c r="D946" s="57" t="s">
        <v>134</v>
      </c>
      <c r="E946" s="25">
        <v>7.186952160731723E-2</v>
      </c>
      <c r="F946" s="25">
        <v>4.0708163380458002E-3</v>
      </c>
      <c r="G946" s="25">
        <v>2.9907596119514248E-3</v>
      </c>
      <c r="H946" s="25">
        <v>0.31033392221102735</v>
      </c>
      <c r="I946" s="25">
        <v>0.31929375617059774</v>
      </c>
      <c r="J946" s="25">
        <v>0.16906952075953016</v>
      </c>
      <c r="K946" s="25">
        <v>4.739694363107675E-2</v>
      </c>
      <c r="L946" s="25">
        <v>0.10748928794803364</v>
      </c>
      <c r="M946" s="25">
        <v>4.3906911313488237E-3</v>
      </c>
      <c r="N946" s="25">
        <v>8.4930451243760002E-2</v>
      </c>
      <c r="O946" s="25">
        <v>0.15393554162805059</v>
      </c>
      <c r="P946" s="25">
        <v>0.10577773628122908</v>
      </c>
      <c r="Q946" s="25">
        <v>8.6744266507401149E-2</v>
      </c>
      <c r="R946" s="25">
        <v>5.7801045428565456E-2</v>
      </c>
      <c r="S946" s="25">
        <v>5.9636172034943188E-2</v>
      </c>
      <c r="T946" s="25">
        <v>4.9003023948920442E-2</v>
      </c>
      <c r="U946" s="25">
        <v>0.10098271260103384</v>
      </c>
      <c r="V946" s="25">
        <v>4.7613265502425964E-2</v>
      </c>
      <c r="W946" s="25">
        <v>3.4326983719532946E-2</v>
      </c>
      <c r="X946" s="25">
        <v>0.11472177522521679</v>
      </c>
      <c r="Y946" s="25">
        <v>5.4492397545635339E-3</v>
      </c>
      <c r="Z946" s="25">
        <v>0.15460828234589974</v>
      </c>
      <c r="AA946" s="25">
        <v>0</v>
      </c>
      <c r="AB946" s="25">
        <v>3.4963027285682936E-2</v>
      </c>
      <c r="AC946" s="25">
        <v>1.3015328937478917E-3</v>
      </c>
      <c r="AD946" s="25">
        <v>0</v>
      </c>
      <c r="AE946" s="25">
        <v>0.49595004315975422</v>
      </c>
      <c r="AF946" s="25">
        <v>0.21094273042483852</v>
      </c>
      <c r="AG946" s="25">
        <v>0.5812862967321315</v>
      </c>
      <c r="AH946" s="25">
        <v>0.33558050558319402</v>
      </c>
      <c r="AI946" s="25">
        <v>7.0158741832841098E-2</v>
      </c>
      <c r="AJ946" s="25">
        <v>4.5275411328686462E-2</v>
      </c>
      <c r="AK946" s="25">
        <v>2.1319556555871189E-2</v>
      </c>
      <c r="AL946" s="25">
        <v>4.5470790283434231E-2</v>
      </c>
      <c r="AM946" s="25">
        <v>7.6281864546826027E-3</v>
      </c>
      <c r="AN946" s="25">
        <v>0.14703306672524558</v>
      </c>
      <c r="AO946" s="25">
        <v>0.26791879187670675</v>
      </c>
      <c r="AP946" s="25">
        <v>0.1429974423232579</v>
      </c>
      <c r="AQ946" s="25">
        <v>0.29651871840653632</v>
      </c>
      <c r="AR946" s="25">
        <v>0.1220256253728455</v>
      </c>
      <c r="AS946" s="25">
        <v>0.43978919683403639</v>
      </c>
      <c r="AT946" s="25">
        <v>5.3538954668829131E-2</v>
      </c>
      <c r="AU946" s="25">
        <v>0</v>
      </c>
      <c r="AV946" s="25">
        <v>0.32223058094761609</v>
      </c>
      <c r="AW946" s="25">
        <v>0.12459597141767151</v>
      </c>
      <c r="AX946" s="25">
        <v>0</v>
      </c>
      <c r="AY946" s="25">
        <v>0</v>
      </c>
      <c r="AZ946" s="25">
        <v>0</v>
      </c>
      <c r="BA946" s="25">
        <v>0</v>
      </c>
      <c r="BB946" s="25">
        <v>0.12640979609501868</v>
      </c>
      <c r="BC946" s="25">
        <v>0.24591106190678985</v>
      </c>
      <c r="BD946" s="25">
        <v>1.8843777778093027</v>
      </c>
      <c r="BE946" s="25">
        <v>5.1215248418991145E-2</v>
      </c>
      <c r="BF946" s="25">
        <v>1.5888666490397586E-2</v>
      </c>
      <c r="BG946" s="25">
        <v>0</v>
      </c>
      <c r="BH946" s="25">
        <v>0</v>
      </c>
      <c r="BI946" s="25">
        <v>9.579367605907521</v>
      </c>
      <c r="BJ946" s="25">
        <v>0</v>
      </c>
      <c r="BK946" s="25">
        <v>0.74373960827527896</v>
      </c>
      <c r="BL946" s="25">
        <v>8.9607294305758367E-2</v>
      </c>
      <c r="BM946" s="25">
        <v>1.1886471468858939E-4</v>
      </c>
      <c r="BN946" s="25">
        <v>0</v>
      </c>
      <c r="BO946" s="25">
        <v>0</v>
      </c>
    </row>
    <row r="947" spans="1:67">
      <c r="A947">
        <v>2007</v>
      </c>
      <c r="B947" s="57" t="s">
        <v>215</v>
      </c>
      <c r="C947" s="61" t="s">
        <v>279</v>
      </c>
      <c r="D947" s="57" t="s">
        <v>134</v>
      </c>
      <c r="E947" s="25">
        <v>0.19259244878431386</v>
      </c>
      <c r="F947" s="25">
        <v>2.2563650321914479E-2</v>
      </c>
      <c r="G947" s="25">
        <v>7.0555969303001302E-3</v>
      </c>
      <c r="H947" s="25">
        <v>0.23783670518481326</v>
      </c>
      <c r="I947" s="25">
        <v>0.34343517832367809</v>
      </c>
      <c r="J947" s="25">
        <v>0.13654759178346265</v>
      </c>
      <c r="K947" s="25">
        <v>5.2518868698452584E-2</v>
      </c>
      <c r="L947" s="25">
        <v>7.488341492547837E-2</v>
      </c>
      <c r="M947" s="25">
        <v>4.8517782686890764E-3</v>
      </c>
      <c r="N947" s="25">
        <v>7.4644729098736956E-2</v>
      </c>
      <c r="O947" s="25">
        <v>0.11770691962268989</v>
      </c>
      <c r="P947" s="25">
        <v>5.2959315688919095E-2</v>
      </c>
      <c r="Q947" s="25">
        <v>0.11467113240002484</v>
      </c>
      <c r="R947" s="25">
        <v>4.8463176279543496E-2</v>
      </c>
      <c r="S947" s="25">
        <v>7.7727112662056119E-2</v>
      </c>
      <c r="T947" s="25">
        <v>7.2179479926979762E-2</v>
      </c>
      <c r="U947" s="25">
        <v>0.17594818183106115</v>
      </c>
      <c r="V947" s="25">
        <v>0.11633369626785967</v>
      </c>
      <c r="W947" s="25">
        <v>0.19542626987582942</v>
      </c>
      <c r="X947" s="25">
        <v>7.0603761782304597E-2</v>
      </c>
      <c r="Y947" s="25">
        <v>6.4839145077641097E-3</v>
      </c>
      <c r="Z947" s="25">
        <v>4.2754541812775756E-2</v>
      </c>
      <c r="AA947" s="25">
        <v>0</v>
      </c>
      <c r="AB947" s="25">
        <v>3.8427127289969845E-2</v>
      </c>
      <c r="AC947" s="25">
        <v>4.4559311647943516E-3</v>
      </c>
      <c r="AD947" s="25">
        <v>0</v>
      </c>
      <c r="AE947" s="25">
        <v>0.28996459159343935</v>
      </c>
      <c r="AF947" s="25">
        <v>0.14776307186871213</v>
      </c>
      <c r="AG947" s="25">
        <v>0.46666534849597385</v>
      </c>
      <c r="AH947" s="25">
        <v>0.2834323579719486</v>
      </c>
      <c r="AI947" s="25">
        <v>1.2959193641500018</v>
      </c>
      <c r="AJ947" s="25">
        <v>9.8745912799808044E-2</v>
      </c>
      <c r="AK947" s="25">
        <v>8.4435484594226951E-2</v>
      </c>
      <c r="AL947" s="25">
        <v>8.3825366187834247E-2</v>
      </c>
      <c r="AM947" s="25">
        <v>4.3815411504709622E-3</v>
      </c>
      <c r="AN947" s="25">
        <v>0.13536649811908746</v>
      </c>
      <c r="AO947" s="25">
        <v>2.1159191630207325E-2</v>
      </c>
      <c r="AP947" s="25">
        <v>4.6374016180957323E-2</v>
      </c>
      <c r="AQ947" s="25">
        <v>0.13607542435740139</v>
      </c>
      <c r="AR947" s="25">
        <v>6.6310146366113099E-2</v>
      </c>
      <c r="AS947" s="25">
        <v>0.16346235695868222</v>
      </c>
      <c r="AT947" s="25">
        <v>3.5865648674189024E-2</v>
      </c>
      <c r="AU947" s="25">
        <v>0</v>
      </c>
      <c r="AV947" s="25">
        <v>0.40403331172570184</v>
      </c>
      <c r="AW947" s="25">
        <v>0.14798041242684754</v>
      </c>
      <c r="AX947" s="25">
        <v>0</v>
      </c>
      <c r="AY947" s="25">
        <v>0</v>
      </c>
      <c r="AZ947" s="25">
        <v>0</v>
      </c>
      <c r="BA947" s="25">
        <v>0</v>
      </c>
      <c r="BB947" s="25">
        <v>0.13413759611510004</v>
      </c>
      <c r="BC947" s="25">
        <v>0.22519072241523586</v>
      </c>
      <c r="BD947" s="25">
        <v>0.1710566731042131</v>
      </c>
      <c r="BE947" s="25">
        <v>3.7275290125511736E-2</v>
      </c>
      <c r="BF947" s="25">
        <v>8.9371579671225221E-2</v>
      </c>
      <c r="BG947" s="25">
        <v>0</v>
      </c>
      <c r="BH947" s="25">
        <v>0</v>
      </c>
      <c r="BI947" s="25">
        <v>3.3814745686059817</v>
      </c>
      <c r="BJ947" s="25">
        <v>0</v>
      </c>
      <c r="BK947" s="25">
        <v>0.30866813096044721</v>
      </c>
      <c r="BL947" s="25">
        <v>0.43197211361702237</v>
      </c>
      <c r="BM947" s="25">
        <v>4.8591481330904462E-4</v>
      </c>
      <c r="BN947" s="25">
        <v>0</v>
      </c>
      <c r="BO947" s="25">
        <v>0</v>
      </c>
    </row>
    <row r="948" spans="1:67">
      <c r="A948">
        <v>2007</v>
      </c>
      <c r="B948" s="57" t="s">
        <v>216</v>
      </c>
      <c r="C948" s="61" t="s">
        <v>280</v>
      </c>
      <c r="D948" s="57" t="s">
        <v>134</v>
      </c>
      <c r="E948" s="25">
        <v>5.8193451971136865</v>
      </c>
      <c r="F948" s="25">
        <v>1.3967442840175615</v>
      </c>
      <c r="G948" s="25">
        <v>0.10885613044195612</v>
      </c>
      <c r="H948" s="25">
        <v>12.281927659089035</v>
      </c>
      <c r="I948" s="25">
        <v>5.0743078045739907</v>
      </c>
      <c r="J948" s="25">
        <v>3.2592696251760112</v>
      </c>
      <c r="K948" s="25">
        <v>1.2851175220547995</v>
      </c>
      <c r="L948" s="25">
        <v>2.1618128530247702</v>
      </c>
      <c r="M948" s="25">
        <v>7.1345494567856271E-2</v>
      </c>
      <c r="N948" s="25">
        <v>6.7843688449430575</v>
      </c>
      <c r="O948" s="25">
        <v>1.9690918685750507</v>
      </c>
      <c r="P948" s="25">
        <v>1.6249452516502201</v>
      </c>
      <c r="Q948" s="25">
        <v>2.4444829519376849</v>
      </c>
      <c r="R948" s="25">
        <v>1.6273200675389403</v>
      </c>
      <c r="S948" s="25">
        <v>2.118738948704082</v>
      </c>
      <c r="T948" s="25">
        <v>1.834563342078134</v>
      </c>
      <c r="U948" s="25">
        <v>2.1733547704733769</v>
      </c>
      <c r="V948" s="25">
        <v>2.5879971975644609</v>
      </c>
      <c r="W948" s="25">
        <v>1.3379368530841136</v>
      </c>
      <c r="X948" s="25">
        <v>4.828980643180083</v>
      </c>
      <c r="Y948" s="25">
        <v>0.19139805613034577</v>
      </c>
      <c r="Z948" s="25">
        <v>2.2650407639003149</v>
      </c>
      <c r="AA948" s="25">
        <v>0</v>
      </c>
      <c r="AB948" s="25">
        <v>4.257413757821551</v>
      </c>
      <c r="AC948" s="25">
        <v>0.25580968593649334</v>
      </c>
      <c r="AD948" s="25">
        <v>0</v>
      </c>
      <c r="AE948" s="25">
        <v>5.5441578998521628</v>
      </c>
      <c r="AF948" s="25">
        <v>6.595652730307485</v>
      </c>
      <c r="AG948" s="25">
        <v>14.428304451340283</v>
      </c>
      <c r="AH948" s="25">
        <v>8.0303005917739725</v>
      </c>
      <c r="AI948" s="25">
        <v>10.534212518960759</v>
      </c>
      <c r="AJ948" s="25">
        <v>5.4341519599970258</v>
      </c>
      <c r="AK948" s="25">
        <v>5.3974127045056832</v>
      </c>
      <c r="AL948" s="25">
        <v>0.98873398979747862</v>
      </c>
      <c r="AM948" s="25">
        <v>0.62267564045386692</v>
      </c>
      <c r="AN948" s="25">
        <v>2.5417933024952806</v>
      </c>
      <c r="AO948" s="25">
        <v>0.8028264499288853</v>
      </c>
      <c r="AP948" s="25">
        <v>0.71682774394970605</v>
      </c>
      <c r="AQ948" s="25">
        <v>8.3227904209821251</v>
      </c>
      <c r="AR948" s="25">
        <v>1.6591815809950912</v>
      </c>
      <c r="AS948" s="25">
        <v>15.625352092251056</v>
      </c>
      <c r="AT948" s="25">
        <v>1.8197667949288721</v>
      </c>
      <c r="AU948" s="25">
        <v>0</v>
      </c>
      <c r="AV948" s="25">
        <v>5.5521454003134085</v>
      </c>
      <c r="AW948" s="25">
        <v>2.2353453931586809</v>
      </c>
      <c r="AX948" s="25">
        <v>0</v>
      </c>
      <c r="AY948" s="25">
        <v>0</v>
      </c>
      <c r="AZ948" s="25">
        <v>0</v>
      </c>
      <c r="BA948" s="25">
        <v>0</v>
      </c>
      <c r="BB948" s="25">
        <v>1.2601743978920286</v>
      </c>
      <c r="BC948" s="25">
        <v>8.7712371570011882</v>
      </c>
      <c r="BD948" s="25">
        <v>4.6348480715910485</v>
      </c>
      <c r="BE948" s="25">
        <v>0.3349313172083126</v>
      </c>
      <c r="BF948" s="25">
        <v>1.199430168667275</v>
      </c>
      <c r="BG948" s="25">
        <v>0</v>
      </c>
      <c r="BH948" s="25">
        <v>0</v>
      </c>
      <c r="BI948" s="25">
        <v>21.458739836876518</v>
      </c>
      <c r="BJ948" s="25">
        <v>0</v>
      </c>
      <c r="BK948" s="25">
        <v>70.158664281771138</v>
      </c>
      <c r="BL948" s="25">
        <v>3.0518421203261847</v>
      </c>
      <c r="BM948" s="25">
        <v>1.7200602575543991E-3</v>
      </c>
      <c r="BN948" s="25">
        <v>0</v>
      </c>
      <c r="BO948" s="25">
        <v>0</v>
      </c>
    </row>
    <row r="949" spans="1:67">
      <c r="A949">
        <v>2007</v>
      </c>
      <c r="B949" s="57" t="s">
        <v>217</v>
      </c>
      <c r="C949" s="61" t="s">
        <v>281</v>
      </c>
      <c r="D949" s="57" t="s">
        <v>134</v>
      </c>
      <c r="E949" s="25">
        <v>19.538439748461503</v>
      </c>
      <c r="F949" s="25">
        <v>0.1030186938269352</v>
      </c>
      <c r="G949" s="25">
        <v>0.11200881280204887</v>
      </c>
      <c r="H949" s="25">
        <v>31.804446298641793</v>
      </c>
      <c r="I949" s="25">
        <v>14.191115719831323</v>
      </c>
      <c r="J949" s="25">
        <v>5.7093799980428148</v>
      </c>
      <c r="K949" s="25">
        <v>0.62354765774882925</v>
      </c>
      <c r="L949" s="25">
        <v>8.8981099718476457</v>
      </c>
      <c r="M949" s="25">
        <v>0.15671866878007057</v>
      </c>
      <c r="N949" s="25">
        <v>10.160741582733667</v>
      </c>
      <c r="O949" s="25">
        <v>7.0504874400272568</v>
      </c>
      <c r="P949" s="25">
        <v>1.0946488636945459</v>
      </c>
      <c r="Q949" s="25">
        <v>6.7300528643085107</v>
      </c>
      <c r="R949" s="25">
        <v>1.9404269986639742</v>
      </c>
      <c r="S949" s="25">
        <v>4.0473764192359845</v>
      </c>
      <c r="T949" s="25">
        <v>0.85274804594341302</v>
      </c>
      <c r="U949" s="25">
        <v>1.2567788664760178</v>
      </c>
      <c r="V949" s="25">
        <v>0.73220157914289707</v>
      </c>
      <c r="W949" s="25">
        <v>0.68571842146290729</v>
      </c>
      <c r="X949" s="25">
        <v>11.802758165606871</v>
      </c>
      <c r="Y949" s="25">
        <v>1.015047296384731</v>
      </c>
      <c r="Z949" s="25">
        <v>0.47381844002088547</v>
      </c>
      <c r="AA949" s="25">
        <v>0</v>
      </c>
      <c r="AB949" s="25">
        <v>0.72116783081698999</v>
      </c>
      <c r="AC949" s="25">
        <v>1.8748879613498435</v>
      </c>
      <c r="AD949" s="25">
        <v>0</v>
      </c>
      <c r="AE949" s="25">
        <v>55.517997079407628</v>
      </c>
      <c r="AF949" s="25">
        <v>2.3355977449453489</v>
      </c>
      <c r="AG949" s="25">
        <v>7.1151895207345071</v>
      </c>
      <c r="AH949" s="25">
        <v>4.1916158085815933</v>
      </c>
      <c r="AI949" s="25">
        <v>21.941323227514189</v>
      </c>
      <c r="AJ949" s="25">
        <v>6.3980123741134634</v>
      </c>
      <c r="AK949" s="25">
        <v>2.7634438863104123</v>
      </c>
      <c r="AL949" s="25">
        <v>1.2334035584305094</v>
      </c>
      <c r="AM949" s="25">
        <v>0.11323945457857654</v>
      </c>
      <c r="AN949" s="25">
        <v>18.465699891087695</v>
      </c>
      <c r="AO949" s="25">
        <v>0.55546647975589858</v>
      </c>
      <c r="AP949" s="25">
        <v>1.3709297875079449</v>
      </c>
      <c r="AQ949" s="25">
        <v>94.855247975650087</v>
      </c>
      <c r="AR949" s="25">
        <v>0.57242889632466376</v>
      </c>
      <c r="AS949" s="25">
        <v>35.499295526602324</v>
      </c>
      <c r="AT949" s="25">
        <v>2.0534653161512928</v>
      </c>
      <c r="AU949" s="25">
        <v>0</v>
      </c>
      <c r="AV949" s="25">
        <v>50.356637000912876</v>
      </c>
      <c r="AW949" s="25">
        <v>10.646641949565831</v>
      </c>
      <c r="AX949" s="25">
        <v>0</v>
      </c>
      <c r="AY949" s="25">
        <v>0</v>
      </c>
      <c r="AZ949" s="25">
        <v>0</v>
      </c>
      <c r="BA949" s="25">
        <v>0</v>
      </c>
      <c r="BB949" s="25">
        <v>1.449446859063422</v>
      </c>
      <c r="BC949" s="25">
        <v>20.661284359082206</v>
      </c>
      <c r="BD949" s="25">
        <v>10.223214615396163</v>
      </c>
      <c r="BE949" s="25">
        <v>4.3477446135341049</v>
      </c>
      <c r="BF949" s="25">
        <v>1.0350515008012489</v>
      </c>
      <c r="BG949" s="25">
        <v>0</v>
      </c>
      <c r="BH949" s="25">
        <v>0</v>
      </c>
      <c r="BI949" s="25">
        <v>46.50540181461092</v>
      </c>
      <c r="BJ949" s="25">
        <v>0</v>
      </c>
      <c r="BK949" s="25">
        <v>209.43822572490515</v>
      </c>
      <c r="BL949" s="25">
        <v>3.4389499742425373</v>
      </c>
      <c r="BM949" s="25">
        <v>1.0466359222944914E-3</v>
      </c>
      <c r="BN949" s="25">
        <v>0</v>
      </c>
      <c r="BO949" s="25">
        <v>0</v>
      </c>
    </row>
    <row r="950" spans="1:67">
      <c r="A950">
        <v>2007</v>
      </c>
      <c r="B950" s="57" t="s">
        <v>218</v>
      </c>
      <c r="C950" s="61" t="s">
        <v>282</v>
      </c>
      <c r="D950" s="57" t="s">
        <v>134</v>
      </c>
      <c r="E950" s="25">
        <v>0.28602829639572713</v>
      </c>
      <c r="F950" s="25">
        <v>2.56193996205537E-2</v>
      </c>
      <c r="G950" s="25">
        <v>1.4823131344182831E-2</v>
      </c>
      <c r="H950" s="25">
        <v>2.1432399161747333</v>
      </c>
      <c r="I950" s="25">
        <v>2.4922655048536528</v>
      </c>
      <c r="J950" s="25">
        <v>2.796755882348247</v>
      </c>
      <c r="K950" s="25">
        <v>0.18081083368805548</v>
      </c>
      <c r="L950" s="25">
        <v>3.400504022774907</v>
      </c>
      <c r="M950" s="25">
        <v>0.23421660621752141</v>
      </c>
      <c r="N950" s="25">
        <v>0.39480774521269307</v>
      </c>
      <c r="O950" s="25">
        <v>4.4530711602330904</v>
      </c>
      <c r="P950" s="25">
        <v>1.6961140161035333</v>
      </c>
      <c r="Q950" s="25">
        <v>0.88316692064401536</v>
      </c>
      <c r="R950" s="25">
        <v>1.228711680621196</v>
      </c>
      <c r="S950" s="25">
        <v>7.9117815877146391</v>
      </c>
      <c r="T950" s="25">
        <v>0.48894272295528679</v>
      </c>
      <c r="U950" s="25">
        <v>0.80519227160371265</v>
      </c>
      <c r="V950" s="25">
        <v>0.42308831424341237</v>
      </c>
      <c r="W950" s="25">
        <v>1.2336587271025219</v>
      </c>
      <c r="X950" s="25">
        <v>2.268994488057622</v>
      </c>
      <c r="Y950" s="25">
        <v>0.39827881611007127</v>
      </c>
      <c r="Z950" s="25">
        <v>0.32452842556477218</v>
      </c>
      <c r="AA950" s="25">
        <v>0</v>
      </c>
      <c r="AB950" s="25">
        <v>0.9305351938287828</v>
      </c>
      <c r="AC950" s="25">
        <v>0.120351699691329</v>
      </c>
      <c r="AD950" s="25">
        <v>0</v>
      </c>
      <c r="AE950" s="25">
        <v>17.206618792571586</v>
      </c>
      <c r="AF950" s="25">
        <v>0.79860106981577927</v>
      </c>
      <c r="AG950" s="25">
        <v>8.4340777952301895</v>
      </c>
      <c r="AH950" s="25">
        <v>4.8795594755266931</v>
      </c>
      <c r="AI950" s="25">
        <v>1.7036556868243826</v>
      </c>
      <c r="AJ950" s="25">
        <v>0.49127779949883754</v>
      </c>
      <c r="AK950" s="25">
        <v>1.1599359420733943</v>
      </c>
      <c r="AL950" s="25">
        <v>0.93246781241673304</v>
      </c>
      <c r="AM950" s="25">
        <v>7.7533980143757231E-2</v>
      </c>
      <c r="AN950" s="25">
        <v>1.7113961608402746</v>
      </c>
      <c r="AO950" s="25">
        <v>0.62057778014287579</v>
      </c>
      <c r="AP950" s="25">
        <v>0.64468359599118608</v>
      </c>
      <c r="AQ950" s="25">
        <v>2.1633583576932622</v>
      </c>
      <c r="AR950" s="25">
        <v>0.40487733025461647</v>
      </c>
      <c r="AS950" s="25">
        <v>14.875714822343653</v>
      </c>
      <c r="AT950" s="25">
        <v>1.3218839205470103</v>
      </c>
      <c r="AU950" s="25">
        <v>0</v>
      </c>
      <c r="AV950" s="25">
        <v>12.120338499738992</v>
      </c>
      <c r="AW950" s="25">
        <v>1.0133896767714936</v>
      </c>
      <c r="AX950" s="25">
        <v>0</v>
      </c>
      <c r="AY950" s="25">
        <v>0</v>
      </c>
      <c r="AZ950" s="25">
        <v>0</v>
      </c>
      <c r="BA950" s="25">
        <v>0</v>
      </c>
      <c r="BB950" s="25">
        <v>0.87293430362915125</v>
      </c>
      <c r="BC950" s="25">
        <v>12.73314311880802</v>
      </c>
      <c r="BD950" s="25">
        <v>109.01380763360585</v>
      </c>
      <c r="BE950" s="25">
        <v>1.4308097262066513</v>
      </c>
      <c r="BF950" s="25">
        <v>0.72045990459567422</v>
      </c>
      <c r="BG950" s="25">
        <v>0</v>
      </c>
      <c r="BH950" s="25">
        <v>0</v>
      </c>
      <c r="BI950" s="25">
        <v>75.453706975412331</v>
      </c>
      <c r="BJ950" s="25">
        <v>0</v>
      </c>
      <c r="BK950" s="25">
        <v>44.802406926839097</v>
      </c>
      <c r="BL950" s="25">
        <v>2.5284322116273108</v>
      </c>
      <c r="BM950" s="25">
        <v>2.864328488105593E-3</v>
      </c>
      <c r="BN950" s="25">
        <v>0</v>
      </c>
      <c r="BO950" s="25">
        <v>0</v>
      </c>
    </row>
    <row r="951" spans="1:67">
      <c r="A951">
        <v>2007</v>
      </c>
      <c r="B951" s="57" t="s">
        <v>219</v>
      </c>
      <c r="C951" s="61" t="s">
        <v>283</v>
      </c>
      <c r="D951" s="57" t="s">
        <v>134</v>
      </c>
      <c r="E951" s="25">
        <v>0.26219183732156437</v>
      </c>
      <c r="F951" s="25">
        <v>1.4528161413175837E-2</v>
      </c>
      <c r="G951" s="25">
        <v>0.14920373453056504</v>
      </c>
      <c r="H951" s="25">
        <v>3.3989213246283829</v>
      </c>
      <c r="I951" s="25">
        <v>1.5820108404704272</v>
      </c>
      <c r="J951" s="25">
        <v>1.8216081139802291</v>
      </c>
      <c r="K951" s="25">
        <v>0.14227992064774569</v>
      </c>
      <c r="L951" s="25">
        <v>4.3012652808505694</v>
      </c>
      <c r="M951" s="25">
        <v>8.7845275095214018E-2</v>
      </c>
      <c r="N951" s="25">
        <v>0.3229395834604098</v>
      </c>
      <c r="O951" s="25">
        <v>0.90174056183316598</v>
      </c>
      <c r="P951" s="25">
        <v>2.0172141279444404</v>
      </c>
      <c r="Q951" s="25">
        <v>0.42086658861334131</v>
      </c>
      <c r="R951" s="25">
        <v>0.78328186810628453</v>
      </c>
      <c r="S951" s="25">
        <v>2.9921347446865747</v>
      </c>
      <c r="T951" s="25">
        <v>1.3720707910793362</v>
      </c>
      <c r="U951" s="25">
        <v>1.5290515121264197</v>
      </c>
      <c r="V951" s="25">
        <v>0.84837145305896089</v>
      </c>
      <c r="W951" s="25">
        <v>0.58146517208142046</v>
      </c>
      <c r="X951" s="25">
        <v>1.4335656534681946</v>
      </c>
      <c r="Y951" s="25">
        <v>0.10920665191918411</v>
      </c>
      <c r="Z951" s="25">
        <v>0.23357997298130845</v>
      </c>
      <c r="AA951" s="25">
        <v>0</v>
      </c>
      <c r="AB951" s="25">
        <v>0.81112320879912203</v>
      </c>
      <c r="AC951" s="25">
        <v>3.7657345547225184E-2</v>
      </c>
      <c r="AD951" s="25">
        <v>0</v>
      </c>
      <c r="AE951" s="25">
        <v>6.6170787739650336</v>
      </c>
      <c r="AF951" s="25">
        <v>3.690490089827474</v>
      </c>
      <c r="AG951" s="25">
        <v>5.4429057472842342</v>
      </c>
      <c r="AH951" s="25">
        <v>3.0987053337774326</v>
      </c>
      <c r="AI951" s="25">
        <v>1.5143954478165931</v>
      </c>
      <c r="AJ951" s="25">
        <v>1.756042811989396</v>
      </c>
      <c r="AK951" s="25">
        <v>0.57540839618197404</v>
      </c>
      <c r="AL951" s="25">
        <v>1.6382383446064814</v>
      </c>
      <c r="AM951" s="25">
        <v>0.15300425027507306</v>
      </c>
      <c r="AN951" s="25">
        <v>0.76623969229355937</v>
      </c>
      <c r="AO951" s="25">
        <v>0.36395130965234684</v>
      </c>
      <c r="AP951" s="25">
        <v>4.0559230361383563</v>
      </c>
      <c r="AQ951" s="25">
        <v>1.3803437267767875</v>
      </c>
      <c r="AR951" s="25">
        <v>0.2125411104160444</v>
      </c>
      <c r="AS951" s="25">
        <v>3.895697208609314</v>
      </c>
      <c r="AT951" s="25">
        <v>1.3987945884570805</v>
      </c>
      <c r="AU951" s="25">
        <v>0</v>
      </c>
      <c r="AV951" s="25">
        <v>10.401147695124816</v>
      </c>
      <c r="AW951" s="25">
        <v>0.86269692618663174</v>
      </c>
      <c r="AX951" s="25">
        <v>0</v>
      </c>
      <c r="AY951" s="25">
        <v>0</v>
      </c>
      <c r="AZ951" s="25">
        <v>0</v>
      </c>
      <c r="BA951" s="25">
        <v>0</v>
      </c>
      <c r="BB951" s="25">
        <v>0.5961800242210501</v>
      </c>
      <c r="BC951" s="25">
        <v>9.363386038339776</v>
      </c>
      <c r="BD951" s="25">
        <v>6.6099851186298793</v>
      </c>
      <c r="BE951" s="25">
        <v>59.306354912424524</v>
      </c>
      <c r="BF951" s="25">
        <v>0.36432056876596425</v>
      </c>
      <c r="BG951" s="25">
        <v>0</v>
      </c>
      <c r="BH951" s="25">
        <v>0</v>
      </c>
      <c r="BI951" s="25">
        <v>195.95573561676946</v>
      </c>
      <c r="BJ951" s="25">
        <v>0</v>
      </c>
      <c r="BK951" s="25">
        <v>20.423888696032577</v>
      </c>
      <c r="BL951" s="25">
        <v>18.99078131187774</v>
      </c>
      <c r="BM951" s="25">
        <v>1.0922937264326631E-2</v>
      </c>
      <c r="BN951" s="25">
        <v>0</v>
      </c>
      <c r="BO951" s="25">
        <v>0</v>
      </c>
    </row>
    <row r="952" spans="1:67">
      <c r="A952">
        <v>2007</v>
      </c>
      <c r="B952" s="57" t="s">
        <v>220</v>
      </c>
      <c r="C952" s="61" t="s">
        <v>284</v>
      </c>
      <c r="D952" s="57" t="s">
        <v>134</v>
      </c>
      <c r="E952" s="25">
        <v>14.217548588137142</v>
      </c>
      <c r="F952" s="25">
        <v>1.9887062690088837</v>
      </c>
      <c r="G952" s="25">
        <v>6.6952064488027596E-2</v>
      </c>
      <c r="H952" s="25">
        <v>15.389487414261051</v>
      </c>
      <c r="I952" s="25">
        <v>11.225563312004239</v>
      </c>
      <c r="J952" s="25">
        <v>5.0384505071457211</v>
      </c>
      <c r="K952" s="25">
        <v>3.3542666103837648</v>
      </c>
      <c r="L952" s="25">
        <v>2.2561829560354556</v>
      </c>
      <c r="M952" s="25">
        <v>0.21338411476425578</v>
      </c>
      <c r="N952" s="25">
        <v>2.4687945165120171</v>
      </c>
      <c r="O952" s="25">
        <v>3.5227559664897203</v>
      </c>
      <c r="P952" s="25">
        <v>4.0786935675655673</v>
      </c>
      <c r="Q952" s="25">
        <v>4.3541496449403247</v>
      </c>
      <c r="R952" s="25">
        <v>2.3551770746727252</v>
      </c>
      <c r="S952" s="25">
        <v>5.9603261891549506</v>
      </c>
      <c r="T952" s="25">
        <v>3.6019455380116794</v>
      </c>
      <c r="U952" s="25">
        <v>8.9923204189341011</v>
      </c>
      <c r="V952" s="25">
        <v>3.1098491501691941</v>
      </c>
      <c r="W952" s="25">
        <v>2.3016037544988377</v>
      </c>
      <c r="X952" s="25">
        <v>1.06837645740258</v>
      </c>
      <c r="Y952" s="25">
        <v>9.2781539441301353E-2</v>
      </c>
      <c r="Z952" s="25">
        <v>0.88734088430920743</v>
      </c>
      <c r="AA952" s="25">
        <v>0</v>
      </c>
      <c r="AB952" s="25">
        <v>0.51943410926872724</v>
      </c>
      <c r="AC952" s="25">
        <v>7.8356549554261135E-2</v>
      </c>
      <c r="AD952" s="25">
        <v>0</v>
      </c>
      <c r="AE952" s="25">
        <v>9.3130289432409388</v>
      </c>
      <c r="AF952" s="25">
        <v>4.5121109536588921</v>
      </c>
      <c r="AG952" s="25">
        <v>34.684707725224307</v>
      </c>
      <c r="AH952" s="25">
        <v>21.665943999537618</v>
      </c>
      <c r="AI952" s="25">
        <v>162.78823623349899</v>
      </c>
      <c r="AJ952" s="25">
        <v>1.7885256257595255</v>
      </c>
      <c r="AK952" s="25">
        <v>3.5620156408999648</v>
      </c>
      <c r="AL952" s="25">
        <v>3.5040598177862741</v>
      </c>
      <c r="AM952" s="25">
        <v>0.10793963259404918</v>
      </c>
      <c r="AN952" s="25">
        <v>2.8059870837788949</v>
      </c>
      <c r="AO952" s="25">
        <v>0.40681822306564308</v>
      </c>
      <c r="AP952" s="25">
        <v>1.6342614491665932</v>
      </c>
      <c r="AQ952" s="25">
        <v>3.4848433322221979</v>
      </c>
      <c r="AR952" s="25">
        <v>0.61365574090719321</v>
      </c>
      <c r="AS952" s="25">
        <v>4.2802590239328744</v>
      </c>
      <c r="AT952" s="25">
        <v>1.6314164130629085</v>
      </c>
      <c r="AU952" s="25">
        <v>0</v>
      </c>
      <c r="AV952" s="25">
        <v>45.998346508644246</v>
      </c>
      <c r="AW952" s="25">
        <v>14.390063938937677</v>
      </c>
      <c r="AX952" s="25">
        <v>0</v>
      </c>
      <c r="AY952" s="25">
        <v>0</v>
      </c>
      <c r="AZ952" s="25">
        <v>0</v>
      </c>
      <c r="BA952" s="25">
        <v>0</v>
      </c>
      <c r="BB952" s="25">
        <v>14.387968488857361</v>
      </c>
      <c r="BC952" s="25">
        <v>14.123295277651749</v>
      </c>
      <c r="BD952" s="25">
        <v>4.2395865195291416</v>
      </c>
      <c r="BE952" s="25">
        <v>1.0004908459963184</v>
      </c>
      <c r="BF952" s="25">
        <v>100.45597991011158</v>
      </c>
      <c r="BG952" s="25">
        <v>0</v>
      </c>
      <c r="BH952" s="25">
        <v>0</v>
      </c>
      <c r="BI952" s="25">
        <v>211.61917195160629</v>
      </c>
      <c r="BJ952" s="25">
        <v>0</v>
      </c>
      <c r="BK952" s="25">
        <v>0.59617898438109018</v>
      </c>
      <c r="BL952" s="25">
        <v>1.721739224758533</v>
      </c>
      <c r="BM952" s="25">
        <v>4.2524856504993266E-3</v>
      </c>
      <c r="BN952" s="25">
        <v>0</v>
      </c>
      <c r="BO952" s="25">
        <v>0</v>
      </c>
    </row>
    <row r="953" spans="1:67">
      <c r="A953">
        <v>2007</v>
      </c>
      <c r="B953" s="57" t="s">
        <v>221</v>
      </c>
      <c r="C953" s="61" t="s">
        <v>285</v>
      </c>
      <c r="D953" s="57" t="s">
        <v>134</v>
      </c>
      <c r="E953" s="25">
        <v>3.2205953623002166E-2</v>
      </c>
      <c r="F953" s="25">
        <v>5.2276241097026343E-3</v>
      </c>
      <c r="G953" s="25">
        <v>1.258631765919873E-4</v>
      </c>
      <c r="H953" s="25">
        <v>4.2372690745762373E-2</v>
      </c>
      <c r="I953" s="25">
        <v>2.5763172443126713E-2</v>
      </c>
      <c r="J953" s="25">
        <v>1.3202792543459501E-2</v>
      </c>
      <c r="K953" s="25">
        <v>9.3252026836483527E-3</v>
      </c>
      <c r="L953" s="25">
        <v>4.1262122430839269E-3</v>
      </c>
      <c r="M953" s="25">
        <v>4.2239305357872486E-4</v>
      </c>
      <c r="N953" s="25">
        <v>5.2539609230223272E-3</v>
      </c>
      <c r="O953" s="25">
        <v>8.64653464603133E-3</v>
      </c>
      <c r="P953" s="25">
        <v>3.4437461441966808E-3</v>
      </c>
      <c r="Q953" s="25">
        <v>5.4069630172226008E-3</v>
      </c>
      <c r="R953" s="25">
        <v>6.6330576850473491E-3</v>
      </c>
      <c r="S953" s="25">
        <v>1.2360728052273397E-2</v>
      </c>
      <c r="T953" s="25">
        <v>8.9826558138644628E-3</v>
      </c>
      <c r="U953" s="25">
        <v>2.3771267457839085E-2</v>
      </c>
      <c r="V953" s="25">
        <v>8.0679709260113013E-3</v>
      </c>
      <c r="W953" s="25">
        <v>5.409983754128999E-3</v>
      </c>
      <c r="X953" s="25">
        <v>2.622215095172316E-3</v>
      </c>
      <c r="Y953" s="25">
        <v>2.6020585240573845E-4</v>
      </c>
      <c r="Z953" s="25">
        <v>1.866653734551715E-3</v>
      </c>
      <c r="AA953" s="25">
        <v>0</v>
      </c>
      <c r="AB953" s="25">
        <v>1.4616352774681433E-3</v>
      </c>
      <c r="AC953" s="25">
        <v>1.6920464482652475E-4</v>
      </c>
      <c r="AD953" s="25">
        <v>0</v>
      </c>
      <c r="AE953" s="25">
        <v>1.3590091561352387E-2</v>
      </c>
      <c r="AF953" s="25">
        <v>7.7572202488863113E-3</v>
      </c>
      <c r="AG953" s="25">
        <v>8.7389552642615775E-2</v>
      </c>
      <c r="AH953" s="25">
        <v>5.4547111319888174E-2</v>
      </c>
      <c r="AI953" s="25">
        <v>0.4516736294506748</v>
      </c>
      <c r="AJ953" s="25">
        <v>4.9284369296774353E-3</v>
      </c>
      <c r="AK953" s="25">
        <v>9.7642247695364729E-3</v>
      </c>
      <c r="AL953" s="25">
        <v>9.5024871799556619E-3</v>
      </c>
      <c r="AM953" s="25">
        <v>2.4812574990366588E-4</v>
      </c>
      <c r="AN953" s="25">
        <v>6.9004652645764369E-3</v>
      </c>
      <c r="AO953" s="25">
        <v>1.0444980382367042E-3</v>
      </c>
      <c r="AP953" s="25">
        <v>2.7991980301735032E-3</v>
      </c>
      <c r="AQ953" s="25">
        <v>9.011056646352638E-3</v>
      </c>
      <c r="AR953" s="25">
        <v>1.3154192840654486E-3</v>
      </c>
      <c r="AS953" s="25">
        <v>1.1572981205805754E-2</v>
      </c>
      <c r="AT953" s="25">
        <v>4.5278118856314879E-3</v>
      </c>
      <c r="AU953" s="25">
        <v>0</v>
      </c>
      <c r="AV953" s="25">
        <v>0.10235351977987933</v>
      </c>
      <c r="AW953" s="25">
        <v>4.014058420336096E-2</v>
      </c>
      <c r="AX953" s="25">
        <v>0</v>
      </c>
      <c r="AY953" s="25">
        <v>0</v>
      </c>
      <c r="AZ953" s="25">
        <v>0</v>
      </c>
      <c r="BA953" s="25">
        <v>0</v>
      </c>
      <c r="BB953" s="25">
        <v>3.9880735408371643E-2</v>
      </c>
      <c r="BC953" s="25">
        <v>5.0604826469518978E-2</v>
      </c>
      <c r="BD953" s="25">
        <v>8.4339712296181129E-3</v>
      </c>
      <c r="BE953" s="25">
        <v>1.5422697361570071E-3</v>
      </c>
      <c r="BF953" s="25">
        <v>4.4566722144824752E-2</v>
      </c>
      <c r="BG953" s="25">
        <v>0</v>
      </c>
      <c r="BH953" s="25">
        <v>0</v>
      </c>
      <c r="BI953" s="25">
        <v>0.5931951969017637</v>
      </c>
      <c r="BJ953" s="25">
        <v>0</v>
      </c>
      <c r="BK953" s="25">
        <v>2.2919124962658037E-3</v>
      </c>
      <c r="BL953" s="25">
        <v>2.4722796625148508E-5</v>
      </c>
      <c r="BM953" s="25">
        <v>3.7831713896421607E-8</v>
      </c>
      <c r="BN953" s="25">
        <v>0</v>
      </c>
      <c r="BO953" s="25">
        <v>0</v>
      </c>
    </row>
    <row r="954" spans="1:67">
      <c r="A954">
        <v>2007</v>
      </c>
      <c r="B954" s="57" t="s">
        <v>222</v>
      </c>
      <c r="C954" s="61" t="s">
        <v>286</v>
      </c>
      <c r="D954" s="57" t="s">
        <v>134</v>
      </c>
      <c r="E954" s="25">
        <v>0</v>
      </c>
      <c r="F954" s="25">
        <v>0</v>
      </c>
      <c r="G954" s="25">
        <v>0</v>
      </c>
      <c r="H954" s="25">
        <v>0</v>
      </c>
      <c r="I954" s="25">
        <v>0</v>
      </c>
      <c r="J954" s="25">
        <v>0</v>
      </c>
      <c r="K954" s="25">
        <v>0</v>
      </c>
      <c r="L954" s="25">
        <v>0</v>
      </c>
      <c r="M954" s="25">
        <v>0</v>
      </c>
      <c r="N954" s="25">
        <v>0</v>
      </c>
      <c r="O954" s="25">
        <v>0</v>
      </c>
      <c r="P954" s="25">
        <v>0</v>
      </c>
      <c r="Q954" s="25">
        <v>0</v>
      </c>
      <c r="R954" s="25">
        <v>0</v>
      </c>
      <c r="S954" s="25">
        <v>0</v>
      </c>
      <c r="T954" s="25">
        <v>0</v>
      </c>
      <c r="U954" s="25">
        <v>0</v>
      </c>
      <c r="V954" s="25">
        <v>0</v>
      </c>
      <c r="W954" s="25">
        <v>0</v>
      </c>
      <c r="X954" s="25">
        <v>0</v>
      </c>
      <c r="Y954" s="25">
        <v>0</v>
      </c>
      <c r="Z954" s="25">
        <v>0</v>
      </c>
      <c r="AA954" s="25">
        <v>0</v>
      </c>
      <c r="AB954" s="25">
        <v>0</v>
      </c>
      <c r="AC954" s="25">
        <v>0</v>
      </c>
      <c r="AD954" s="25">
        <v>0</v>
      </c>
      <c r="AE954" s="25">
        <v>0</v>
      </c>
      <c r="AF954" s="25">
        <v>0</v>
      </c>
      <c r="AG954" s="25">
        <v>0</v>
      </c>
      <c r="AH954" s="25">
        <v>0</v>
      </c>
      <c r="AI954" s="25">
        <v>0</v>
      </c>
      <c r="AJ954" s="25">
        <v>0</v>
      </c>
      <c r="AK954" s="25">
        <v>0</v>
      </c>
      <c r="AL954" s="25">
        <v>0</v>
      </c>
      <c r="AM954" s="25">
        <v>0</v>
      </c>
      <c r="AN954" s="25">
        <v>0</v>
      </c>
      <c r="AO954" s="25">
        <v>0</v>
      </c>
      <c r="AP954" s="25">
        <v>0</v>
      </c>
      <c r="AQ954" s="25">
        <v>0</v>
      </c>
      <c r="AR954" s="25">
        <v>0</v>
      </c>
      <c r="AS954" s="25">
        <v>0</v>
      </c>
      <c r="AT954" s="25">
        <v>0</v>
      </c>
      <c r="AU954" s="25">
        <v>0</v>
      </c>
      <c r="AV954" s="25">
        <v>0</v>
      </c>
      <c r="AW954" s="25">
        <v>0</v>
      </c>
      <c r="AX954" s="25">
        <v>0</v>
      </c>
      <c r="AY954" s="25">
        <v>0</v>
      </c>
      <c r="AZ954" s="25">
        <v>0</v>
      </c>
      <c r="BA954" s="25">
        <v>0</v>
      </c>
      <c r="BB954" s="25">
        <v>0</v>
      </c>
      <c r="BC954" s="25">
        <v>0</v>
      </c>
      <c r="BD954" s="25">
        <v>0</v>
      </c>
      <c r="BE954" s="25">
        <v>0</v>
      </c>
      <c r="BF954" s="25">
        <v>0</v>
      </c>
      <c r="BG954" s="25">
        <v>0</v>
      </c>
      <c r="BH954" s="25">
        <v>0</v>
      </c>
      <c r="BI954" s="25">
        <v>0</v>
      </c>
      <c r="BJ954" s="25">
        <v>0</v>
      </c>
      <c r="BK954" s="25">
        <v>0</v>
      </c>
      <c r="BL954" s="25">
        <v>0</v>
      </c>
      <c r="BM954" s="25">
        <v>0</v>
      </c>
      <c r="BN954" s="25">
        <v>0</v>
      </c>
      <c r="BO954" s="25">
        <v>0</v>
      </c>
    </row>
    <row r="955" spans="1:67">
      <c r="A955">
        <v>2007</v>
      </c>
      <c r="B955" s="62" t="s">
        <v>287</v>
      </c>
      <c r="C955" s="62" t="s">
        <v>288</v>
      </c>
      <c r="D955" s="57" t="s">
        <v>289</v>
      </c>
      <c r="E955" s="25">
        <v>13030.338280408763</v>
      </c>
      <c r="F955" s="25">
        <v>885.57016234612593</v>
      </c>
      <c r="G955" s="25">
        <v>1560.394817918374</v>
      </c>
      <c r="H955" s="25">
        <v>13173.906811667714</v>
      </c>
      <c r="I955" s="25">
        <v>51137.129698262368</v>
      </c>
      <c r="J955" s="25">
        <v>15469.98647029803</v>
      </c>
      <c r="K955" s="25">
        <v>5636.6545501227502</v>
      </c>
      <c r="L955" s="25">
        <v>8830.9352563439334</v>
      </c>
      <c r="M955" s="25">
        <v>431.36928830390667</v>
      </c>
      <c r="N955" s="25">
        <v>19072.339236319836</v>
      </c>
      <c r="O955" s="25">
        <v>12096.799883597749</v>
      </c>
      <c r="P955" s="25">
        <v>4797.0716405800558</v>
      </c>
      <c r="Q955" s="25">
        <v>12372.971495323669</v>
      </c>
      <c r="R955" s="25">
        <v>5730.5428426643357</v>
      </c>
      <c r="S955" s="25">
        <v>13359.379141762849</v>
      </c>
      <c r="T955" s="25">
        <v>8545.5661325602778</v>
      </c>
      <c r="U955" s="25">
        <v>9052.9297423475564</v>
      </c>
      <c r="V955" s="25">
        <v>6083.220472685699</v>
      </c>
      <c r="W955" s="25">
        <v>6440.58469614157</v>
      </c>
      <c r="X955" s="25">
        <v>11204.23751821127</v>
      </c>
      <c r="Y955" s="25">
        <v>1009.2297587966025</v>
      </c>
      <c r="Z955" s="25">
        <v>4672.6115705939474</v>
      </c>
      <c r="AA955" s="25">
        <v>0</v>
      </c>
      <c r="AB955" s="25">
        <v>15038.441453460196</v>
      </c>
      <c r="AC955" s="25">
        <v>474.91967153547165</v>
      </c>
      <c r="AD955" s="25">
        <v>0</v>
      </c>
      <c r="AE955" s="25">
        <v>57518.259148631645</v>
      </c>
      <c r="AF955" s="25">
        <v>12871.831702881216</v>
      </c>
      <c r="AG955" s="25">
        <v>17263.132672415704</v>
      </c>
      <c r="AH955" s="25">
        <v>10135.829813898888</v>
      </c>
      <c r="AI955" s="25">
        <v>14374.512897645014</v>
      </c>
      <c r="AJ955" s="25">
        <v>5766.0312129136382</v>
      </c>
      <c r="AK955" s="25">
        <v>2488.133273401053</v>
      </c>
      <c r="AL955" s="25">
        <v>1484.9091531485019</v>
      </c>
      <c r="AM955" s="25">
        <v>283.96619215806248</v>
      </c>
      <c r="AN955" s="25">
        <v>14529.484603912691</v>
      </c>
      <c r="AO955" s="25">
        <v>1020.1884662734125</v>
      </c>
      <c r="AP955" s="25">
        <v>1668.1322542852477</v>
      </c>
      <c r="AQ955" s="25">
        <v>5837.7334245684406</v>
      </c>
      <c r="AR955" s="25">
        <v>799.14303372692916</v>
      </c>
      <c r="AS955" s="25">
        <v>6180.4465944545591</v>
      </c>
      <c r="AT955" s="25">
        <v>951.75506866729802</v>
      </c>
      <c r="AU955" s="25">
        <v>0</v>
      </c>
      <c r="AV955" s="25">
        <v>8121.0108770204606</v>
      </c>
      <c r="AW955" s="25">
        <v>2341.2977514464269</v>
      </c>
      <c r="AX955" s="25">
        <v>0</v>
      </c>
      <c r="AY955" s="25">
        <v>0</v>
      </c>
      <c r="AZ955" s="25">
        <v>0</v>
      </c>
      <c r="BA955" s="25">
        <v>0</v>
      </c>
      <c r="BB955" s="25">
        <v>2379.1363466286248</v>
      </c>
      <c r="BC955" s="25">
        <v>11537.505216708938</v>
      </c>
      <c r="BD955" s="25">
        <v>11511.81515882038</v>
      </c>
      <c r="BE955" s="25">
        <v>4443.1526661660155</v>
      </c>
      <c r="BF955" s="25">
        <v>4646.1120821609529</v>
      </c>
      <c r="BG955" s="25">
        <v>0</v>
      </c>
      <c r="BH955" s="25">
        <v>0</v>
      </c>
      <c r="BI955" s="25">
        <v>267424.01028803235</v>
      </c>
      <c r="BJ955" s="25">
        <v>0</v>
      </c>
      <c r="BK955" s="25">
        <v>38855.846660735042</v>
      </c>
      <c r="BL955" s="25">
        <v>132936.02350422787</v>
      </c>
      <c r="BM955" s="25">
        <v>-1594.9000774497861</v>
      </c>
      <c r="BN955" s="25">
        <v>0</v>
      </c>
      <c r="BO955" s="25">
        <v>0</v>
      </c>
    </row>
    <row r="956" spans="1:67">
      <c r="A956">
        <v>2007</v>
      </c>
      <c r="B956" s="22" t="s">
        <v>290</v>
      </c>
      <c r="C956" s="22" t="s">
        <v>291</v>
      </c>
      <c r="D956" s="57" t="s">
        <v>289</v>
      </c>
      <c r="E956" s="25">
        <v>0</v>
      </c>
      <c r="F956" s="25">
        <v>0</v>
      </c>
      <c r="G956" s="25">
        <v>0</v>
      </c>
      <c r="H956" s="25">
        <v>0</v>
      </c>
      <c r="I956" s="25">
        <v>0</v>
      </c>
      <c r="J956" s="25">
        <v>0</v>
      </c>
      <c r="K956" s="25">
        <v>0</v>
      </c>
      <c r="L956" s="25">
        <v>0</v>
      </c>
      <c r="M956" s="25">
        <v>0</v>
      </c>
      <c r="N956" s="25">
        <v>0</v>
      </c>
      <c r="O956" s="25">
        <v>0</v>
      </c>
      <c r="P956" s="25">
        <v>0</v>
      </c>
      <c r="Q956" s="25">
        <v>0</v>
      </c>
      <c r="R956" s="25">
        <v>0</v>
      </c>
      <c r="S956" s="25">
        <v>0</v>
      </c>
      <c r="T956" s="25">
        <v>0</v>
      </c>
      <c r="U956" s="25">
        <v>0</v>
      </c>
      <c r="V956" s="25">
        <v>0</v>
      </c>
      <c r="W956" s="25">
        <v>0</v>
      </c>
      <c r="X956" s="25">
        <v>0</v>
      </c>
      <c r="Y956" s="25">
        <v>0</v>
      </c>
      <c r="Z956" s="25">
        <v>0</v>
      </c>
      <c r="AA956" s="25">
        <v>0</v>
      </c>
      <c r="AB956" s="25">
        <v>0</v>
      </c>
      <c r="AC956" s="25">
        <v>0</v>
      </c>
      <c r="AD956" s="25">
        <v>0</v>
      </c>
      <c r="AE956" s="25">
        <v>0</v>
      </c>
      <c r="AF956" s="25">
        <v>0</v>
      </c>
      <c r="AG956" s="25">
        <v>0</v>
      </c>
      <c r="AH956" s="25">
        <v>0</v>
      </c>
      <c r="AI956" s="25">
        <v>0</v>
      </c>
      <c r="AJ956" s="25">
        <v>0</v>
      </c>
      <c r="AK956" s="25">
        <v>0</v>
      </c>
      <c r="AL956" s="25">
        <v>0</v>
      </c>
      <c r="AM956" s="25">
        <v>0</v>
      </c>
      <c r="AN956" s="25">
        <v>0</v>
      </c>
      <c r="AO956" s="25">
        <v>0</v>
      </c>
      <c r="AP956" s="25">
        <v>0</v>
      </c>
      <c r="AQ956" s="25">
        <v>0</v>
      </c>
      <c r="AR956" s="25">
        <v>0</v>
      </c>
      <c r="AS956" s="25">
        <v>0</v>
      </c>
      <c r="AT956" s="25">
        <v>0</v>
      </c>
      <c r="AU956" s="25">
        <v>0</v>
      </c>
      <c r="AV956" s="25">
        <v>0</v>
      </c>
      <c r="AW956" s="25">
        <v>0</v>
      </c>
      <c r="AX956" s="25">
        <v>0</v>
      </c>
      <c r="AY956" s="25">
        <v>0</v>
      </c>
      <c r="AZ956" s="25">
        <v>0</v>
      </c>
      <c r="BA956" s="25">
        <v>0</v>
      </c>
      <c r="BB956" s="25">
        <v>0</v>
      </c>
      <c r="BC956" s="25">
        <v>0</v>
      </c>
      <c r="BD956" s="25">
        <v>0</v>
      </c>
      <c r="BE956" s="25">
        <v>0</v>
      </c>
      <c r="BF956" s="25">
        <v>0</v>
      </c>
      <c r="BG956" s="25">
        <v>0</v>
      </c>
      <c r="BH956" s="25">
        <v>0</v>
      </c>
      <c r="BI956" s="25">
        <v>0</v>
      </c>
      <c r="BJ956" s="25">
        <v>0</v>
      </c>
      <c r="BK956" s="25">
        <v>0</v>
      </c>
      <c r="BL956" s="25">
        <v>0</v>
      </c>
      <c r="BM956" s="25">
        <v>0</v>
      </c>
      <c r="BN956" s="25">
        <v>0</v>
      </c>
      <c r="BO956" s="25">
        <v>0</v>
      </c>
    </row>
    <row r="957" spans="1:67">
      <c r="A957">
        <v>2007</v>
      </c>
      <c r="B957" s="22" t="s">
        <v>292</v>
      </c>
      <c r="C957" s="22" t="s">
        <v>293</v>
      </c>
      <c r="D957" s="57" t="s">
        <v>289</v>
      </c>
      <c r="E957" s="25">
        <v>0</v>
      </c>
      <c r="F957" s="25">
        <v>0</v>
      </c>
      <c r="G957" s="25">
        <v>0</v>
      </c>
      <c r="H957" s="25">
        <v>0</v>
      </c>
      <c r="I957" s="25">
        <v>0</v>
      </c>
      <c r="J957" s="25">
        <v>0</v>
      </c>
      <c r="K957" s="25">
        <v>0</v>
      </c>
      <c r="L957" s="25">
        <v>0</v>
      </c>
      <c r="M957" s="25">
        <v>0</v>
      </c>
      <c r="N957" s="25">
        <v>0</v>
      </c>
      <c r="O957" s="25">
        <v>0</v>
      </c>
      <c r="P957" s="25">
        <v>0</v>
      </c>
      <c r="Q957" s="25">
        <v>0</v>
      </c>
      <c r="R957" s="25">
        <v>0</v>
      </c>
      <c r="S957" s="25">
        <v>0</v>
      </c>
      <c r="T957" s="25">
        <v>0</v>
      </c>
      <c r="U957" s="25">
        <v>0</v>
      </c>
      <c r="V957" s="25">
        <v>0</v>
      </c>
      <c r="W957" s="25">
        <v>0</v>
      </c>
      <c r="X957" s="25">
        <v>0</v>
      </c>
      <c r="Y957" s="25">
        <v>0</v>
      </c>
      <c r="Z957" s="25">
        <v>0</v>
      </c>
      <c r="AA957" s="25">
        <v>0</v>
      </c>
      <c r="AB957" s="25">
        <v>0</v>
      </c>
      <c r="AC957" s="25">
        <v>0</v>
      </c>
      <c r="AD957" s="25">
        <v>0</v>
      </c>
      <c r="AE957" s="25">
        <v>0</v>
      </c>
      <c r="AF957" s="25">
        <v>0</v>
      </c>
      <c r="AG957" s="25">
        <v>0</v>
      </c>
      <c r="AH957" s="25">
        <v>0</v>
      </c>
      <c r="AI957" s="25">
        <v>0</v>
      </c>
      <c r="AJ957" s="25">
        <v>0</v>
      </c>
      <c r="AK957" s="25">
        <v>0</v>
      </c>
      <c r="AL957" s="25">
        <v>0</v>
      </c>
      <c r="AM957" s="25">
        <v>0</v>
      </c>
      <c r="AN957" s="25">
        <v>0</v>
      </c>
      <c r="AO957" s="25">
        <v>0</v>
      </c>
      <c r="AP957" s="25">
        <v>0</v>
      </c>
      <c r="AQ957" s="25">
        <v>0</v>
      </c>
      <c r="AR957" s="25">
        <v>0</v>
      </c>
      <c r="AS957" s="25">
        <v>0</v>
      </c>
      <c r="AT957" s="25">
        <v>0</v>
      </c>
      <c r="AU957" s="25">
        <v>0</v>
      </c>
      <c r="AV957" s="25">
        <v>0</v>
      </c>
      <c r="AW957" s="25">
        <v>0</v>
      </c>
      <c r="AX957" s="25">
        <v>0</v>
      </c>
      <c r="AY957" s="25">
        <v>0</v>
      </c>
      <c r="AZ957" s="25">
        <v>0</v>
      </c>
      <c r="BA957" s="25">
        <v>0</v>
      </c>
      <c r="BB957" s="25">
        <v>0</v>
      </c>
      <c r="BC957" s="25">
        <v>0</v>
      </c>
      <c r="BD957" s="25">
        <v>0</v>
      </c>
      <c r="BE957" s="25">
        <v>0</v>
      </c>
      <c r="BF957" s="25">
        <v>0</v>
      </c>
      <c r="BG957" s="25">
        <v>0</v>
      </c>
      <c r="BH957" s="25">
        <v>0</v>
      </c>
      <c r="BI957" s="25">
        <v>0</v>
      </c>
      <c r="BJ957" s="25">
        <v>0</v>
      </c>
      <c r="BK957" s="25">
        <v>0</v>
      </c>
      <c r="BL957" s="25">
        <v>0</v>
      </c>
      <c r="BM957" s="25">
        <v>0</v>
      </c>
      <c r="BN957" s="25">
        <v>0</v>
      </c>
      <c r="BO957" s="25">
        <v>0</v>
      </c>
    </row>
    <row r="958" spans="1:67">
      <c r="A958">
        <v>2007</v>
      </c>
      <c r="B958" s="22" t="s">
        <v>294</v>
      </c>
      <c r="C958" s="22" t="s">
        <v>295</v>
      </c>
      <c r="D958" s="57" t="s">
        <v>289</v>
      </c>
      <c r="E958" s="25">
        <v>0</v>
      </c>
      <c r="F958" s="25">
        <v>0</v>
      </c>
      <c r="G958" s="25">
        <v>0</v>
      </c>
      <c r="H958" s="25">
        <v>0</v>
      </c>
      <c r="I958" s="25">
        <v>0</v>
      </c>
      <c r="J958" s="25">
        <v>0</v>
      </c>
      <c r="K958" s="25">
        <v>0</v>
      </c>
      <c r="L958" s="25">
        <v>0</v>
      </c>
      <c r="M958" s="25">
        <v>0</v>
      </c>
      <c r="N958" s="25">
        <v>0</v>
      </c>
      <c r="O958" s="25">
        <v>0</v>
      </c>
      <c r="P958" s="25">
        <v>0</v>
      </c>
      <c r="Q958" s="25">
        <v>0</v>
      </c>
      <c r="R958" s="25">
        <v>0</v>
      </c>
      <c r="S958" s="25">
        <v>0</v>
      </c>
      <c r="T958" s="25">
        <v>0</v>
      </c>
      <c r="U958" s="25">
        <v>0</v>
      </c>
      <c r="V958" s="25">
        <v>0</v>
      </c>
      <c r="W958" s="25">
        <v>0</v>
      </c>
      <c r="X958" s="25">
        <v>0</v>
      </c>
      <c r="Y958" s="25">
        <v>0</v>
      </c>
      <c r="Z958" s="25">
        <v>0</v>
      </c>
      <c r="AA958" s="25">
        <v>0</v>
      </c>
      <c r="AB958" s="25">
        <v>0</v>
      </c>
      <c r="AC958" s="25">
        <v>0</v>
      </c>
      <c r="AD958" s="25">
        <v>0</v>
      </c>
      <c r="AE958" s="25">
        <v>0</v>
      </c>
      <c r="AF958" s="25">
        <v>0</v>
      </c>
      <c r="AG958" s="25">
        <v>0</v>
      </c>
      <c r="AH958" s="25">
        <v>0</v>
      </c>
      <c r="AI958" s="25">
        <v>0</v>
      </c>
      <c r="AJ958" s="25">
        <v>0</v>
      </c>
      <c r="AK958" s="25">
        <v>0</v>
      </c>
      <c r="AL958" s="25">
        <v>0</v>
      </c>
      <c r="AM958" s="25">
        <v>0</v>
      </c>
      <c r="AN958" s="25">
        <v>0</v>
      </c>
      <c r="AO958" s="25">
        <v>0</v>
      </c>
      <c r="AP958" s="25">
        <v>0</v>
      </c>
      <c r="AQ958" s="25">
        <v>0</v>
      </c>
      <c r="AR958" s="25">
        <v>0</v>
      </c>
      <c r="AS958" s="25">
        <v>0</v>
      </c>
      <c r="AT958" s="25">
        <v>0</v>
      </c>
      <c r="AU958" s="25">
        <v>0</v>
      </c>
      <c r="AV958" s="25">
        <v>0</v>
      </c>
      <c r="AW958" s="25">
        <v>0</v>
      </c>
      <c r="AX958" s="25">
        <v>0</v>
      </c>
      <c r="AY958" s="25">
        <v>0</v>
      </c>
      <c r="AZ958" s="25">
        <v>0</v>
      </c>
      <c r="BA958" s="25">
        <v>0</v>
      </c>
      <c r="BB958" s="25">
        <v>0</v>
      </c>
      <c r="BC958" s="25">
        <v>0</v>
      </c>
      <c r="BD958" s="25">
        <v>0</v>
      </c>
      <c r="BE958" s="25">
        <v>0</v>
      </c>
      <c r="BF958" s="25">
        <v>0</v>
      </c>
      <c r="BG958" s="25">
        <v>0</v>
      </c>
      <c r="BH958" s="25">
        <v>0</v>
      </c>
      <c r="BI958" s="25">
        <v>0</v>
      </c>
      <c r="BJ958" s="25">
        <v>0</v>
      </c>
      <c r="BK958" s="25">
        <v>0</v>
      </c>
      <c r="BL958" s="25">
        <v>0</v>
      </c>
      <c r="BM958" s="25">
        <v>0</v>
      </c>
      <c r="BN958" s="25">
        <v>0</v>
      </c>
      <c r="BO958" s="25">
        <v>0</v>
      </c>
    </row>
    <row r="959" spans="1:67">
      <c r="A959">
        <v>2007</v>
      </c>
      <c r="B959" s="22" t="s">
        <v>296</v>
      </c>
      <c r="C959" s="22" t="s">
        <v>297</v>
      </c>
      <c r="D959" s="57" t="s">
        <v>289</v>
      </c>
      <c r="E959" s="25">
        <v>0</v>
      </c>
      <c r="F959" s="25">
        <v>0</v>
      </c>
      <c r="G959" s="25">
        <v>0</v>
      </c>
      <c r="H959" s="25">
        <v>0</v>
      </c>
      <c r="I959" s="25">
        <v>0</v>
      </c>
      <c r="J959" s="25">
        <v>0</v>
      </c>
      <c r="K959" s="25">
        <v>0</v>
      </c>
      <c r="L959" s="25">
        <v>0</v>
      </c>
      <c r="M959" s="25">
        <v>0</v>
      </c>
      <c r="N959" s="25">
        <v>0</v>
      </c>
      <c r="O959" s="25">
        <v>0</v>
      </c>
      <c r="P959" s="25">
        <v>0</v>
      </c>
      <c r="Q959" s="25">
        <v>0</v>
      </c>
      <c r="R959" s="25">
        <v>0</v>
      </c>
      <c r="S959" s="25">
        <v>0</v>
      </c>
      <c r="T959" s="25">
        <v>0</v>
      </c>
      <c r="U959" s="25">
        <v>0</v>
      </c>
      <c r="V959" s="25">
        <v>0</v>
      </c>
      <c r="W959" s="25">
        <v>0</v>
      </c>
      <c r="X959" s="25">
        <v>0</v>
      </c>
      <c r="Y959" s="25">
        <v>0</v>
      </c>
      <c r="Z959" s="25">
        <v>0</v>
      </c>
      <c r="AA959" s="25">
        <v>0</v>
      </c>
      <c r="AB959" s="25">
        <v>0</v>
      </c>
      <c r="AC959" s="25">
        <v>0</v>
      </c>
      <c r="AD959" s="25">
        <v>0</v>
      </c>
      <c r="AE959" s="25">
        <v>0</v>
      </c>
      <c r="AF959" s="25">
        <v>0</v>
      </c>
      <c r="AG959" s="25">
        <v>0</v>
      </c>
      <c r="AH959" s="25">
        <v>0</v>
      </c>
      <c r="AI959" s="25">
        <v>0</v>
      </c>
      <c r="AJ959" s="25">
        <v>0</v>
      </c>
      <c r="AK959" s="25">
        <v>0</v>
      </c>
      <c r="AL959" s="25">
        <v>0</v>
      </c>
      <c r="AM959" s="25">
        <v>0</v>
      </c>
      <c r="AN959" s="25">
        <v>0</v>
      </c>
      <c r="AO959" s="25">
        <v>0</v>
      </c>
      <c r="AP959" s="25">
        <v>0</v>
      </c>
      <c r="AQ959" s="25">
        <v>0</v>
      </c>
      <c r="AR959" s="25">
        <v>0</v>
      </c>
      <c r="AS959" s="25">
        <v>0</v>
      </c>
      <c r="AT959" s="25">
        <v>0</v>
      </c>
      <c r="AU959" s="25">
        <v>0</v>
      </c>
      <c r="AV959" s="25">
        <v>0</v>
      </c>
      <c r="AW959" s="25">
        <v>0</v>
      </c>
      <c r="AX959" s="25">
        <v>0</v>
      </c>
      <c r="AY959" s="25">
        <v>0</v>
      </c>
      <c r="AZ959" s="25">
        <v>0</v>
      </c>
      <c r="BA959" s="25">
        <v>0</v>
      </c>
      <c r="BB959" s="25">
        <v>0</v>
      </c>
      <c r="BC959" s="25">
        <v>0</v>
      </c>
      <c r="BD959" s="25">
        <v>0</v>
      </c>
      <c r="BE959" s="25">
        <v>0</v>
      </c>
      <c r="BF959" s="25">
        <v>0</v>
      </c>
      <c r="BG959" s="25">
        <v>0</v>
      </c>
      <c r="BH959" s="25">
        <v>0</v>
      </c>
      <c r="BI959" s="25">
        <v>0</v>
      </c>
      <c r="BJ959" s="25">
        <v>0</v>
      </c>
      <c r="BK959" s="25">
        <v>0</v>
      </c>
      <c r="BL959" s="25">
        <v>0</v>
      </c>
      <c r="BM959" s="25">
        <v>0</v>
      </c>
      <c r="BN959" s="25">
        <v>0</v>
      </c>
      <c r="BO959" s="25">
        <v>0</v>
      </c>
    </row>
    <row r="960" spans="1:67">
      <c r="A960">
        <v>2007</v>
      </c>
      <c r="B960" s="62" t="s">
        <v>298</v>
      </c>
      <c r="C960" s="62" t="s">
        <v>299</v>
      </c>
      <c r="D960" s="57" t="s">
        <v>289</v>
      </c>
      <c r="E960" s="25">
        <v>45662.771623801826</v>
      </c>
      <c r="F960" s="25">
        <v>4762.1631393921807</v>
      </c>
      <c r="G960" s="25">
        <v>7697.6405799266486</v>
      </c>
      <c r="H960" s="25">
        <v>48109.518644500764</v>
      </c>
      <c r="I960" s="25">
        <v>26560.537843326838</v>
      </c>
      <c r="J960" s="25">
        <v>9566.1659922352537</v>
      </c>
      <c r="K960" s="25">
        <v>4233.4195428514968</v>
      </c>
      <c r="L960" s="25">
        <v>4921.0369127062622</v>
      </c>
      <c r="M960" s="25">
        <v>210.61709631478632</v>
      </c>
      <c r="N960" s="25">
        <v>21755.632487844283</v>
      </c>
      <c r="O960" s="25">
        <v>5703.4010036732179</v>
      </c>
      <c r="P960" s="25">
        <v>2161.3661931733827</v>
      </c>
      <c r="Q960" s="25">
        <v>4592.5341579733313</v>
      </c>
      <c r="R960" s="25">
        <v>4019.5320512519306</v>
      </c>
      <c r="S960" s="25">
        <v>5084.8235257748756</v>
      </c>
      <c r="T960" s="25">
        <v>4983.4634236146012</v>
      </c>
      <c r="U960" s="25">
        <v>4081.2975596072056</v>
      </c>
      <c r="V960" s="25">
        <v>3140.5797620638591</v>
      </c>
      <c r="W960" s="25">
        <v>2218.6284148921295</v>
      </c>
      <c r="X960" s="25">
        <v>9043.4062038082047</v>
      </c>
      <c r="Y960" s="25">
        <v>545.52340801003015</v>
      </c>
      <c r="Z960" s="25">
        <v>2772.3950524167312</v>
      </c>
      <c r="AA960" s="25">
        <v>0</v>
      </c>
      <c r="AB960" s="25">
        <v>5430.5426744719089</v>
      </c>
      <c r="AC960" s="25">
        <v>573.20237245380054</v>
      </c>
      <c r="AD960" s="25">
        <v>0</v>
      </c>
      <c r="AE960" s="25">
        <v>31659.220301765163</v>
      </c>
      <c r="AF960" s="25">
        <v>13278.86540852088</v>
      </c>
      <c r="AG960" s="25">
        <v>34075.443637406745</v>
      </c>
      <c r="AH960" s="25">
        <v>20003.910503975661</v>
      </c>
      <c r="AI960" s="25">
        <v>10523.029361129413</v>
      </c>
      <c r="AJ960" s="25">
        <v>2833.1391525514391</v>
      </c>
      <c r="AK960" s="25">
        <v>1994.1658676272964</v>
      </c>
      <c r="AL960" s="25">
        <v>3259.8191330285331</v>
      </c>
      <c r="AM960" s="25">
        <v>415.08389311544204</v>
      </c>
      <c r="AN960" s="25">
        <v>15136.44797187891</v>
      </c>
      <c r="AO960" s="25">
        <v>1154.6346769268032</v>
      </c>
      <c r="AP960" s="25">
        <v>1750.471254925684</v>
      </c>
      <c r="AQ960" s="25">
        <v>11104.570282241411</v>
      </c>
      <c r="AR960" s="25">
        <v>1131.383348501344</v>
      </c>
      <c r="AS960" s="25">
        <v>13824.525605104485</v>
      </c>
      <c r="AT960" s="25">
        <v>3774.0744433812406</v>
      </c>
      <c r="AU960" s="25">
        <v>0</v>
      </c>
      <c r="AV960" s="25">
        <v>14214.293994055728</v>
      </c>
      <c r="AW960" s="25">
        <v>3099.2349799517415</v>
      </c>
      <c r="AX960" s="25">
        <v>0</v>
      </c>
      <c r="AY960" s="25">
        <v>0</v>
      </c>
      <c r="AZ960" s="25">
        <v>0</v>
      </c>
      <c r="BA960" s="25">
        <v>0</v>
      </c>
      <c r="BB960" s="25">
        <v>3542.9860195502806</v>
      </c>
      <c r="BC960" s="25">
        <v>16072.986465783913</v>
      </c>
      <c r="BD960" s="25">
        <v>12759.658349224368</v>
      </c>
      <c r="BE960" s="25">
        <v>4453.3442541080749</v>
      </c>
      <c r="BF960" s="25">
        <v>7298.0880017621485</v>
      </c>
      <c r="BG960" s="25">
        <v>0</v>
      </c>
      <c r="BH960" s="25">
        <v>0</v>
      </c>
      <c r="BI960" s="25">
        <v>0</v>
      </c>
      <c r="BJ960" s="25">
        <v>0</v>
      </c>
      <c r="BK960" s="25">
        <v>0</v>
      </c>
      <c r="BL960" s="25">
        <v>0</v>
      </c>
      <c r="BM960" s="25">
        <v>0</v>
      </c>
      <c r="BN960" s="25">
        <v>0</v>
      </c>
      <c r="BO960" s="25">
        <v>0</v>
      </c>
    </row>
    <row r="961" spans="1:67">
      <c r="A961">
        <v>2007</v>
      </c>
      <c r="B961" s="22" t="s">
        <v>300</v>
      </c>
      <c r="C961" s="22" t="s">
        <v>301</v>
      </c>
      <c r="D961" s="57" t="s">
        <v>289</v>
      </c>
      <c r="E961" s="25">
        <v>157.63088189462391</v>
      </c>
      <c r="F961" s="25">
        <v>5.8582944226590099</v>
      </c>
      <c r="G961" s="25">
        <v>15.15720751954076</v>
      </c>
      <c r="H961" s="25">
        <v>211.59211238989226</v>
      </c>
      <c r="I961" s="25">
        <v>395.470098861076</v>
      </c>
      <c r="J961" s="25">
        <v>173.18203000269656</v>
      </c>
      <c r="K961" s="25">
        <v>29.655701632046277</v>
      </c>
      <c r="L961" s="25">
        <v>108.2085034319056</v>
      </c>
      <c r="M961" s="25">
        <v>5.4384604638119143</v>
      </c>
      <c r="N961" s="25">
        <v>393.15468678722362</v>
      </c>
      <c r="O961" s="25">
        <v>281.76150666153222</v>
      </c>
      <c r="P961" s="25">
        <v>66.632657697119129</v>
      </c>
      <c r="Q961" s="25">
        <v>236.1970110500904</v>
      </c>
      <c r="R961" s="25">
        <v>93.646223650993122</v>
      </c>
      <c r="S961" s="25">
        <v>268.89942518823796</v>
      </c>
      <c r="T961" s="25">
        <v>176.78545472376712</v>
      </c>
      <c r="U961" s="25">
        <v>142.80117887756845</v>
      </c>
      <c r="V961" s="25">
        <v>103.81924778076868</v>
      </c>
      <c r="W961" s="25">
        <v>141.49550171421436</v>
      </c>
      <c r="X961" s="25">
        <v>167.73281236239734</v>
      </c>
      <c r="Y961" s="25">
        <v>23.581067945939004</v>
      </c>
      <c r="Z961" s="25">
        <v>45.467114805674669</v>
      </c>
      <c r="AA961" s="25">
        <v>0</v>
      </c>
      <c r="AB961" s="25">
        <v>133.85155482733296</v>
      </c>
      <c r="AC961" s="25">
        <v>4.4690234386231698</v>
      </c>
      <c r="AD961" s="25">
        <v>0</v>
      </c>
      <c r="AE961" s="25">
        <v>734.02893110959121</v>
      </c>
      <c r="AF961" s="25">
        <v>103.25711747825322</v>
      </c>
      <c r="AG961" s="25">
        <v>92.539191346497873</v>
      </c>
      <c r="AH961" s="25">
        <v>52.777242662275839</v>
      </c>
      <c r="AI961" s="25">
        <v>196.29165481541909</v>
      </c>
      <c r="AJ961" s="25">
        <v>74.791638000325506</v>
      </c>
      <c r="AK961" s="25">
        <v>31.084460352520665</v>
      </c>
      <c r="AL961" s="25">
        <v>2.5578256163937372</v>
      </c>
      <c r="AM961" s="25">
        <v>0.39415510126885717</v>
      </c>
      <c r="AN961" s="25">
        <v>112.00112245461202</v>
      </c>
      <c r="AO961" s="25">
        <v>7.4776661841214942</v>
      </c>
      <c r="AP961" s="25">
        <v>8.6220286487416136</v>
      </c>
      <c r="AQ961" s="25">
        <v>8.3793638760517855</v>
      </c>
      <c r="AR961" s="25">
        <v>2.6428623612555198</v>
      </c>
      <c r="AS961" s="25">
        <v>12.558970387711453</v>
      </c>
      <c r="AT961" s="25">
        <v>1.4347695341364342</v>
      </c>
      <c r="AU961" s="25">
        <v>0</v>
      </c>
      <c r="AV961" s="25">
        <v>37.973019352690244</v>
      </c>
      <c r="AW961" s="25">
        <v>12.176469421261928</v>
      </c>
      <c r="AX961" s="25">
        <v>0</v>
      </c>
      <c r="AY961" s="25">
        <v>0</v>
      </c>
      <c r="AZ961" s="25">
        <v>0</v>
      </c>
      <c r="BA961" s="25">
        <v>0</v>
      </c>
      <c r="BB961" s="25">
        <v>14.144325706731451</v>
      </c>
      <c r="BC961" s="25">
        <v>56.154374305055185</v>
      </c>
      <c r="BD961" s="25">
        <v>113.24880548603835</v>
      </c>
      <c r="BE961" s="25">
        <v>28.629585296884287</v>
      </c>
      <c r="BF961" s="25">
        <v>20.63363317813203</v>
      </c>
      <c r="BG961" s="25">
        <v>0</v>
      </c>
      <c r="BH961" s="25">
        <v>0</v>
      </c>
      <c r="BI961" s="25">
        <v>997.93438873375078</v>
      </c>
      <c r="BJ961" s="25">
        <v>0</v>
      </c>
      <c r="BK961" s="25">
        <v>1.6027900440298295</v>
      </c>
      <c r="BL961" s="25">
        <v>972.7935875585066</v>
      </c>
      <c r="BM961" s="25">
        <v>1.9544571880214445</v>
      </c>
      <c r="BN961" s="25">
        <v>0</v>
      </c>
      <c r="BO961" s="25">
        <v>0</v>
      </c>
    </row>
    <row r="962" spans="1:67">
      <c r="A962">
        <v>2007</v>
      </c>
      <c r="B962" s="63" t="s">
        <v>229</v>
      </c>
      <c r="C962" s="64" t="s">
        <v>302</v>
      </c>
      <c r="D962" s="57" t="s">
        <v>289</v>
      </c>
      <c r="E962" s="25">
        <v>58850.74068850078</v>
      </c>
      <c r="F962" s="25">
        <v>5653.5915973625451</v>
      </c>
      <c r="G962" s="25">
        <v>9273.1926096604057</v>
      </c>
      <c r="H962" s="25">
        <v>61495.01758356511</v>
      </c>
      <c r="I962" s="25">
        <v>78093.137685462876</v>
      </c>
      <c r="J962" s="25">
        <v>25209.334262927918</v>
      </c>
      <c r="K962" s="25">
        <v>9899.7297814040794</v>
      </c>
      <c r="L962" s="25">
        <v>13860.180663172809</v>
      </c>
      <c r="M962" s="25">
        <v>647.42484108889641</v>
      </c>
      <c r="N962" s="25">
        <v>41221.126849112268</v>
      </c>
      <c r="O962" s="25">
        <v>18081.962400156684</v>
      </c>
      <c r="P962" s="25">
        <v>7025.070448295709</v>
      </c>
      <c r="Q962" s="25">
        <v>17201.702541821043</v>
      </c>
      <c r="R962" s="25">
        <v>9843.7211383550675</v>
      </c>
      <c r="S962" s="25">
        <v>18713.102232327092</v>
      </c>
      <c r="T962" s="25">
        <v>13705.814932810928</v>
      </c>
      <c r="U962" s="25">
        <v>13277.028473018856</v>
      </c>
      <c r="V962" s="25">
        <v>9327.6194628005906</v>
      </c>
      <c r="W962" s="25">
        <v>8800.7085400832602</v>
      </c>
      <c r="X962" s="25">
        <v>20415.37659205047</v>
      </c>
      <c r="Y962" s="25">
        <v>1578.3342417821405</v>
      </c>
      <c r="Z962" s="25">
        <v>7490.4737272529255</v>
      </c>
      <c r="AA962" s="25">
        <v>0</v>
      </c>
      <c r="AB962" s="25">
        <v>20602.835591190465</v>
      </c>
      <c r="AC962" s="25">
        <v>1052.5910647754795</v>
      </c>
      <c r="AD962" s="25">
        <v>0</v>
      </c>
      <c r="AE962" s="25">
        <v>89911.508191830915</v>
      </c>
      <c r="AF962" s="25">
        <v>26253.954253591437</v>
      </c>
      <c r="AG962" s="25">
        <v>51431.115463989663</v>
      </c>
      <c r="AH962" s="25">
        <v>30192.517573913086</v>
      </c>
      <c r="AI962" s="25">
        <v>25093.833706094672</v>
      </c>
      <c r="AJ962" s="25">
        <v>8673.9620049880778</v>
      </c>
      <c r="AK962" s="25">
        <v>4513.383627118008</v>
      </c>
      <c r="AL962" s="25">
        <v>4747.2861051716418</v>
      </c>
      <c r="AM962" s="25">
        <v>699.44424075252255</v>
      </c>
      <c r="AN962" s="25">
        <v>29777.93377091482</v>
      </c>
      <c r="AO962" s="25">
        <v>2182.30080654842</v>
      </c>
      <c r="AP962" s="25">
        <v>3427.2255414020942</v>
      </c>
      <c r="AQ962" s="25">
        <v>16950.683071899191</v>
      </c>
      <c r="AR962" s="25">
        <v>1933.1692451339502</v>
      </c>
      <c r="AS962" s="25">
        <v>20017.531166950939</v>
      </c>
      <c r="AT962" s="25">
        <v>4727.2642819530492</v>
      </c>
      <c r="AU962" s="25">
        <v>0</v>
      </c>
      <c r="AV962" s="25">
        <v>22373.277876185253</v>
      </c>
      <c r="AW962" s="25">
        <v>5452.7092007024039</v>
      </c>
      <c r="AX962" s="25">
        <v>0</v>
      </c>
      <c r="AY962" s="25">
        <v>0</v>
      </c>
      <c r="AZ962" s="25">
        <v>0</v>
      </c>
      <c r="BA962" s="25">
        <v>0</v>
      </c>
      <c r="BB962" s="25">
        <v>5936.2666822740357</v>
      </c>
      <c r="BC962" s="25">
        <v>27666.646031302993</v>
      </c>
      <c r="BD962" s="25">
        <v>24384.722227230268</v>
      </c>
      <c r="BE962" s="25">
        <v>8925.1265007545171</v>
      </c>
      <c r="BF962" s="25">
        <v>11964.833705269531</v>
      </c>
      <c r="BG962" s="25">
        <v>0</v>
      </c>
      <c r="BH962" s="25">
        <v>0</v>
      </c>
      <c r="BI962" s="25">
        <v>0</v>
      </c>
      <c r="BJ962" s="25">
        <v>0</v>
      </c>
      <c r="BK962" s="25">
        <v>0</v>
      </c>
      <c r="BL962" s="25">
        <v>0</v>
      </c>
      <c r="BM962" s="25">
        <v>0</v>
      </c>
      <c r="BN962" s="25">
        <v>0</v>
      </c>
      <c r="BO962" s="25">
        <v>0</v>
      </c>
    </row>
    <row r="963" spans="1:67">
      <c r="A963">
        <v>2008</v>
      </c>
      <c r="B963" s="57" t="s">
        <v>167</v>
      </c>
      <c r="C963" s="61" t="s">
        <v>230</v>
      </c>
      <c r="D963" s="57" t="s">
        <v>231</v>
      </c>
      <c r="E963" s="25">
        <v>3469.6417302631271</v>
      </c>
      <c r="F963" s="25">
        <v>58.948800862367733</v>
      </c>
      <c r="G963" s="25">
        <v>178.76437382007913</v>
      </c>
      <c r="H963" s="25">
        <v>0</v>
      </c>
      <c r="I963" s="25">
        <v>27422.848601274614</v>
      </c>
      <c r="J963" s="25">
        <v>744.74558555139549</v>
      </c>
      <c r="K963" s="25">
        <v>70.285425753212323</v>
      </c>
      <c r="L963" s="25">
        <v>6.5124204756605444</v>
      </c>
      <c r="M963" s="25">
        <v>5.306411069917426E-4</v>
      </c>
      <c r="N963" s="25">
        <v>3.8474556266616507E-2</v>
      </c>
      <c r="O963" s="25">
        <v>392.45338222201747</v>
      </c>
      <c r="P963" s="25">
        <v>440.52263596434665</v>
      </c>
      <c r="Q963" s="25">
        <v>3331.4845141817927</v>
      </c>
      <c r="R963" s="25">
        <v>15.20775892882379</v>
      </c>
      <c r="S963" s="25">
        <v>10.379428829062242</v>
      </c>
      <c r="T963" s="25">
        <v>2.3858721367327358</v>
      </c>
      <c r="U963" s="25">
        <v>6.2535672536749159E-2</v>
      </c>
      <c r="V963" s="25">
        <v>0</v>
      </c>
      <c r="W963" s="25">
        <v>0.49406933947900866</v>
      </c>
      <c r="X963" s="25">
        <v>0</v>
      </c>
      <c r="Y963" s="25">
        <v>0</v>
      </c>
      <c r="Z963" s="25">
        <v>44.045935544484408</v>
      </c>
      <c r="AA963" s="25">
        <v>0</v>
      </c>
      <c r="AB963" s="25">
        <v>3.9606216406750897E-5</v>
      </c>
      <c r="AC963" s="25">
        <v>0</v>
      </c>
      <c r="AD963" s="25">
        <v>0</v>
      </c>
      <c r="AE963" s="25">
        <v>36.165802342924607</v>
      </c>
      <c r="AF963" s="25">
        <v>1099.4811801421365</v>
      </c>
      <c r="AG963" s="25">
        <v>3.8790919578063225</v>
      </c>
      <c r="AH963" s="25">
        <v>2.2935328453101742</v>
      </c>
      <c r="AI963" s="25">
        <v>1.9276553832126004</v>
      </c>
      <c r="AJ963" s="25">
        <v>5.1396101223681505</v>
      </c>
      <c r="AK963" s="25">
        <v>12.75958551104398</v>
      </c>
      <c r="AL963" s="25">
        <v>0</v>
      </c>
      <c r="AM963" s="25">
        <v>0</v>
      </c>
      <c r="AN963" s="25">
        <v>2793.2219711698972</v>
      </c>
      <c r="AO963" s="25">
        <v>0</v>
      </c>
      <c r="AP963" s="25">
        <v>20.647931026288163</v>
      </c>
      <c r="AQ963" s="25">
        <v>0</v>
      </c>
      <c r="AR963" s="25">
        <v>0</v>
      </c>
      <c r="AS963" s="25">
        <v>2.1614241551488944</v>
      </c>
      <c r="AT963" s="25">
        <v>0</v>
      </c>
      <c r="AU963" s="25">
        <v>0</v>
      </c>
      <c r="AV963" s="25">
        <v>7.4742970393789285E-2</v>
      </c>
      <c r="AW963" s="25">
        <v>0.15055817979139346</v>
      </c>
      <c r="AX963" s="25">
        <v>0</v>
      </c>
      <c r="AY963" s="25">
        <v>0</v>
      </c>
      <c r="AZ963" s="25">
        <v>0</v>
      </c>
      <c r="BA963" s="25">
        <v>0</v>
      </c>
      <c r="BB963" s="25">
        <v>0.1405910095768334</v>
      </c>
      <c r="BC963" s="25">
        <v>12.466123681573514</v>
      </c>
      <c r="BD963" s="25">
        <v>445.89136092185305</v>
      </c>
      <c r="BE963" s="25">
        <v>477.51453616071831</v>
      </c>
      <c r="BF963" s="25">
        <v>14.662178016379178</v>
      </c>
      <c r="BG963" s="25">
        <v>0</v>
      </c>
      <c r="BH963" s="25">
        <v>0</v>
      </c>
      <c r="BI963" s="25">
        <v>17020.893611695425</v>
      </c>
      <c r="BJ963" s="25">
        <v>0</v>
      </c>
      <c r="BK963" s="25">
        <v>0</v>
      </c>
      <c r="BL963" s="25">
        <v>10886.155002411817</v>
      </c>
      <c r="BM963" s="25">
        <v>668.76888710211063</v>
      </c>
      <c r="BN963" s="25">
        <v>2835.0098159233348</v>
      </c>
      <c r="BO963" s="25">
        <v>72528.227308352347</v>
      </c>
    </row>
    <row r="964" spans="1:67">
      <c r="A964">
        <v>2008</v>
      </c>
      <c r="B964" s="57" t="s">
        <v>168</v>
      </c>
      <c r="C964" s="61" t="s">
        <v>232</v>
      </c>
      <c r="D964" s="57" t="s">
        <v>231</v>
      </c>
      <c r="E964" s="25">
        <v>6.0154932785310198</v>
      </c>
      <c r="F964" s="25">
        <v>18.964395085943316</v>
      </c>
      <c r="G964" s="25">
        <v>2.9746465344620017</v>
      </c>
      <c r="H964" s="25">
        <v>7.7516173092693172</v>
      </c>
      <c r="I964" s="25">
        <v>62.900653306665383</v>
      </c>
      <c r="J964" s="25">
        <v>45.070288265152364</v>
      </c>
      <c r="K964" s="25">
        <v>2384.8581461270719</v>
      </c>
      <c r="L964" s="25">
        <v>442.1472048760541</v>
      </c>
      <c r="M964" s="25">
        <v>5.4053292712245351E-5</v>
      </c>
      <c r="N964" s="25">
        <v>9.8773466944810444</v>
      </c>
      <c r="O964" s="25">
        <v>42.522407024336943</v>
      </c>
      <c r="P964" s="25">
        <v>45.131939279372951</v>
      </c>
      <c r="Q964" s="25">
        <v>3.4055113464205404</v>
      </c>
      <c r="R964" s="25">
        <v>24.580506263310848</v>
      </c>
      <c r="S964" s="25">
        <v>30.126115584085642</v>
      </c>
      <c r="T964" s="25">
        <v>1.7451403062036164</v>
      </c>
      <c r="U964" s="25">
        <v>1.495632255821014</v>
      </c>
      <c r="V964" s="25">
        <v>0</v>
      </c>
      <c r="W964" s="25">
        <v>0.74823034078614059</v>
      </c>
      <c r="X964" s="25">
        <v>0</v>
      </c>
      <c r="Y964" s="25">
        <v>3.6330957924818925</v>
      </c>
      <c r="Z964" s="25">
        <v>119.01955324116538</v>
      </c>
      <c r="AA964" s="25">
        <v>0</v>
      </c>
      <c r="AB964" s="25">
        <v>6.858569467699233E-4</v>
      </c>
      <c r="AC964" s="25">
        <v>0</v>
      </c>
      <c r="AD964" s="25">
        <v>0</v>
      </c>
      <c r="AE964" s="25">
        <v>2143.9684989148072</v>
      </c>
      <c r="AF964" s="25">
        <v>9.819805750647701</v>
      </c>
      <c r="AG964" s="25">
        <v>0.82563220600383957</v>
      </c>
      <c r="AH964" s="25">
        <v>0.48498348017004261</v>
      </c>
      <c r="AI964" s="25">
        <v>2.2243815515327219E-2</v>
      </c>
      <c r="AJ964" s="25">
        <v>0</v>
      </c>
      <c r="AK964" s="25">
        <v>0</v>
      </c>
      <c r="AL964" s="25">
        <v>7.1628138065156412E-4</v>
      </c>
      <c r="AM964" s="25">
        <v>0</v>
      </c>
      <c r="AN964" s="25">
        <v>8.7750900311006301</v>
      </c>
      <c r="AO964" s="25">
        <v>0</v>
      </c>
      <c r="AP964" s="25">
        <v>6.0838470506105417E-3</v>
      </c>
      <c r="AQ964" s="25">
        <v>0</v>
      </c>
      <c r="AR964" s="25">
        <v>1.6948603599849241E-3</v>
      </c>
      <c r="AS964" s="25">
        <v>0</v>
      </c>
      <c r="AT964" s="25">
        <v>0</v>
      </c>
      <c r="AU964" s="25">
        <v>0</v>
      </c>
      <c r="AV964" s="25">
        <v>0.89268305427021499</v>
      </c>
      <c r="AW964" s="25">
        <v>0.12403375558268052</v>
      </c>
      <c r="AX964" s="25">
        <v>0</v>
      </c>
      <c r="AY964" s="25">
        <v>0</v>
      </c>
      <c r="AZ964" s="25">
        <v>0</v>
      </c>
      <c r="BA964" s="25">
        <v>0</v>
      </c>
      <c r="BB964" s="25">
        <v>1.1082848464943919E-3</v>
      </c>
      <c r="BC964" s="25">
        <v>0.20644018714515255</v>
      </c>
      <c r="BD964" s="25">
        <v>0.13238277248994629</v>
      </c>
      <c r="BE964" s="25">
        <v>2.0319342188507263E-2</v>
      </c>
      <c r="BF964" s="25">
        <v>7.4267757441820939</v>
      </c>
      <c r="BG964" s="25">
        <v>0</v>
      </c>
      <c r="BH964" s="25">
        <v>0</v>
      </c>
      <c r="BI964" s="25">
        <v>259.99386422215338</v>
      </c>
      <c r="BJ964" s="25">
        <v>0</v>
      </c>
      <c r="BK964" s="25">
        <v>0</v>
      </c>
      <c r="BL964" s="25">
        <v>0</v>
      </c>
      <c r="BM964" s="25">
        <v>87.856398648282664</v>
      </c>
      <c r="BN964" s="25">
        <v>179.81872780351773</v>
      </c>
      <c r="BO964" s="25">
        <v>5953.3461458235633</v>
      </c>
    </row>
    <row r="965" spans="1:67">
      <c r="A965">
        <v>2008</v>
      </c>
      <c r="B965" s="57" t="s">
        <v>169</v>
      </c>
      <c r="C965" s="61" t="s">
        <v>233</v>
      </c>
      <c r="D965" s="57" t="s">
        <v>231</v>
      </c>
      <c r="E965" s="25">
        <v>2.487012464780495</v>
      </c>
      <c r="F965" s="25">
        <v>0</v>
      </c>
      <c r="G965" s="25">
        <v>201.88573542936396</v>
      </c>
      <c r="H965" s="25">
        <v>0</v>
      </c>
      <c r="I965" s="25">
        <v>2653.0124968060854</v>
      </c>
      <c r="J965" s="25">
        <v>1.1180541364988787E-3</v>
      </c>
      <c r="K965" s="25">
        <v>3.7122242752904227E-4</v>
      </c>
      <c r="L965" s="25">
        <v>0</v>
      </c>
      <c r="M965" s="25">
        <v>0</v>
      </c>
      <c r="N965" s="25">
        <v>0</v>
      </c>
      <c r="O965" s="25">
        <v>1.3634533811766891</v>
      </c>
      <c r="P965" s="25">
        <v>2.4471605028175412</v>
      </c>
      <c r="Q965" s="25">
        <v>0</v>
      </c>
      <c r="R965" s="25">
        <v>0</v>
      </c>
      <c r="S965" s="25">
        <v>0</v>
      </c>
      <c r="T965" s="25">
        <v>0</v>
      </c>
      <c r="U965" s="25">
        <v>0</v>
      </c>
      <c r="V965" s="25">
        <v>0</v>
      </c>
      <c r="W965" s="25">
        <v>0</v>
      </c>
      <c r="X965" s="25">
        <v>0</v>
      </c>
      <c r="Y965" s="25">
        <v>0</v>
      </c>
      <c r="Z965" s="25">
        <v>11.10862896486578</v>
      </c>
      <c r="AA965" s="25">
        <v>0</v>
      </c>
      <c r="AB965" s="25">
        <v>0</v>
      </c>
      <c r="AC965" s="25">
        <v>0</v>
      </c>
      <c r="AD965" s="25">
        <v>0</v>
      </c>
      <c r="AE965" s="25">
        <v>0</v>
      </c>
      <c r="AF965" s="25">
        <v>226.9779076048838</v>
      </c>
      <c r="AG965" s="25">
        <v>0</v>
      </c>
      <c r="AH965" s="25">
        <v>0</v>
      </c>
      <c r="AI965" s="25">
        <v>0.53399802525159923</v>
      </c>
      <c r="AJ965" s="25">
        <v>5.2703661414009527E-2</v>
      </c>
      <c r="AK965" s="25">
        <v>0</v>
      </c>
      <c r="AL965" s="25">
        <v>0</v>
      </c>
      <c r="AM965" s="25">
        <v>0</v>
      </c>
      <c r="AN965" s="25">
        <v>1311.0903158160086</v>
      </c>
      <c r="AO965" s="25">
        <v>0</v>
      </c>
      <c r="AP965" s="25">
        <v>2.8275497962141007E-3</v>
      </c>
      <c r="AQ965" s="25">
        <v>0</v>
      </c>
      <c r="AR965" s="25">
        <v>0</v>
      </c>
      <c r="AS965" s="25">
        <v>0</v>
      </c>
      <c r="AT965" s="25">
        <v>0</v>
      </c>
      <c r="AU965" s="25">
        <v>0</v>
      </c>
      <c r="AV965" s="25">
        <v>4.5025769719192681</v>
      </c>
      <c r="AW965" s="25">
        <v>0</v>
      </c>
      <c r="AX965" s="25">
        <v>0</v>
      </c>
      <c r="AY965" s="25">
        <v>0</v>
      </c>
      <c r="AZ965" s="25">
        <v>0</v>
      </c>
      <c r="BA965" s="25">
        <v>0</v>
      </c>
      <c r="BB965" s="25">
        <v>0</v>
      </c>
      <c r="BC965" s="25">
        <v>0</v>
      </c>
      <c r="BD965" s="25">
        <v>40.639340861000306</v>
      </c>
      <c r="BE965" s="25">
        <v>37.827821579573907</v>
      </c>
      <c r="BF965" s="25">
        <v>3.1349744011717564E-3</v>
      </c>
      <c r="BG965" s="25">
        <v>0</v>
      </c>
      <c r="BH965" s="25">
        <v>0</v>
      </c>
      <c r="BI965" s="25">
        <v>6677.0937648613935</v>
      </c>
      <c r="BJ965" s="25">
        <v>0</v>
      </c>
      <c r="BK965" s="25">
        <v>0</v>
      </c>
      <c r="BL965" s="25">
        <v>97.212343285433604</v>
      </c>
      <c r="BM965" s="25">
        <v>116.27458864488445</v>
      </c>
      <c r="BN965" s="25">
        <v>881.68935816298119</v>
      </c>
      <c r="BO965" s="25">
        <v>12266.206658824593</v>
      </c>
    </row>
    <row r="966" spans="1:67">
      <c r="A966">
        <v>2008</v>
      </c>
      <c r="B966" s="57" t="s">
        <v>170</v>
      </c>
      <c r="C966" s="61" t="s">
        <v>234</v>
      </c>
      <c r="D966" s="57" t="s">
        <v>231</v>
      </c>
      <c r="E966" s="25">
        <v>0.1493952905412152</v>
      </c>
      <c r="F966" s="25">
        <v>0</v>
      </c>
      <c r="G966" s="25">
        <v>0</v>
      </c>
      <c r="H966" s="25">
        <v>4867.2136352448324</v>
      </c>
      <c r="I966" s="25">
        <v>56.868434108114798</v>
      </c>
      <c r="J966" s="25">
        <v>9.5085995875073248</v>
      </c>
      <c r="K966" s="25">
        <v>1.9519790016499217</v>
      </c>
      <c r="L966" s="25">
        <v>4.7362596928537517</v>
      </c>
      <c r="M966" s="25">
        <v>0</v>
      </c>
      <c r="N966" s="25">
        <v>15948.541556373666</v>
      </c>
      <c r="O966" s="25">
        <v>3593.8162760931036</v>
      </c>
      <c r="P966" s="25">
        <v>156.42326958626353</v>
      </c>
      <c r="Q966" s="25">
        <v>344.79709479696805</v>
      </c>
      <c r="R966" s="25">
        <v>1760.3685699978571</v>
      </c>
      <c r="S966" s="25">
        <v>3974.5721583941749</v>
      </c>
      <c r="T966" s="25">
        <v>795.33431148102102</v>
      </c>
      <c r="U966" s="25">
        <v>4.5288363697094818</v>
      </c>
      <c r="V966" s="25">
        <v>38.059638920722129</v>
      </c>
      <c r="W966" s="25">
        <v>2.6864940375694952</v>
      </c>
      <c r="X966" s="25">
        <v>3.4245924192682167</v>
      </c>
      <c r="Y966" s="25">
        <v>2.4518250333347305</v>
      </c>
      <c r="Z966" s="25">
        <v>38.973210601311401</v>
      </c>
      <c r="AA966" s="25">
        <v>0</v>
      </c>
      <c r="AB966" s="25">
        <v>1669.1831281549228</v>
      </c>
      <c r="AC966" s="25">
        <v>0</v>
      </c>
      <c r="AD966" s="25">
        <v>0</v>
      </c>
      <c r="AE966" s="25">
        <v>3216.4647373787957</v>
      </c>
      <c r="AF966" s="25">
        <v>0.30356063188474641</v>
      </c>
      <c r="AG966" s="25">
        <v>2.8542623698731888</v>
      </c>
      <c r="AH966" s="25">
        <v>1.630173260654814</v>
      </c>
      <c r="AI966" s="25">
        <v>6.0059377852210924E-2</v>
      </c>
      <c r="AJ966" s="25">
        <v>0</v>
      </c>
      <c r="AK966" s="25">
        <v>0</v>
      </c>
      <c r="AL966" s="25">
        <v>2.6935477472926852</v>
      </c>
      <c r="AM966" s="25">
        <v>0</v>
      </c>
      <c r="AN966" s="25">
        <v>1.4966982033877141</v>
      </c>
      <c r="AO966" s="25">
        <v>0</v>
      </c>
      <c r="AP966" s="25">
        <v>0</v>
      </c>
      <c r="AQ966" s="25">
        <v>0</v>
      </c>
      <c r="AR966" s="25">
        <v>0.11209455490203311</v>
      </c>
      <c r="AS966" s="25">
        <v>0</v>
      </c>
      <c r="AT966" s="25">
        <v>0</v>
      </c>
      <c r="AU966" s="25">
        <v>0</v>
      </c>
      <c r="AV966" s="25">
        <v>1.3890913787963908</v>
      </c>
      <c r="AW966" s="25">
        <v>39.449280804512064</v>
      </c>
      <c r="AX966" s="25">
        <v>0</v>
      </c>
      <c r="AY966" s="25">
        <v>0</v>
      </c>
      <c r="AZ966" s="25">
        <v>0</v>
      </c>
      <c r="BA966" s="25">
        <v>0</v>
      </c>
      <c r="BB966" s="25">
        <v>1.034686412408065</v>
      </c>
      <c r="BC966" s="25">
        <v>10.676717926354884</v>
      </c>
      <c r="BD966" s="25">
        <v>0</v>
      </c>
      <c r="BE966" s="25">
        <v>0.94451199150034959</v>
      </c>
      <c r="BF966" s="25">
        <v>1.5265120363703579E-5</v>
      </c>
      <c r="BG966" s="25">
        <v>0</v>
      </c>
      <c r="BH966" s="25">
        <v>0</v>
      </c>
      <c r="BI966" s="25">
        <v>0.50220660371350778</v>
      </c>
      <c r="BJ966" s="25">
        <v>0</v>
      </c>
      <c r="BK966" s="25">
        <v>0</v>
      </c>
      <c r="BL966" s="25">
        <v>629.30471669769986</v>
      </c>
      <c r="BM966" s="25">
        <v>599.82495562692793</v>
      </c>
      <c r="BN966" s="25">
        <v>35512.984184019791</v>
      </c>
      <c r="BO966" s="25">
        <v>73295.314765436793</v>
      </c>
    </row>
    <row r="967" spans="1:67">
      <c r="A967">
        <v>2008</v>
      </c>
      <c r="B967" s="57" t="s">
        <v>171</v>
      </c>
      <c r="C967" s="61" t="s">
        <v>235</v>
      </c>
      <c r="D967" s="57" t="s">
        <v>231</v>
      </c>
      <c r="E967" s="25">
        <v>2703.3583796195085</v>
      </c>
      <c r="F967" s="25">
        <v>1.2386583908229365</v>
      </c>
      <c r="G967" s="25">
        <v>396.74522312766982</v>
      </c>
      <c r="H967" s="25">
        <v>56.753305374608772</v>
      </c>
      <c r="I967" s="25">
        <v>12886.715402405223</v>
      </c>
      <c r="J967" s="25">
        <v>293.44551951926252</v>
      </c>
      <c r="K967" s="25">
        <v>31.905339470248606</v>
      </c>
      <c r="L967" s="25">
        <v>19.145481814353985</v>
      </c>
      <c r="M967" s="25">
        <v>1.3633325759900108</v>
      </c>
      <c r="N967" s="25">
        <v>37.694236025020352</v>
      </c>
      <c r="O967" s="25">
        <v>203.9563197355842</v>
      </c>
      <c r="P967" s="25">
        <v>144.28356646788203</v>
      </c>
      <c r="Q967" s="25">
        <v>5.5965284116492526</v>
      </c>
      <c r="R967" s="25">
        <v>7.8417170621294643</v>
      </c>
      <c r="S967" s="25">
        <v>17.760123582490706</v>
      </c>
      <c r="T967" s="25">
        <v>6.4396987191761337</v>
      </c>
      <c r="U967" s="25">
        <v>9.159300899134756</v>
      </c>
      <c r="V967" s="25">
        <v>7.0739996459135597</v>
      </c>
      <c r="W967" s="25">
        <v>4.6753723324150585</v>
      </c>
      <c r="X967" s="25">
        <v>13.166112839105155</v>
      </c>
      <c r="Y967" s="25">
        <v>1.1826057494345106</v>
      </c>
      <c r="Z967" s="25">
        <v>13.241963969055304</v>
      </c>
      <c r="AA967" s="25">
        <v>0</v>
      </c>
      <c r="AB967" s="25">
        <v>8.4627422417303499</v>
      </c>
      <c r="AC967" s="25">
        <v>1.4102023211742376</v>
      </c>
      <c r="AD967" s="25">
        <v>0</v>
      </c>
      <c r="AE967" s="25">
        <v>26.350180782341713</v>
      </c>
      <c r="AF967" s="25">
        <v>1919.4656350271446</v>
      </c>
      <c r="AG967" s="25">
        <v>40.753881150039682</v>
      </c>
      <c r="AH967" s="25">
        <v>23.370071107908384</v>
      </c>
      <c r="AI967" s="25">
        <v>38.156432073615804</v>
      </c>
      <c r="AJ967" s="25">
        <v>211.1214372282202</v>
      </c>
      <c r="AK967" s="25">
        <v>59.660549535936489</v>
      </c>
      <c r="AL967" s="25">
        <v>10.079392663739101</v>
      </c>
      <c r="AM967" s="25">
        <v>0.48222579326586135</v>
      </c>
      <c r="AN967" s="25">
        <v>6465.3835353677514</v>
      </c>
      <c r="AO967" s="25">
        <v>3.1092519924169002</v>
      </c>
      <c r="AP967" s="25">
        <v>102.17981451298509</v>
      </c>
      <c r="AQ967" s="25">
        <v>6.2511734550223936</v>
      </c>
      <c r="AR967" s="25">
        <v>1.6980074666611824</v>
      </c>
      <c r="AS967" s="25">
        <v>46.885113679930377</v>
      </c>
      <c r="AT967" s="25">
        <v>17.71465649357663</v>
      </c>
      <c r="AU967" s="25">
        <v>0</v>
      </c>
      <c r="AV967" s="25">
        <v>16.108579772898725</v>
      </c>
      <c r="AW967" s="25">
        <v>8.6613141479302982</v>
      </c>
      <c r="AX967" s="25">
        <v>0</v>
      </c>
      <c r="AY967" s="25">
        <v>0</v>
      </c>
      <c r="AZ967" s="25">
        <v>0</v>
      </c>
      <c r="BA967" s="25">
        <v>0</v>
      </c>
      <c r="BB967" s="25">
        <v>9.1420434775584596</v>
      </c>
      <c r="BC967" s="25">
        <v>25.954328546038429</v>
      </c>
      <c r="BD967" s="25">
        <v>368.26863227977464</v>
      </c>
      <c r="BE967" s="25">
        <v>810.27762768631294</v>
      </c>
      <c r="BF967" s="25">
        <v>17.05978903039291</v>
      </c>
      <c r="BG967" s="25">
        <v>0</v>
      </c>
      <c r="BH967" s="25">
        <v>0</v>
      </c>
      <c r="BI967" s="25">
        <v>48759.552679185814</v>
      </c>
      <c r="BJ967" s="25">
        <v>0</v>
      </c>
      <c r="BK967" s="25">
        <v>436.02734752716123</v>
      </c>
      <c r="BL967" s="25">
        <v>0</v>
      </c>
      <c r="BM967" s="25">
        <v>120.49635410431216</v>
      </c>
      <c r="BN967" s="25">
        <v>22253.078299143701</v>
      </c>
      <c r="BO967" s="25">
        <v>98669.903485531991</v>
      </c>
    </row>
    <row r="968" spans="1:67">
      <c r="A968">
        <v>2008</v>
      </c>
      <c r="B968" s="57" t="s">
        <v>172</v>
      </c>
      <c r="C968" s="61" t="s">
        <v>236</v>
      </c>
      <c r="D968" s="57" t="s">
        <v>231</v>
      </c>
      <c r="E968" s="25">
        <v>30.939824889449326</v>
      </c>
      <c r="F968" s="25">
        <v>2.8617335474685706</v>
      </c>
      <c r="G968" s="25">
        <v>1.6617615775593333</v>
      </c>
      <c r="H968" s="25">
        <v>15.647593624605868</v>
      </c>
      <c r="I968" s="25">
        <v>9.7918946735494714</v>
      </c>
      <c r="J968" s="25">
        <v>2563.9595866724421</v>
      </c>
      <c r="K968" s="25">
        <v>8.3514586323303384</v>
      </c>
      <c r="L968" s="25">
        <v>8.2248828796334887</v>
      </c>
      <c r="M968" s="25">
        <v>0.23742714504288737</v>
      </c>
      <c r="N968" s="25">
        <v>9.5023922061873808E-2</v>
      </c>
      <c r="O968" s="25">
        <v>10.410474023279813</v>
      </c>
      <c r="P968" s="25">
        <v>13.476599018226755</v>
      </c>
      <c r="Q968" s="25">
        <v>46.51768377045704</v>
      </c>
      <c r="R968" s="25">
        <v>2.9115465101194355</v>
      </c>
      <c r="S968" s="25">
        <v>3.6253305966825047</v>
      </c>
      <c r="T968" s="25">
        <v>22.167184263794375</v>
      </c>
      <c r="U968" s="25">
        <v>6.3044801608922443</v>
      </c>
      <c r="V968" s="25">
        <v>3.3144321377284718</v>
      </c>
      <c r="W968" s="25">
        <v>2.474378044156353</v>
      </c>
      <c r="X968" s="25">
        <v>9.9158047933220264</v>
      </c>
      <c r="Y968" s="25">
        <v>0.94852618731678073</v>
      </c>
      <c r="Z968" s="25">
        <v>59.894175752803307</v>
      </c>
      <c r="AA968" s="25">
        <v>0</v>
      </c>
      <c r="AB968" s="25">
        <v>3.5550842530549387</v>
      </c>
      <c r="AC968" s="25">
        <v>9.1286383131668952E-2</v>
      </c>
      <c r="AD968" s="25">
        <v>0</v>
      </c>
      <c r="AE968" s="25">
        <v>56.552833109524776</v>
      </c>
      <c r="AF968" s="25">
        <v>71.418549106217782</v>
      </c>
      <c r="AG968" s="25">
        <v>70.959892044883645</v>
      </c>
      <c r="AH968" s="25">
        <v>41.877672098124393</v>
      </c>
      <c r="AI968" s="25">
        <v>4.6146153668112007</v>
      </c>
      <c r="AJ968" s="25">
        <v>1.4064225561925932</v>
      </c>
      <c r="AK968" s="25">
        <v>0.84551383966294436</v>
      </c>
      <c r="AL968" s="25">
        <v>2.9823529427785207</v>
      </c>
      <c r="AM968" s="25">
        <v>8.7710100944573419E-2</v>
      </c>
      <c r="AN968" s="25">
        <v>10.47105360310254</v>
      </c>
      <c r="AO968" s="25">
        <v>0.70061222455862593</v>
      </c>
      <c r="AP968" s="25">
        <v>0.59783419384225434</v>
      </c>
      <c r="AQ968" s="25">
        <v>1.1680388114043827</v>
      </c>
      <c r="AR968" s="25">
        <v>0.13832242607670625</v>
      </c>
      <c r="AS968" s="25">
        <v>2.0590203065094168</v>
      </c>
      <c r="AT968" s="25">
        <v>1.5271618544177099</v>
      </c>
      <c r="AU968" s="25">
        <v>0</v>
      </c>
      <c r="AV968" s="25">
        <v>12.845557406553429</v>
      </c>
      <c r="AW968" s="25">
        <v>8.4631496961910528</v>
      </c>
      <c r="AX968" s="25">
        <v>0</v>
      </c>
      <c r="AY968" s="25">
        <v>0</v>
      </c>
      <c r="AZ968" s="25">
        <v>0</v>
      </c>
      <c r="BA968" s="25">
        <v>0</v>
      </c>
      <c r="BB968" s="25">
        <v>3.7437353332136385</v>
      </c>
      <c r="BC968" s="25">
        <v>55.127777820721988</v>
      </c>
      <c r="BD968" s="25">
        <v>36.044292953443083</v>
      </c>
      <c r="BE968" s="25">
        <v>9.4285786421174436</v>
      </c>
      <c r="BF968" s="25">
        <v>42.963164620718437</v>
      </c>
      <c r="BG968" s="25">
        <v>0</v>
      </c>
      <c r="BH968" s="25">
        <v>0</v>
      </c>
      <c r="BI968" s="25">
        <v>8355.2910609541304</v>
      </c>
      <c r="BJ968" s="25">
        <v>0</v>
      </c>
      <c r="BK968" s="25">
        <v>0</v>
      </c>
      <c r="BL968" s="25">
        <v>194.59702249132769</v>
      </c>
      <c r="BM968" s="25">
        <v>920.05423730445796</v>
      </c>
      <c r="BN968" s="25">
        <v>13426.92665228077</v>
      </c>
      <c r="BO968" s="25">
        <v>26160.271007547821</v>
      </c>
    </row>
    <row r="969" spans="1:67">
      <c r="A969">
        <v>2008</v>
      </c>
      <c r="B969" s="57" t="s">
        <v>173</v>
      </c>
      <c r="C969" s="61" t="s">
        <v>237</v>
      </c>
      <c r="D969" s="57" t="s">
        <v>231</v>
      </c>
      <c r="E969" s="25">
        <v>24.042808900608396</v>
      </c>
      <c r="F969" s="25">
        <v>0.2138512514036707</v>
      </c>
      <c r="G969" s="25">
        <v>2.117536695460581</v>
      </c>
      <c r="H969" s="25">
        <v>3.9599683279991233</v>
      </c>
      <c r="I969" s="25">
        <v>10.68671134502538</v>
      </c>
      <c r="J969" s="25">
        <v>4.9866888622741294</v>
      </c>
      <c r="K969" s="25">
        <v>1591.9078116545631</v>
      </c>
      <c r="L969" s="25">
        <v>5.1198606590098281</v>
      </c>
      <c r="M969" s="25">
        <v>6.8505636553037597E-2</v>
      </c>
      <c r="N969" s="25">
        <v>2.4416761261546194</v>
      </c>
      <c r="O969" s="25">
        <v>21.690225419656031</v>
      </c>
      <c r="P969" s="25">
        <v>2.4416948627691393</v>
      </c>
      <c r="Q969" s="25">
        <v>16.46666228171236</v>
      </c>
      <c r="R969" s="25">
        <v>91.826002411427055</v>
      </c>
      <c r="S969" s="25">
        <v>369.87386851898037</v>
      </c>
      <c r="T969" s="25">
        <v>67.322251197301938</v>
      </c>
      <c r="U969" s="25">
        <v>17.265802202742819</v>
      </c>
      <c r="V969" s="25">
        <v>4.8000872156094854</v>
      </c>
      <c r="W969" s="25">
        <v>2.5513309761028737</v>
      </c>
      <c r="X969" s="25">
        <v>24.04251483715877</v>
      </c>
      <c r="Y969" s="25">
        <v>10.982148812059465</v>
      </c>
      <c r="Z969" s="25">
        <v>984.04638831733223</v>
      </c>
      <c r="AA969" s="25">
        <v>0</v>
      </c>
      <c r="AB969" s="25">
        <v>1.6675338304561918E-4</v>
      </c>
      <c r="AC969" s="25">
        <v>0</v>
      </c>
      <c r="AD969" s="25">
        <v>0</v>
      </c>
      <c r="AE969" s="25">
        <v>5179.8832298068946</v>
      </c>
      <c r="AF969" s="25">
        <v>6.816299259052335</v>
      </c>
      <c r="AG969" s="25">
        <v>158.35998091997843</v>
      </c>
      <c r="AH969" s="25">
        <v>91.808571320499794</v>
      </c>
      <c r="AI969" s="25">
        <v>0.37221260756501034</v>
      </c>
      <c r="AJ969" s="25">
        <v>7.4411805582912813E-2</v>
      </c>
      <c r="AK969" s="25">
        <v>0.45429223017846232</v>
      </c>
      <c r="AL969" s="25">
        <v>0.88829296302052874</v>
      </c>
      <c r="AM969" s="25">
        <v>1.4624760257748079E-2</v>
      </c>
      <c r="AN969" s="25">
        <v>5.0169276934187206</v>
      </c>
      <c r="AO969" s="25">
        <v>3.338737698898822E-4</v>
      </c>
      <c r="AP969" s="25">
        <v>0.69651552567302799</v>
      </c>
      <c r="AQ969" s="25">
        <v>5.4083120369195561E-2</v>
      </c>
      <c r="AR969" s="25">
        <v>5.3620471199029652E-3</v>
      </c>
      <c r="AS969" s="25">
        <v>0</v>
      </c>
      <c r="AT969" s="25">
        <v>0.14450970310434041</v>
      </c>
      <c r="AU969" s="25">
        <v>0</v>
      </c>
      <c r="AV969" s="25">
        <v>5.5932718856362547</v>
      </c>
      <c r="AW969" s="25">
        <v>2.5965306342668102</v>
      </c>
      <c r="AX969" s="25">
        <v>0</v>
      </c>
      <c r="AY969" s="25">
        <v>0</v>
      </c>
      <c r="AZ969" s="25">
        <v>0</v>
      </c>
      <c r="BA969" s="25">
        <v>0</v>
      </c>
      <c r="BB969" s="25">
        <v>0.39700472801068243</v>
      </c>
      <c r="BC969" s="25">
        <v>11.31112300073543</v>
      </c>
      <c r="BD969" s="25">
        <v>18.31732879208008</v>
      </c>
      <c r="BE969" s="25">
        <v>0.49761439513858191</v>
      </c>
      <c r="BF969" s="25">
        <v>23.905254434719716</v>
      </c>
      <c r="BG969" s="25">
        <v>0</v>
      </c>
      <c r="BH969" s="25">
        <v>0</v>
      </c>
      <c r="BI969" s="25">
        <v>550.89709408345618</v>
      </c>
      <c r="BJ969" s="25">
        <v>0</v>
      </c>
      <c r="BK969" s="25">
        <v>0</v>
      </c>
      <c r="BL969" s="25">
        <v>0</v>
      </c>
      <c r="BM969" s="25">
        <v>66.02052292624515</v>
      </c>
      <c r="BN969" s="25">
        <v>3196.0240441613587</v>
      </c>
      <c r="BO969" s="25">
        <v>12579.003999943428</v>
      </c>
    </row>
    <row r="970" spans="1:67">
      <c r="A970">
        <v>2008</v>
      </c>
      <c r="B970" s="57" t="s">
        <v>174</v>
      </c>
      <c r="C970" s="61" t="s">
        <v>238</v>
      </c>
      <c r="D970" s="57" t="s">
        <v>231</v>
      </c>
      <c r="E970" s="25">
        <v>20.884768429894244</v>
      </c>
      <c r="F970" s="25">
        <v>2.3098917599212787</v>
      </c>
      <c r="G970" s="25">
        <v>0.55188303242895109</v>
      </c>
      <c r="H970" s="25">
        <v>84.163642627476975</v>
      </c>
      <c r="I970" s="25">
        <v>413.1167516361877</v>
      </c>
      <c r="J970" s="25">
        <v>49.133463519138182</v>
      </c>
      <c r="K970" s="25">
        <v>9.504596677114705</v>
      </c>
      <c r="L970" s="25">
        <v>3471.2688301747226</v>
      </c>
      <c r="M970" s="25">
        <v>144.35437756901462</v>
      </c>
      <c r="N970" s="25">
        <v>0.93548085321114882</v>
      </c>
      <c r="O970" s="25">
        <v>31.381400356141683</v>
      </c>
      <c r="P970" s="25">
        <v>33.477659071139769</v>
      </c>
      <c r="Q970" s="25">
        <v>34.043905393950219</v>
      </c>
      <c r="R970" s="25">
        <v>37.007492649583334</v>
      </c>
      <c r="S970" s="25">
        <v>21.898263567768428</v>
      </c>
      <c r="T970" s="25">
        <v>7.1428747888223398</v>
      </c>
      <c r="U970" s="25">
        <v>128.53258385574489</v>
      </c>
      <c r="V970" s="25">
        <v>34.437679318891306</v>
      </c>
      <c r="W970" s="25">
        <v>2.7648209255646918</v>
      </c>
      <c r="X970" s="25">
        <v>14.638372395727306</v>
      </c>
      <c r="Y970" s="25">
        <v>0.25839755682782706</v>
      </c>
      <c r="Z970" s="25">
        <v>34.156753439654516</v>
      </c>
      <c r="AA970" s="25">
        <v>0</v>
      </c>
      <c r="AB970" s="25">
        <v>1.8246998700203125</v>
      </c>
      <c r="AC970" s="25">
        <v>0.37159550181158085</v>
      </c>
      <c r="AD970" s="25">
        <v>0</v>
      </c>
      <c r="AE970" s="25">
        <v>158.80507224357044</v>
      </c>
      <c r="AF970" s="25">
        <v>168.12949005852079</v>
      </c>
      <c r="AG970" s="25">
        <v>767.80104599092226</v>
      </c>
      <c r="AH970" s="25">
        <v>443.96440020808774</v>
      </c>
      <c r="AI970" s="25">
        <v>11.993109535667939</v>
      </c>
      <c r="AJ970" s="25">
        <v>1.3135426146241513</v>
      </c>
      <c r="AK970" s="25">
        <v>0.92143201565385358</v>
      </c>
      <c r="AL970" s="25">
        <v>2.1666249788682781</v>
      </c>
      <c r="AM970" s="25">
        <v>0.84434786415173901</v>
      </c>
      <c r="AN970" s="25">
        <v>9.6272054260453608</v>
      </c>
      <c r="AO970" s="25">
        <v>405.77454512921406</v>
      </c>
      <c r="AP970" s="25">
        <v>8.2964415981714925</v>
      </c>
      <c r="AQ970" s="25">
        <v>39.416207114308563</v>
      </c>
      <c r="AR970" s="25">
        <v>7.2202005603372585</v>
      </c>
      <c r="AS970" s="25">
        <v>192.44150188803599</v>
      </c>
      <c r="AT970" s="25">
        <v>39.910720779197831</v>
      </c>
      <c r="AU970" s="25">
        <v>0</v>
      </c>
      <c r="AV970" s="25">
        <v>93.290897003613779</v>
      </c>
      <c r="AW970" s="25">
        <v>57.872935559322578</v>
      </c>
      <c r="AX970" s="25">
        <v>0</v>
      </c>
      <c r="AY970" s="25">
        <v>0</v>
      </c>
      <c r="AZ970" s="25">
        <v>0</v>
      </c>
      <c r="BA970" s="25">
        <v>0</v>
      </c>
      <c r="BB970" s="25">
        <v>66.252044185019329</v>
      </c>
      <c r="BC970" s="25">
        <v>1145.3955943966434</v>
      </c>
      <c r="BD970" s="25">
        <v>1253.7025018288489</v>
      </c>
      <c r="BE970" s="25">
        <v>15.170202260646361</v>
      </c>
      <c r="BF970" s="25">
        <v>18.492059689179623</v>
      </c>
      <c r="BG970" s="25">
        <v>0</v>
      </c>
      <c r="BH970" s="25">
        <v>0</v>
      </c>
      <c r="BI970" s="25">
        <v>457.8573515376724</v>
      </c>
      <c r="BJ970" s="25">
        <v>0</v>
      </c>
      <c r="BK970" s="25">
        <v>0</v>
      </c>
      <c r="BL970" s="25">
        <v>0</v>
      </c>
      <c r="BM970" s="25">
        <v>158.56582151079019</v>
      </c>
      <c r="BN970" s="25">
        <v>5137.8367156794229</v>
      </c>
      <c r="BO970" s="25">
        <v>15241.222196627275</v>
      </c>
    </row>
    <row r="971" spans="1:67">
      <c r="A971">
        <v>2008</v>
      </c>
      <c r="B971" s="57" t="s">
        <v>175</v>
      </c>
      <c r="C971" s="61" t="s">
        <v>239</v>
      </c>
      <c r="D971" s="57" t="s">
        <v>231</v>
      </c>
      <c r="E971" s="25">
        <v>0.37251684856891543</v>
      </c>
      <c r="F971" s="25">
        <v>0.45225422961302691</v>
      </c>
      <c r="G971" s="25">
        <v>2.9428065554314781E-2</v>
      </c>
      <c r="H971" s="25">
        <v>2.3237420015286605</v>
      </c>
      <c r="I971" s="25">
        <v>8.3042615516988558</v>
      </c>
      <c r="J971" s="25">
        <v>3.2704889118659106</v>
      </c>
      <c r="K971" s="25">
        <v>0.3492321596990654</v>
      </c>
      <c r="L971" s="25">
        <v>2.3361261063247682</v>
      </c>
      <c r="M971" s="25">
        <v>0.76172176397506997</v>
      </c>
      <c r="N971" s="25">
        <v>0.13993123534255325</v>
      </c>
      <c r="O971" s="25">
        <v>2.3261596794638835</v>
      </c>
      <c r="P971" s="25">
        <v>0.40063850328113931</v>
      </c>
      <c r="Q971" s="25">
        <v>0.37794051364792769</v>
      </c>
      <c r="R971" s="25">
        <v>0.43479693714147283</v>
      </c>
      <c r="S971" s="25">
        <v>0.27776024032096119</v>
      </c>
      <c r="T971" s="25">
        <v>0.31746234808818508</v>
      </c>
      <c r="U971" s="25">
        <v>1.9037122529402528</v>
      </c>
      <c r="V971" s="25">
        <v>0.44128469752223481</v>
      </c>
      <c r="W971" s="25">
        <v>0.77534434265843921</v>
      </c>
      <c r="X971" s="25">
        <v>0.1559654850959698</v>
      </c>
      <c r="Y971" s="25">
        <v>1.8033773374204969E-2</v>
      </c>
      <c r="Z971" s="25">
        <v>0.3094832565342992</v>
      </c>
      <c r="AA971" s="25">
        <v>0</v>
      </c>
      <c r="AB971" s="25">
        <v>2.5821004642138146</v>
      </c>
      <c r="AC971" s="25">
        <v>0.19856564354455888</v>
      </c>
      <c r="AD971" s="25">
        <v>0</v>
      </c>
      <c r="AE971" s="25">
        <v>9.3598307230163194</v>
      </c>
      <c r="AF971" s="25">
        <v>4.2710599560112126</v>
      </c>
      <c r="AG971" s="25">
        <v>44.354502946874007</v>
      </c>
      <c r="AH971" s="25">
        <v>27.948751699084148</v>
      </c>
      <c r="AI971" s="25">
        <v>3.8940301854223387</v>
      </c>
      <c r="AJ971" s="25">
        <v>3.4399912732980646</v>
      </c>
      <c r="AK971" s="25">
        <v>1.1342585045820568</v>
      </c>
      <c r="AL971" s="25">
        <v>10.909635824701647</v>
      </c>
      <c r="AM971" s="25">
        <v>0.32265368271425154</v>
      </c>
      <c r="AN971" s="25">
        <v>2.3793434896022889</v>
      </c>
      <c r="AO971" s="25">
        <v>50.851566268802642</v>
      </c>
      <c r="AP971" s="25">
        <v>0.69565688272777604</v>
      </c>
      <c r="AQ971" s="25">
        <v>9.2872750794024661</v>
      </c>
      <c r="AR971" s="25">
        <v>0.98643203101813259</v>
      </c>
      <c r="AS971" s="25">
        <v>51.388576335468734</v>
      </c>
      <c r="AT971" s="25">
        <v>0.89972786991962928</v>
      </c>
      <c r="AU971" s="25">
        <v>0</v>
      </c>
      <c r="AV971" s="25">
        <v>10.281998228266739</v>
      </c>
      <c r="AW971" s="25">
        <v>10.920562634801142</v>
      </c>
      <c r="AX971" s="25">
        <v>0</v>
      </c>
      <c r="AY971" s="25">
        <v>0</v>
      </c>
      <c r="AZ971" s="25">
        <v>0</v>
      </c>
      <c r="BA971" s="25">
        <v>0</v>
      </c>
      <c r="BB971" s="25">
        <v>10.272357753610521</v>
      </c>
      <c r="BC971" s="25">
        <v>143.25356742278086</v>
      </c>
      <c r="BD971" s="25">
        <v>217.57811938617215</v>
      </c>
      <c r="BE971" s="25">
        <v>4.0773020889465839</v>
      </c>
      <c r="BF971" s="25">
        <v>0.55916934009313346</v>
      </c>
      <c r="BG971" s="25">
        <v>0</v>
      </c>
      <c r="BH971" s="25">
        <v>0</v>
      </c>
      <c r="BI971" s="25">
        <v>78.515019814860509</v>
      </c>
      <c r="BJ971" s="25">
        <v>0</v>
      </c>
      <c r="BK971" s="25">
        <v>0</v>
      </c>
      <c r="BL971" s="25">
        <v>5.6264246925545131E-2</v>
      </c>
      <c r="BM971" s="25">
        <v>6.1733097627232603</v>
      </c>
      <c r="BN971" s="25">
        <v>6.3910356118183813</v>
      </c>
      <c r="BO971" s="25">
        <v>739.06095005564237</v>
      </c>
    </row>
    <row r="972" spans="1:67">
      <c r="A972">
        <v>2008</v>
      </c>
      <c r="B972" s="57" t="s">
        <v>176</v>
      </c>
      <c r="C972" s="61" t="s">
        <v>240</v>
      </c>
      <c r="D972" s="57" t="s">
        <v>231</v>
      </c>
      <c r="E972" s="25">
        <v>267.1778251755394</v>
      </c>
      <c r="F972" s="25">
        <v>108.64220981410308</v>
      </c>
      <c r="G972" s="25">
        <v>320.60288424003062</v>
      </c>
      <c r="H972" s="25">
        <v>1129.787881103787</v>
      </c>
      <c r="I972" s="25">
        <v>375.57730039785883</v>
      </c>
      <c r="J972" s="25">
        <v>458.31099664680397</v>
      </c>
      <c r="K972" s="25">
        <v>175.70887038115902</v>
      </c>
      <c r="L972" s="25">
        <v>388.67823852755515</v>
      </c>
      <c r="M972" s="25">
        <v>13.025054021370266</v>
      </c>
      <c r="N972" s="25">
        <v>946.79176526201104</v>
      </c>
      <c r="O972" s="25">
        <v>481.18984540107971</v>
      </c>
      <c r="P972" s="25">
        <v>113.35939957110358</v>
      </c>
      <c r="Q972" s="25">
        <v>242.78126041379036</v>
      </c>
      <c r="R972" s="25">
        <v>418.1306851681282</v>
      </c>
      <c r="S972" s="25">
        <v>514.00942141046221</v>
      </c>
      <c r="T972" s="25">
        <v>259.84381295958974</v>
      </c>
      <c r="U972" s="25">
        <v>62.369895656186578</v>
      </c>
      <c r="V972" s="25">
        <v>84.018285832753847</v>
      </c>
      <c r="W972" s="25">
        <v>19.905578533019646</v>
      </c>
      <c r="X972" s="25">
        <v>144.29468967506452</v>
      </c>
      <c r="Y972" s="25">
        <v>18.530084540651213</v>
      </c>
      <c r="Z972" s="25">
        <v>88.533947204914966</v>
      </c>
      <c r="AA972" s="25">
        <v>0</v>
      </c>
      <c r="AB972" s="25">
        <v>2912.7159470823144</v>
      </c>
      <c r="AC972" s="25">
        <v>3.7860047527961438</v>
      </c>
      <c r="AD972" s="25">
        <v>0</v>
      </c>
      <c r="AE972" s="25">
        <v>4523.515598863688</v>
      </c>
      <c r="AF972" s="25">
        <v>627.99994033769201</v>
      </c>
      <c r="AG972" s="25">
        <v>2568.1899140395399</v>
      </c>
      <c r="AH972" s="25">
        <v>1473.4932973139319</v>
      </c>
      <c r="AI972" s="25">
        <v>5839.846932469376</v>
      </c>
      <c r="AJ972" s="25">
        <v>1953.0220567081208</v>
      </c>
      <c r="AK972" s="25">
        <v>1071.2813808256151</v>
      </c>
      <c r="AL972" s="25">
        <v>57.139979422713871</v>
      </c>
      <c r="AM972" s="25">
        <v>8.007929491154929</v>
      </c>
      <c r="AN972" s="25">
        <v>155.81544774356584</v>
      </c>
      <c r="AO972" s="25">
        <v>5.6760991992970427</v>
      </c>
      <c r="AP972" s="25">
        <v>24.528097824362487</v>
      </c>
      <c r="AQ972" s="25">
        <v>20.638816867812217</v>
      </c>
      <c r="AR972" s="25">
        <v>8.67175522315409</v>
      </c>
      <c r="AS972" s="25">
        <v>24.806967560750447</v>
      </c>
      <c r="AT972" s="25">
        <v>5.3691643020593158</v>
      </c>
      <c r="AU972" s="25">
        <v>0</v>
      </c>
      <c r="AV972" s="25">
        <v>182.17455696998027</v>
      </c>
      <c r="AW972" s="25">
        <v>89.242267303170365</v>
      </c>
      <c r="AX972" s="25">
        <v>0</v>
      </c>
      <c r="AY972" s="25">
        <v>0</v>
      </c>
      <c r="AZ972" s="25">
        <v>0</v>
      </c>
      <c r="BA972" s="25">
        <v>0</v>
      </c>
      <c r="BB972" s="25">
        <v>280.55733051973954</v>
      </c>
      <c r="BC972" s="25">
        <v>488.61742626482373</v>
      </c>
      <c r="BD972" s="25">
        <v>247.1419416447649</v>
      </c>
      <c r="BE972" s="25">
        <v>58.893330656979316</v>
      </c>
      <c r="BF972" s="25">
        <v>31.285706118435321</v>
      </c>
      <c r="BG972" s="25">
        <v>0</v>
      </c>
      <c r="BH972" s="25">
        <v>0</v>
      </c>
      <c r="BI972" s="25">
        <v>8632.2681262117967</v>
      </c>
      <c r="BJ972" s="25">
        <v>0</v>
      </c>
      <c r="BK972" s="25">
        <v>0</v>
      </c>
      <c r="BL972" s="25">
        <v>0</v>
      </c>
      <c r="BM972" s="25">
        <v>330.15746968222265</v>
      </c>
      <c r="BN972" s="25">
        <v>15138.113461292907</v>
      </c>
      <c r="BO972" s="25">
        <v>53394.226878629619</v>
      </c>
    </row>
    <row r="973" spans="1:67">
      <c r="A973">
        <v>2008</v>
      </c>
      <c r="B973" s="57" t="s">
        <v>177</v>
      </c>
      <c r="C973" s="61" t="s">
        <v>241</v>
      </c>
      <c r="D973" s="57" t="s">
        <v>231</v>
      </c>
      <c r="E973" s="25">
        <v>963.09707278244889</v>
      </c>
      <c r="F973" s="25">
        <v>1.7478820665069053</v>
      </c>
      <c r="G973" s="25">
        <v>5.9380053656063838</v>
      </c>
      <c r="H973" s="25">
        <v>418.1776687871577</v>
      </c>
      <c r="I973" s="25">
        <v>219.80191877474184</v>
      </c>
      <c r="J973" s="25">
        <v>984.81595798093088</v>
      </c>
      <c r="K973" s="25">
        <v>251.20143854804815</v>
      </c>
      <c r="L973" s="25">
        <v>411.0810390984737</v>
      </c>
      <c r="M973" s="25">
        <v>34.858012426696646</v>
      </c>
      <c r="N973" s="25">
        <v>30.166275285202413</v>
      </c>
      <c r="O973" s="25">
        <v>2731.7421331446062</v>
      </c>
      <c r="P973" s="25">
        <v>610.30802119491079</v>
      </c>
      <c r="Q973" s="25">
        <v>2569.8647988266066</v>
      </c>
      <c r="R973" s="25">
        <v>312.45298162064046</v>
      </c>
      <c r="S973" s="25">
        <v>598.2454344551885</v>
      </c>
      <c r="T973" s="25">
        <v>527.85630071374612</v>
      </c>
      <c r="U973" s="25">
        <v>308.44045607200047</v>
      </c>
      <c r="V973" s="25">
        <v>420.09564946477383</v>
      </c>
      <c r="W973" s="25">
        <v>59.701251887129004</v>
      </c>
      <c r="X973" s="25">
        <v>100.64137542768479</v>
      </c>
      <c r="Y973" s="25">
        <v>7.5955225198085019</v>
      </c>
      <c r="Z973" s="25">
        <v>201.98118857743535</v>
      </c>
      <c r="AA973" s="25">
        <v>0</v>
      </c>
      <c r="AB973" s="25">
        <v>8.665345386224212</v>
      </c>
      <c r="AC973" s="25">
        <v>37.263272665494412</v>
      </c>
      <c r="AD973" s="25">
        <v>0</v>
      </c>
      <c r="AE973" s="25">
        <v>862.09739302803621</v>
      </c>
      <c r="AF973" s="25">
        <v>25.99442067844204</v>
      </c>
      <c r="AG973" s="25">
        <v>73.625952017531091</v>
      </c>
      <c r="AH973" s="25">
        <v>42.721642184935661</v>
      </c>
      <c r="AI973" s="25">
        <v>9.7753255625935669</v>
      </c>
      <c r="AJ973" s="25">
        <v>2.5543521918631451</v>
      </c>
      <c r="AK973" s="25">
        <v>0.38884880769124641</v>
      </c>
      <c r="AL973" s="25">
        <v>0.49118982659552168</v>
      </c>
      <c r="AM973" s="25">
        <v>0.16588930735217008</v>
      </c>
      <c r="AN973" s="25">
        <v>12.101709304497453</v>
      </c>
      <c r="AO973" s="25">
        <v>37.186862222823343</v>
      </c>
      <c r="AP973" s="25">
        <v>4.0626702880986061</v>
      </c>
      <c r="AQ973" s="25">
        <v>1.6513460184793038</v>
      </c>
      <c r="AR973" s="25">
        <v>1.6487212436894221</v>
      </c>
      <c r="AS973" s="25">
        <v>21.953579843873957</v>
      </c>
      <c r="AT973" s="25">
        <v>5.699281762126045</v>
      </c>
      <c r="AU973" s="25">
        <v>0</v>
      </c>
      <c r="AV973" s="25">
        <v>52.653475623200372</v>
      </c>
      <c r="AW973" s="25">
        <v>24.33107639465641</v>
      </c>
      <c r="AX973" s="25">
        <v>0</v>
      </c>
      <c r="AY973" s="25">
        <v>0</v>
      </c>
      <c r="AZ973" s="25">
        <v>0</v>
      </c>
      <c r="BA973" s="25">
        <v>0</v>
      </c>
      <c r="BB973" s="25">
        <v>25.256614081196247</v>
      </c>
      <c r="BC973" s="25">
        <v>181.05057796187731</v>
      </c>
      <c r="BD973" s="25">
        <v>570.44456986454225</v>
      </c>
      <c r="BE973" s="25">
        <v>75.538288114584304</v>
      </c>
      <c r="BF973" s="25">
        <v>76.028273310272112</v>
      </c>
      <c r="BG973" s="25">
        <v>0</v>
      </c>
      <c r="BH973" s="25">
        <v>0</v>
      </c>
      <c r="BI973" s="25">
        <v>1388.6119970680593</v>
      </c>
      <c r="BJ973" s="25">
        <v>0</v>
      </c>
      <c r="BK973" s="25">
        <v>0</v>
      </c>
      <c r="BL973" s="25">
        <v>0</v>
      </c>
      <c r="BM973" s="25">
        <v>674.93534878237381</v>
      </c>
      <c r="BN973" s="25">
        <v>7287.4669821715488</v>
      </c>
      <c r="BO973" s="25">
        <v>23274.175390733006</v>
      </c>
    </row>
    <row r="974" spans="1:67">
      <c r="A974">
        <v>2008</v>
      </c>
      <c r="B974" s="57" t="s">
        <v>178</v>
      </c>
      <c r="C974" s="61" t="s">
        <v>242</v>
      </c>
      <c r="D974" s="57" t="s">
        <v>231</v>
      </c>
      <c r="E974" s="25">
        <v>85.037535045995114</v>
      </c>
      <c r="F974" s="25">
        <v>1.7355561269954209</v>
      </c>
      <c r="G974" s="25">
        <v>4.0590432273360193</v>
      </c>
      <c r="H974" s="25">
        <v>6.5637921721449546</v>
      </c>
      <c r="I974" s="25">
        <v>74.071835940962274</v>
      </c>
      <c r="J974" s="25">
        <v>13.730479107826579</v>
      </c>
      <c r="K974" s="25">
        <v>0.39061581285900171</v>
      </c>
      <c r="L974" s="25">
        <v>0.27533706055013885</v>
      </c>
      <c r="M974" s="25">
        <v>7.2918502384602651E-2</v>
      </c>
      <c r="N974" s="25">
        <v>3.0671538317613209</v>
      </c>
      <c r="O974" s="25">
        <v>88.676772151423094</v>
      </c>
      <c r="P974" s="25">
        <v>1634.0134213323634</v>
      </c>
      <c r="Q974" s="25">
        <v>51.100701458423856</v>
      </c>
      <c r="R974" s="25">
        <v>4.7484543989179278</v>
      </c>
      <c r="S974" s="25">
        <v>7.8424878179702651</v>
      </c>
      <c r="T974" s="25">
        <v>2.5256876645283319</v>
      </c>
      <c r="U974" s="25">
        <v>18.473058374669865</v>
      </c>
      <c r="V974" s="25">
        <v>4.5647295805963015</v>
      </c>
      <c r="W974" s="25">
        <v>3.7987206730080052</v>
      </c>
      <c r="X974" s="25">
        <v>3.062251854281453</v>
      </c>
      <c r="Y974" s="25">
        <v>0.1704065648106167</v>
      </c>
      <c r="Z974" s="25">
        <v>3.3996122572924166</v>
      </c>
      <c r="AA974" s="25">
        <v>0</v>
      </c>
      <c r="AB974" s="25">
        <v>0.13456358368778171</v>
      </c>
      <c r="AC974" s="25">
        <v>3.1206989387953955E-2</v>
      </c>
      <c r="AD974" s="25">
        <v>0</v>
      </c>
      <c r="AE974" s="25">
        <v>15.466741039247744</v>
      </c>
      <c r="AF974" s="25">
        <v>95.567179314190341</v>
      </c>
      <c r="AG974" s="25">
        <v>48.783459024830165</v>
      </c>
      <c r="AH974" s="25">
        <v>28.839349638685398</v>
      </c>
      <c r="AI974" s="25">
        <v>18.894274755153941</v>
      </c>
      <c r="AJ974" s="25">
        <v>18.101023202845486</v>
      </c>
      <c r="AK974" s="25">
        <v>0.91472753760442926</v>
      </c>
      <c r="AL974" s="25">
        <v>1.01342710756795</v>
      </c>
      <c r="AM974" s="25">
        <v>0.13771851711735555</v>
      </c>
      <c r="AN974" s="25">
        <v>28.189417179478827</v>
      </c>
      <c r="AO974" s="25">
        <v>0.25214290458880684</v>
      </c>
      <c r="AP974" s="25">
        <v>2.0800511229303171</v>
      </c>
      <c r="AQ974" s="25">
        <v>2.1514020730619965</v>
      </c>
      <c r="AR974" s="25">
        <v>0.23913096179431687</v>
      </c>
      <c r="AS974" s="25">
        <v>4.5175566226891588</v>
      </c>
      <c r="AT974" s="25">
        <v>0.28751113244276311</v>
      </c>
      <c r="AU974" s="25">
        <v>0</v>
      </c>
      <c r="AV974" s="25">
        <v>12.111897554814222</v>
      </c>
      <c r="AW974" s="25">
        <v>10.58073326513432</v>
      </c>
      <c r="AX974" s="25">
        <v>0</v>
      </c>
      <c r="AY974" s="25">
        <v>0</v>
      </c>
      <c r="AZ974" s="25">
        <v>0</v>
      </c>
      <c r="BA974" s="25">
        <v>0</v>
      </c>
      <c r="BB974" s="25">
        <v>10.791822346529671</v>
      </c>
      <c r="BC974" s="25">
        <v>141.49618487167064</v>
      </c>
      <c r="BD974" s="25">
        <v>128.95612435231692</v>
      </c>
      <c r="BE974" s="25">
        <v>905.4998712300428</v>
      </c>
      <c r="BF974" s="25">
        <v>184.2724198186084</v>
      </c>
      <c r="BG974" s="25">
        <v>0</v>
      </c>
      <c r="BH974" s="25">
        <v>0</v>
      </c>
      <c r="BI974" s="25">
        <v>4411.0511616462227</v>
      </c>
      <c r="BJ974" s="25">
        <v>0</v>
      </c>
      <c r="BK974" s="25">
        <v>0</v>
      </c>
      <c r="BL974" s="25">
        <v>0</v>
      </c>
      <c r="BM974" s="25">
        <v>91.323407581557987</v>
      </c>
      <c r="BN974" s="25">
        <v>812.24263233539307</v>
      </c>
      <c r="BO974" s="25">
        <v>8985.3077086666945</v>
      </c>
    </row>
    <row r="975" spans="1:67">
      <c r="A975">
        <v>2008</v>
      </c>
      <c r="B975" s="57" t="s">
        <v>179</v>
      </c>
      <c r="C975" s="61" t="s">
        <v>243</v>
      </c>
      <c r="D975" s="57" t="s">
        <v>231</v>
      </c>
      <c r="E975" s="25">
        <v>85.7521678109958</v>
      </c>
      <c r="F975" s="25">
        <v>1.6191971321008087</v>
      </c>
      <c r="G975" s="25">
        <v>8.3662048401920099</v>
      </c>
      <c r="H975" s="25">
        <v>10.252736860045566</v>
      </c>
      <c r="I975" s="25">
        <v>82.073009579695565</v>
      </c>
      <c r="J975" s="25">
        <v>177.26987521003213</v>
      </c>
      <c r="K975" s="25">
        <v>43.06576557702676</v>
      </c>
      <c r="L975" s="25">
        <v>37.579746541651346</v>
      </c>
      <c r="M975" s="25">
        <v>2.8238748758819576</v>
      </c>
      <c r="N975" s="25">
        <v>5.5907612806278015</v>
      </c>
      <c r="O975" s="25">
        <v>63.410129890389882</v>
      </c>
      <c r="P975" s="25">
        <v>42.237214363309768</v>
      </c>
      <c r="Q975" s="25">
        <v>1962.7435197784371</v>
      </c>
      <c r="R975" s="25">
        <v>15.874022683043023</v>
      </c>
      <c r="S975" s="25">
        <v>9.8766282458723254</v>
      </c>
      <c r="T975" s="25">
        <v>51.686569551068253</v>
      </c>
      <c r="U975" s="25">
        <v>400.5008949254389</v>
      </c>
      <c r="V975" s="25">
        <v>295.19650993463381</v>
      </c>
      <c r="W975" s="25">
        <v>46.716138851011699</v>
      </c>
      <c r="X975" s="25">
        <v>379.16036901075836</v>
      </c>
      <c r="Y975" s="25">
        <v>86.876358419203811</v>
      </c>
      <c r="Z975" s="25">
        <v>243.24277991623228</v>
      </c>
      <c r="AA975" s="25">
        <v>0</v>
      </c>
      <c r="AB975" s="25">
        <v>1.3360458293916273</v>
      </c>
      <c r="AC975" s="25">
        <v>0.20394722111507207</v>
      </c>
      <c r="AD975" s="25">
        <v>0</v>
      </c>
      <c r="AE975" s="25">
        <v>2606.1972636957457</v>
      </c>
      <c r="AF975" s="25">
        <v>274.33576164832533</v>
      </c>
      <c r="AG975" s="25">
        <v>775.26957750773545</v>
      </c>
      <c r="AH975" s="25">
        <v>447.06706055505492</v>
      </c>
      <c r="AI975" s="25">
        <v>430.15856698759711</v>
      </c>
      <c r="AJ975" s="25">
        <v>55.574056270218357</v>
      </c>
      <c r="AK975" s="25">
        <v>62.635439651668214</v>
      </c>
      <c r="AL975" s="25">
        <v>20.969575334241512</v>
      </c>
      <c r="AM975" s="25">
        <v>0.83083700508023961</v>
      </c>
      <c r="AN975" s="25">
        <v>32.688569255333945</v>
      </c>
      <c r="AO975" s="25">
        <v>7.1547314111196094</v>
      </c>
      <c r="AP975" s="25">
        <v>12.580925839441703</v>
      </c>
      <c r="AQ975" s="25">
        <v>15.07243315093525</v>
      </c>
      <c r="AR975" s="25">
        <v>2.4134704498034236</v>
      </c>
      <c r="AS975" s="25">
        <v>159.46666136043777</v>
      </c>
      <c r="AT975" s="25">
        <v>10.673019651256411</v>
      </c>
      <c r="AU975" s="25">
        <v>0</v>
      </c>
      <c r="AV975" s="25">
        <v>106.6576224704994</v>
      </c>
      <c r="AW975" s="25">
        <v>28.798662862918498</v>
      </c>
      <c r="AX975" s="25">
        <v>0</v>
      </c>
      <c r="AY975" s="25">
        <v>0</v>
      </c>
      <c r="AZ975" s="25">
        <v>0</v>
      </c>
      <c r="BA975" s="25">
        <v>0</v>
      </c>
      <c r="BB975" s="25">
        <v>25.407951784845277</v>
      </c>
      <c r="BC975" s="25">
        <v>128.35426579116688</v>
      </c>
      <c r="BD975" s="25">
        <v>116.50683471235</v>
      </c>
      <c r="BE975" s="25">
        <v>29.583412001360237</v>
      </c>
      <c r="BF975" s="25">
        <v>211.25551598994292</v>
      </c>
      <c r="BG975" s="25">
        <v>0</v>
      </c>
      <c r="BH975" s="25">
        <v>0</v>
      </c>
      <c r="BI975" s="25">
        <v>4371.7060676840256</v>
      </c>
      <c r="BJ975" s="25">
        <v>0</v>
      </c>
      <c r="BK975" s="25">
        <v>0</v>
      </c>
      <c r="BL975" s="25">
        <v>178.09907417659747</v>
      </c>
      <c r="BM975" s="25">
        <v>338.36543181315005</v>
      </c>
      <c r="BN975" s="25">
        <v>8289.3837447478836</v>
      </c>
      <c r="BO975" s="25">
        <v>22790.661002136912</v>
      </c>
    </row>
    <row r="976" spans="1:67">
      <c r="A976">
        <v>2008</v>
      </c>
      <c r="B976" s="57" t="s">
        <v>180</v>
      </c>
      <c r="C976" s="61" t="s">
        <v>244</v>
      </c>
      <c r="D976" s="57" t="s">
        <v>231</v>
      </c>
      <c r="E976" s="25">
        <v>1.2640517324365159</v>
      </c>
      <c r="F976" s="25">
        <v>1.2145247688024195E-2</v>
      </c>
      <c r="G976" s="25">
        <v>2.2853985411771902E-2</v>
      </c>
      <c r="H976" s="25">
        <v>0</v>
      </c>
      <c r="I976" s="25">
        <v>9.8696122272476412</v>
      </c>
      <c r="J976" s="25">
        <v>3.6159066227794723</v>
      </c>
      <c r="K976" s="25">
        <v>21.155479002644636</v>
      </c>
      <c r="L976" s="25">
        <v>9.3044696761843362E-2</v>
      </c>
      <c r="M976" s="25">
        <v>2.1707441066158451E-2</v>
      </c>
      <c r="N976" s="25">
        <v>0.14145693531268397</v>
      </c>
      <c r="O976" s="25">
        <v>9.3074118292853232</v>
      </c>
      <c r="P976" s="25">
        <v>11.764657291087186</v>
      </c>
      <c r="Q976" s="25">
        <v>21.818216018835599</v>
      </c>
      <c r="R976" s="25">
        <v>468.09351179141078</v>
      </c>
      <c r="S976" s="25">
        <v>72.466458490819107</v>
      </c>
      <c r="T976" s="25">
        <v>30.984416070907134</v>
      </c>
      <c r="U976" s="25">
        <v>44.01194579080564</v>
      </c>
      <c r="V976" s="25">
        <v>39.016800137449728</v>
      </c>
      <c r="W976" s="25">
        <v>3.9377174886582944</v>
      </c>
      <c r="X976" s="25">
        <v>29.973485864692414</v>
      </c>
      <c r="Y976" s="25">
        <v>0.55451411934957395</v>
      </c>
      <c r="Z976" s="25">
        <v>31.038630983258972</v>
      </c>
      <c r="AA976" s="25">
        <v>0</v>
      </c>
      <c r="AB976" s="25">
        <v>4.7141326691494357E-3</v>
      </c>
      <c r="AC976" s="25">
        <v>0.23492644365083443</v>
      </c>
      <c r="AD976" s="25">
        <v>0</v>
      </c>
      <c r="AE976" s="25">
        <v>8056.3142107685544</v>
      </c>
      <c r="AF976" s="25">
        <v>2.5965771037314864</v>
      </c>
      <c r="AG976" s="25">
        <v>10.716368328362744</v>
      </c>
      <c r="AH976" s="25">
        <v>6.6435319186748547</v>
      </c>
      <c r="AI976" s="25">
        <v>43.510293837610497</v>
      </c>
      <c r="AJ976" s="25">
        <v>6.236385689484675</v>
      </c>
      <c r="AK976" s="25">
        <v>2.1134136300576374E-2</v>
      </c>
      <c r="AL976" s="25">
        <v>0.11878660793571004</v>
      </c>
      <c r="AM976" s="25">
        <v>2.3101166764682066E-3</v>
      </c>
      <c r="AN976" s="25">
        <v>1.4183630797106199</v>
      </c>
      <c r="AO976" s="25">
        <v>7.9416927894183885E-3</v>
      </c>
      <c r="AP976" s="25">
        <v>0.20668470656896062</v>
      </c>
      <c r="AQ976" s="25">
        <v>0.11150014145987111</v>
      </c>
      <c r="AR976" s="25">
        <v>6.5445912554624496E-3</v>
      </c>
      <c r="AS976" s="25">
        <v>3.6498167871669096E-2</v>
      </c>
      <c r="AT976" s="25">
        <v>0.24717946640012675</v>
      </c>
      <c r="AU976" s="25">
        <v>0</v>
      </c>
      <c r="AV976" s="25">
        <v>115.12502936246298</v>
      </c>
      <c r="AW976" s="25">
        <v>2.7473779568104764</v>
      </c>
      <c r="AX976" s="25">
        <v>0</v>
      </c>
      <c r="AY976" s="25">
        <v>0</v>
      </c>
      <c r="AZ976" s="25">
        <v>0</v>
      </c>
      <c r="BA976" s="25">
        <v>0</v>
      </c>
      <c r="BB976" s="25">
        <v>9.3963576049171582</v>
      </c>
      <c r="BC976" s="25">
        <v>77.896905389499253</v>
      </c>
      <c r="BD976" s="25">
        <v>138.00898636142347</v>
      </c>
      <c r="BE976" s="25">
        <v>28.974760634096032</v>
      </c>
      <c r="BF976" s="25">
        <v>48.173145966243744</v>
      </c>
      <c r="BG976" s="25">
        <v>0</v>
      </c>
      <c r="BH976" s="25">
        <v>0</v>
      </c>
      <c r="BI976" s="25">
        <v>1504.8426750318752</v>
      </c>
      <c r="BJ976" s="25">
        <v>0</v>
      </c>
      <c r="BK976" s="25">
        <v>0</v>
      </c>
      <c r="BL976" s="25">
        <v>12.703432206567413</v>
      </c>
      <c r="BM976" s="25">
        <v>80.136454422212353</v>
      </c>
      <c r="BN976" s="25">
        <v>1112.1777295441866</v>
      </c>
      <c r="BO976" s="25">
        <v>12057.780829177886</v>
      </c>
    </row>
    <row r="977" spans="1:67">
      <c r="A977">
        <v>2008</v>
      </c>
      <c r="B977" s="57" t="s">
        <v>181</v>
      </c>
      <c r="C977" s="61" t="s">
        <v>245</v>
      </c>
      <c r="D977" s="57" t="s">
        <v>231</v>
      </c>
      <c r="E977" s="25">
        <v>0</v>
      </c>
      <c r="F977" s="25">
        <v>0</v>
      </c>
      <c r="G977" s="25">
        <v>0</v>
      </c>
      <c r="H977" s="25">
        <v>13.142790969183697</v>
      </c>
      <c r="I977" s="25">
        <v>27.366578072679911</v>
      </c>
      <c r="J977" s="25">
        <v>47.609488925922001</v>
      </c>
      <c r="K977" s="25">
        <v>17.764511610395218</v>
      </c>
      <c r="L977" s="25">
        <v>84.117386869762115</v>
      </c>
      <c r="M977" s="25">
        <v>6.2624488269311529</v>
      </c>
      <c r="N977" s="25">
        <v>38.870041427266933</v>
      </c>
      <c r="O977" s="25">
        <v>35.297591131946746</v>
      </c>
      <c r="P977" s="25">
        <v>2.0931974840887104</v>
      </c>
      <c r="Q977" s="25">
        <v>27.210470086342198</v>
      </c>
      <c r="R977" s="25">
        <v>269.45422571689141</v>
      </c>
      <c r="S977" s="25">
        <v>1815.0257375623071</v>
      </c>
      <c r="T977" s="25">
        <v>2086.7279219665375</v>
      </c>
      <c r="U977" s="25">
        <v>98.105872973767703</v>
      </c>
      <c r="V977" s="25">
        <v>137.31796519147358</v>
      </c>
      <c r="W977" s="25">
        <v>150.19773914042941</v>
      </c>
      <c r="X977" s="25">
        <v>344.53000942503184</v>
      </c>
      <c r="Y977" s="25">
        <v>32.361182182775444</v>
      </c>
      <c r="Z977" s="25">
        <v>223.71488407156568</v>
      </c>
      <c r="AA977" s="25">
        <v>0</v>
      </c>
      <c r="AB977" s="25">
        <v>0.41294044370234106</v>
      </c>
      <c r="AC977" s="25">
        <v>0.12617060461427734</v>
      </c>
      <c r="AD977" s="25">
        <v>0</v>
      </c>
      <c r="AE977" s="25">
        <v>6742.9605561450608</v>
      </c>
      <c r="AF977" s="25">
        <v>0.22944022547674278</v>
      </c>
      <c r="AG977" s="25">
        <v>0.79615497736521312</v>
      </c>
      <c r="AH977" s="25">
        <v>0.45058356493979468</v>
      </c>
      <c r="AI977" s="25">
        <v>0</v>
      </c>
      <c r="AJ977" s="25">
        <v>0</v>
      </c>
      <c r="AK977" s="25">
        <v>0</v>
      </c>
      <c r="AL977" s="25">
        <v>7.9659847087901747E-2</v>
      </c>
      <c r="AM977" s="25">
        <v>1.7750373362653053E-4</v>
      </c>
      <c r="AN977" s="25">
        <v>0</v>
      </c>
      <c r="AO977" s="25">
        <v>3.0772114038196958E-3</v>
      </c>
      <c r="AP977" s="25">
        <v>0</v>
      </c>
      <c r="AQ977" s="25">
        <v>8.8025653000749063E-2</v>
      </c>
      <c r="AR977" s="25">
        <v>0</v>
      </c>
      <c r="AS977" s="25">
        <v>6.4776829422761333</v>
      </c>
      <c r="AT977" s="25">
        <v>0</v>
      </c>
      <c r="AU977" s="25">
        <v>0</v>
      </c>
      <c r="AV977" s="25">
        <v>57.720332609576829</v>
      </c>
      <c r="AW977" s="25">
        <v>1.6025337390600417E-2</v>
      </c>
      <c r="AX977" s="25">
        <v>0</v>
      </c>
      <c r="AY977" s="25">
        <v>0</v>
      </c>
      <c r="AZ977" s="25">
        <v>0</v>
      </c>
      <c r="BA977" s="25">
        <v>0</v>
      </c>
      <c r="BB977" s="25">
        <v>1.6947198838601574</v>
      </c>
      <c r="BC977" s="25">
        <v>3.3033253809201666</v>
      </c>
      <c r="BD977" s="25">
        <v>58.025618001014735</v>
      </c>
      <c r="BE977" s="25">
        <v>6.483910027147452E-2</v>
      </c>
      <c r="BF977" s="25">
        <v>5.2734763491929408</v>
      </c>
      <c r="BG977" s="25">
        <v>0</v>
      </c>
      <c r="BH977" s="25">
        <v>0</v>
      </c>
      <c r="BI977" s="25">
        <v>179.73602607046297</v>
      </c>
      <c r="BJ977" s="25">
        <v>0</v>
      </c>
      <c r="BK977" s="25">
        <v>0</v>
      </c>
      <c r="BL977" s="25">
        <v>0</v>
      </c>
      <c r="BM977" s="25">
        <v>328.15212357864897</v>
      </c>
      <c r="BN977" s="25">
        <v>8692.6646256225631</v>
      </c>
      <c r="BO977" s="25">
        <v>21535.445624687862</v>
      </c>
    </row>
    <row r="978" spans="1:67">
      <c r="A978">
        <v>2008</v>
      </c>
      <c r="B978" s="57" t="s">
        <v>182</v>
      </c>
      <c r="C978" s="61" t="s">
        <v>246</v>
      </c>
      <c r="D978" s="57" t="s">
        <v>231</v>
      </c>
      <c r="E978" s="25">
        <v>121.02256505273324</v>
      </c>
      <c r="F978" s="25">
        <v>9.9545990788212571</v>
      </c>
      <c r="G978" s="25">
        <v>1.7972753617054655</v>
      </c>
      <c r="H978" s="25">
        <v>17.049647301468024</v>
      </c>
      <c r="I978" s="25">
        <v>49.987500783027514</v>
      </c>
      <c r="J978" s="25">
        <v>58.52001720720915</v>
      </c>
      <c r="K978" s="25">
        <v>60.949817763536366</v>
      </c>
      <c r="L978" s="25">
        <v>6.8443249586590245</v>
      </c>
      <c r="M978" s="25">
        <v>1.4535130523036619</v>
      </c>
      <c r="N978" s="25">
        <v>59.729530026203925</v>
      </c>
      <c r="O978" s="25">
        <v>15.755765786263693</v>
      </c>
      <c r="P978" s="25">
        <v>0.86126161781142818</v>
      </c>
      <c r="Q978" s="25">
        <v>77.955999784057454</v>
      </c>
      <c r="R978" s="25">
        <v>179.60179023937104</v>
      </c>
      <c r="S978" s="25">
        <v>256.16998620900279</v>
      </c>
      <c r="T978" s="25">
        <v>560.54046879936971</v>
      </c>
      <c r="U978" s="25">
        <v>131.92976439288825</v>
      </c>
      <c r="V978" s="25">
        <v>153.16969872062461</v>
      </c>
      <c r="W978" s="25">
        <v>141.74461653300128</v>
      </c>
      <c r="X978" s="25">
        <v>222.15634825666072</v>
      </c>
      <c r="Y978" s="25">
        <v>30.109824648590347</v>
      </c>
      <c r="Z978" s="25">
        <v>221.7931629423735</v>
      </c>
      <c r="AA978" s="25">
        <v>0</v>
      </c>
      <c r="AB978" s="25">
        <v>12.580583799638616</v>
      </c>
      <c r="AC978" s="25">
        <v>1.1730470210190074</v>
      </c>
      <c r="AD978" s="25">
        <v>0</v>
      </c>
      <c r="AE978" s="25">
        <v>9737.6015228724227</v>
      </c>
      <c r="AF978" s="25">
        <v>210.922951466363</v>
      </c>
      <c r="AG978" s="25">
        <v>339.84534245300301</v>
      </c>
      <c r="AH978" s="25">
        <v>192.63559678671453</v>
      </c>
      <c r="AI978" s="25">
        <v>40.283411833202763</v>
      </c>
      <c r="AJ978" s="25">
        <v>14.195558672674915</v>
      </c>
      <c r="AK978" s="25">
        <v>0.82158253821909788</v>
      </c>
      <c r="AL978" s="25">
        <v>1.3984902647277653</v>
      </c>
      <c r="AM978" s="25">
        <v>0.88475022560950523</v>
      </c>
      <c r="AN978" s="25">
        <v>27.589682771753402</v>
      </c>
      <c r="AO978" s="25">
        <v>5.7438862024943624</v>
      </c>
      <c r="AP978" s="25">
        <v>4.4340985055738882</v>
      </c>
      <c r="AQ978" s="25">
        <v>32.889319855353563</v>
      </c>
      <c r="AR978" s="25">
        <v>12.904451706986078</v>
      </c>
      <c r="AS978" s="25">
        <v>217.53255615943209</v>
      </c>
      <c r="AT978" s="25">
        <v>5.7128609510476975</v>
      </c>
      <c r="AU978" s="25">
        <v>0</v>
      </c>
      <c r="AV978" s="25">
        <v>63.224398647617839</v>
      </c>
      <c r="AW978" s="25">
        <v>23.419912897657802</v>
      </c>
      <c r="AX978" s="25">
        <v>0</v>
      </c>
      <c r="AY978" s="25">
        <v>0</v>
      </c>
      <c r="AZ978" s="25">
        <v>0</v>
      </c>
      <c r="BA978" s="25">
        <v>0</v>
      </c>
      <c r="BB978" s="25">
        <v>29.324104167975783</v>
      </c>
      <c r="BC978" s="25">
        <v>51.217180362798238</v>
      </c>
      <c r="BD978" s="25">
        <v>46.598234279971379</v>
      </c>
      <c r="BE978" s="25">
        <v>17.463123505796041</v>
      </c>
      <c r="BF978" s="25">
        <v>100.582693880657</v>
      </c>
      <c r="BG978" s="25">
        <v>0</v>
      </c>
      <c r="BH978" s="25">
        <v>0</v>
      </c>
      <c r="BI978" s="25">
        <v>566.16739601063057</v>
      </c>
      <c r="BJ978" s="25">
        <v>0</v>
      </c>
      <c r="BK978" s="25">
        <v>0</v>
      </c>
      <c r="BL978" s="25">
        <v>269.90642206914026</v>
      </c>
      <c r="BM978" s="25">
        <v>22.652831283671766</v>
      </c>
      <c r="BN978" s="25">
        <v>2292.8228199155128</v>
      </c>
      <c r="BO978" s="25">
        <v>16721.626289623327</v>
      </c>
    </row>
    <row r="979" spans="1:67">
      <c r="A979">
        <v>2008</v>
      </c>
      <c r="B979" s="57" t="s">
        <v>183</v>
      </c>
      <c r="C979" s="61" t="s">
        <v>247</v>
      </c>
      <c r="D979" s="57" t="s">
        <v>231</v>
      </c>
      <c r="E979" s="25">
        <v>0</v>
      </c>
      <c r="F979" s="25">
        <v>0</v>
      </c>
      <c r="G979" s="25">
        <v>0</v>
      </c>
      <c r="H979" s="25">
        <v>19.865556653070783</v>
      </c>
      <c r="I979" s="25">
        <v>0.21348994310405695</v>
      </c>
      <c r="J979" s="25">
        <v>0.48428057475399128</v>
      </c>
      <c r="K979" s="25">
        <v>1.0317955504936667</v>
      </c>
      <c r="L979" s="25">
        <v>2.0702047125970617E-2</v>
      </c>
      <c r="M979" s="25">
        <v>0.10418362268444753</v>
      </c>
      <c r="N979" s="25">
        <v>1.0888076227861014</v>
      </c>
      <c r="O979" s="25">
        <v>1.3152257728289825</v>
      </c>
      <c r="P979" s="25">
        <v>15.670120047095784</v>
      </c>
      <c r="Q979" s="25">
        <v>1.6488706742854304</v>
      </c>
      <c r="R979" s="25">
        <v>2.5593043607242785</v>
      </c>
      <c r="S979" s="25">
        <v>20.348540823130119</v>
      </c>
      <c r="T979" s="25">
        <v>92.679662911925604</v>
      </c>
      <c r="U979" s="25">
        <v>1375.224821077511</v>
      </c>
      <c r="V979" s="25">
        <v>356.94896416505918</v>
      </c>
      <c r="W979" s="25">
        <v>74.92611094486351</v>
      </c>
      <c r="X979" s="25">
        <v>82.518440485940616</v>
      </c>
      <c r="Y979" s="25">
        <v>12.254908725834863</v>
      </c>
      <c r="Z979" s="25">
        <v>21.044114682978826</v>
      </c>
      <c r="AA979" s="25">
        <v>0</v>
      </c>
      <c r="AB979" s="25">
        <v>22.832570467046683</v>
      </c>
      <c r="AC979" s="25">
        <v>0.7253052402073451</v>
      </c>
      <c r="AD979" s="25">
        <v>0</v>
      </c>
      <c r="AE979" s="25">
        <v>209.69633239928191</v>
      </c>
      <c r="AF979" s="25">
        <v>156.24393485623114</v>
      </c>
      <c r="AG979" s="25">
        <v>1.2240064672170967</v>
      </c>
      <c r="AH979" s="25">
        <v>0.78210781651605776</v>
      </c>
      <c r="AI979" s="25">
        <v>14.656688239309554</v>
      </c>
      <c r="AJ979" s="25">
        <v>0.26471684951368563</v>
      </c>
      <c r="AK979" s="25">
        <v>1.3580780514755646</v>
      </c>
      <c r="AL979" s="25">
        <v>7.7741886081720333</v>
      </c>
      <c r="AM979" s="25">
        <v>0.14487664290735239</v>
      </c>
      <c r="AN979" s="25">
        <v>0.27027812356942321</v>
      </c>
      <c r="AO979" s="25">
        <v>5.2404389273268821</v>
      </c>
      <c r="AP979" s="25">
        <v>84.302059339484614</v>
      </c>
      <c r="AQ979" s="25">
        <v>122.32336727596726</v>
      </c>
      <c r="AR979" s="25">
        <v>45.566222751209622</v>
      </c>
      <c r="AS979" s="25">
        <v>10.884738377790521</v>
      </c>
      <c r="AT979" s="25">
        <v>0.19901297821470537</v>
      </c>
      <c r="AU979" s="25">
        <v>0</v>
      </c>
      <c r="AV979" s="25">
        <v>3.3549749909200908</v>
      </c>
      <c r="AW979" s="25">
        <v>31.727031350359333</v>
      </c>
      <c r="AX979" s="25">
        <v>0</v>
      </c>
      <c r="AY979" s="25">
        <v>0</v>
      </c>
      <c r="AZ979" s="25">
        <v>0</v>
      </c>
      <c r="BA979" s="25">
        <v>0</v>
      </c>
      <c r="BB979" s="25">
        <v>4.1723575994714279</v>
      </c>
      <c r="BC979" s="25">
        <v>9.9646593684938782</v>
      </c>
      <c r="BD979" s="25">
        <v>109.47120370475167</v>
      </c>
      <c r="BE979" s="25">
        <v>51.367437633610493</v>
      </c>
      <c r="BF979" s="25">
        <v>35.314923213675293</v>
      </c>
      <c r="BG979" s="25">
        <v>0</v>
      </c>
      <c r="BH979" s="25">
        <v>0</v>
      </c>
      <c r="BI979" s="25">
        <v>3223.8908412046217</v>
      </c>
      <c r="BJ979" s="25">
        <v>0</v>
      </c>
      <c r="BK979" s="25">
        <v>0</v>
      </c>
      <c r="BL979" s="25">
        <v>2342.5417742412583</v>
      </c>
      <c r="BM979" s="25">
        <v>277.7731348124442</v>
      </c>
      <c r="BN979" s="25">
        <v>8277.153551841815</v>
      </c>
      <c r="BO979" s="25">
        <v>17131.168714059051</v>
      </c>
    </row>
    <row r="980" spans="1:67">
      <c r="A980">
        <v>2008</v>
      </c>
      <c r="B980" s="57" t="s">
        <v>184</v>
      </c>
      <c r="C980" s="61" t="s">
        <v>248</v>
      </c>
      <c r="D980" s="57" t="s">
        <v>231</v>
      </c>
      <c r="E980" s="25">
        <v>0.41529056243625645</v>
      </c>
      <c r="F980" s="25">
        <v>0.26842265685965844</v>
      </c>
      <c r="G980" s="25">
        <v>4.7528376842225051E-2</v>
      </c>
      <c r="H980" s="25">
        <v>32.149894844153636</v>
      </c>
      <c r="I980" s="25">
        <v>0.21670045984359484</v>
      </c>
      <c r="J980" s="25">
        <v>10.58746637901678</v>
      </c>
      <c r="K980" s="25">
        <v>2.6685835888236915</v>
      </c>
      <c r="L980" s="25">
        <v>3.1274822047712911</v>
      </c>
      <c r="M980" s="25">
        <v>8.6257478289226155E-2</v>
      </c>
      <c r="N980" s="25">
        <v>5.2388986865426697</v>
      </c>
      <c r="O980" s="25">
        <v>0.86952674259678109</v>
      </c>
      <c r="P980" s="25">
        <v>0.54264929715274568</v>
      </c>
      <c r="Q980" s="25">
        <v>8.8706765819340774</v>
      </c>
      <c r="R980" s="25">
        <v>23.774935944079125</v>
      </c>
      <c r="S980" s="25">
        <v>23.933126011088063</v>
      </c>
      <c r="T980" s="25">
        <v>113.71431620027089</v>
      </c>
      <c r="U980" s="25">
        <v>1172.2971732724604</v>
      </c>
      <c r="V980" s="25">
        <v>1014.422210389395</v>
      </c>
      <c r="W980" s="25">
        <v>177.6503171644045</v>
      </c>
      <c r="X980" s="25">
        <v>268.17466283432628</v>
      </c>
      <c r="Y980" s="25">
        <v>67.261811409257746</v>
      </c>
      <c r="Z980" s="25">
        <v>46.698247210958257</v>
      </c>
      <c r="AA980" s="25">
        <v>0</v>
      </c>
      <c r="AB980" s="25">
        <v>61.382536394157022</v>
      </c>
      <c r="AC980" s="25">
        <v>0.27854986008163252</v>
      </c>
      <c r="AD980" s="25">
        <v>0</v>
      </c>
      <c r="AE980" s="25">
        <v>450.2962077349452</v>
      </c>
      <c r="AF980" s="25">
        <v>178.62829532912326</v>
      </c>
      <c r="AG980" s="25">
        <v>60.001462754098696</v>
      </c>
      <c r="AH980" s="25">
        <v>34.89545971748413</v>
      </c>
      <c r="AI980" s="25">
        <v>95.98068536821755</v>
      </c>
      <c r="AJ980" s="25">
        <v>3.3019627259904372</v>
      </c>
      <c r="AK980" s="25">
        <v>1.5657615203915551</v>
      </c>
      <c r="AL980" s="25">
        <v>6.2865838811391432</v>
      </c>
      <c r="AM980" s="25">
        <v>0.14857888019300455</v>
      </c>
      <c r="AN980" s="25">
        <v>0.5766283756047621</v>
      </c>
      <c r="AO980" s="25">
        <v>0.87312134206850556</v>
      </c>
      <c r="AP980" s="25">
        <v>2.6851847513381495</v>
      </c>
      <c r="AQ980" s="25">
        <v>7.7134577951866108</v>
      </c>
      <c r="AR980" s="25">
        <v>1.9558203008997379</v>
      </c>
      <c r="AS980" s="25">
        <v>0.58398632634152836</v>
      </c>
      <c r="AT980" s="25">
        <v>7.2271593715314109E-2</v>
      </c>
      <c r="AU980" s="25">
        <v>0</v>
      </c>
      <c r="AV980" s="25">
        <v>29.886425084502417</v>
      </c>
      <c r="AW980" s="25">
        <v>10.50725585486625</v>
      </c>
      <c r="AX980" s="25">
        <v>0</v>
      </c>
      <c r="AY980" s="25">
        <v>0</v>
      </c>
      <c r="AZ980" s="25">
        <v>0</v>
      </c>
      <c r="BA980" s="25">
        <v>0</v>
      </c>
      <c r="BB980" s="25">
        <v>13.344495337636786</v>
      </c>
      <c r="BC980" s="25">
        <v>71.884700427396723</v>
      </c>
      <c r="BD980" s="25">
        <v>123.89904645887147</v>
      </c>
      <c r="BE980" s="25">
        <v>18.352345572959791</v>
      </c>
      <c r="BF980" s="25">
        <v>46.871079765420887</v>
      </c>
      <c r="BG980" s="25">
        <v>0</v>
      </c>
      <c r="BH980" s="25">
        <v>0</v>
      </c>
      <c r="BI980" s="25">
        <v>2686.8008435383572</v>
      </c>
      <c r="BJ980" s="25">
        <v>0</v>
      </c>
      <c r="BK980" s="25">
        <v>0</v>
      </c>
      <c r="BL980" s="25">
        <v>834.42299006526218</v>
      </c>
      <c r="BM980" s="25">
        <v>73.311023078651104</v>
      </c>
      <c r="BN980" s="25">
        <v>3858.013507925024</v>
      </c>
      <c r="BO980" s="25">
        <v>11647.536446055439</v>
      </c>
    </row>
    <row r="981" spans="1:67">
      <c r="A981">
        <v>2008</v>
      </c>
      <c r="B981" s="57" t="s">
        <v>185</v>
      </c>
      <c r="C981" s="61" t="s">
        <v>249</v>
      </c>
      <c r="D981" s="57" t="s">
        <v>231</v>
      </c>
      <c r="E981" s="25">
        <v>55.601829709070685</v>
      </c>
      <c r="F981" s="25">
        <v>22.49644416582726</v>
      </c>
      <c r="G981" s="25">
        <v>3.5187115376046729</v>
      </c>
      <c r="H981" s="25">
        <v>438.80935692548968</v>
      </c>
      <c r="I981" s="25">
        <v>32.801276729975484</v>
      </c>
      <c r="J981" s="25">
        <v>70.294693685092525</v>
      </c>
      <c r="K981" s="25">
        <v>40.439580611770452</v>
      </c>
      <c r="L981" s="25">
        <v>61.463873048269946</v>
      </c>
      <c r="M981" s="25">
        <v>0.86095228086886066</v>
      </c>
      <c r="N981" s="25">
        <v>62.178053091960692</v>
      </c>
      <c r="O981" s="25">
        <v>36.762745538025882</v>
      </c>
      <c r="P981" s="25">
        <v>3.3574224628851073</v>
      </c>
      <c r="Q981" s="25">
        <v>42.266921275371224</v>
      </c>
      <c r="R981" s="25">
        <v>37.917758769127829</v>
      </c>
      <c r="S981" s="25">
        <v>67.2710562583962</v>
      </c>
      <c r="T981" s="25">
        <v>34.725421046648187</v>
      </c>
      <c r="U981" s="25">
        <v>183.70918270798165</v>
      </c>
      <c r="V981" s="25">
        <v>260.13464626037808</v>
      </c>
      <c r="W981" s="25">
        <v>2041.7760265315094</v>
      </c>
      <c r="X981" s="25">
        <v>73.723756445091794</v>
      </c>
      <c r="Y981" s="25">
        <v>8.5307330717481182</v>
      </c>
      <c r="Z981" s="25">
        <v>45.454218957432118</v>
      </c>
      <c r="AA981" s="25">
        <v>0</v>
      </c>
      <c r="AB981" s="25">
        <v>37.492561450117478</v>
      </c>
      <c r="AC981" s="25">
        <v>5.2856654335020501</v>
      </c>
      <c r="AD981" s="25">
        <v>0</v>
      </c>
      <c r="AE981" s="25">
        <v>306.73234319822029</v>
      </c>
      <c r="AF981" s="25">
        <v>49.022860106780165</v>
      </c>
      <c r="AG981" s="25">
        <v>2.2205836361614222</v>
      </c>
      <c r="AH981" s="25">
        <v>1.2762239002721858</v>
      </c>
      <c r="AI981" s="25">
        <v>5.9118920182857302</v>
      </c>
      <c r="AJ981" s="25">
        <v>0.23568907698167091</v>
      </c>
      <c r="AK981" s="25">
        <v>1.029050433670569</v>
      </c>
      <c r="AL981" s="25">
        <v>2.3547770502044645</v>
      </c>
      <c r="AM981" s="25">
        <v>0.10949880807636389</v>
      </c>
      <c r="AN981" s="25">
        <v>0.40559929749655743</v>
      </c>
      <c r="AO981" s="25">
        <v>3.0979288917798193</v>
      </c>
      <c r="AP981" s="25">
        <v>4.6170507901099427</v>
      </c>
      <c r="AQ981" s="25">
        <v>9.01169769381689</v>
      </c>
      <c r="AR981" s="25">
        <v>2.9376549459190842</v>
      </c>
      <c r="AS981" s="25">
        <v>0.69335273612127168</v>
      </c>
      <c r="AT981" s="25">
        <v>0.78416410205760301</v>
      </c>
      <c r="AU981" s="25">
        <v>0</v>
      </c>
      <c r="AV981" s="25">
        <v>158.40511187508096</v>
      </c>
      <c r="AW981" s="25">
        <v>53.443029191556519</v>
      </c>
      <c r="AX981" s="25">
        <v>0</v>
      </c>
      <c r="AY981" s="25">
        <v>0</v>
      </c>
      <c r="AZ981" s="25">
        <v>0</v>
      </c>
      <c r="BA981" s="25">
        <v>0</v>
      </c>
      <c r="BB981" s="25">
        <v>21.241362116766993</v>
      </c>
      <c r="BC981" s="25">
        <v>0.18374934458405728</v>
      </c>
      <c r="BD981" s="25">
        <v>18.227384785749596</v>
      </c>
      <c r="BE981" s="25">
        <v>3.1931617172997444</v>
      </c>
      <c r="BF981" s="25">
        <v>13.866698758353726</v>
      </c>
      <c r="BG981" s="25">
        <v>0</v>
      </c>
      <c r="BH981" s="25">
        <v>0</v>
      </c>
      <c r="BI981" s="25">
        <v>109.93528582968609</v>
      </c>
      <c r="BJ981" s="25">
        <v>0</v>
      </c>
      <c r="BK981" s="25">
        <v>0</v>
      </c>
      <c r="BL981" s="25">
        <v>4099.4411704681843</v>
      </c>
      <c r="BM981" s="25">
        <v>122.97068975170403</v>
      </c>
      <c r="BN981" s="25">
        <v>2112.4474833917611</v>
      </c>
      <c r="BO981" s="25">
        <v>10770.668381910833</v>
      </c>
    </row>
    <row r="982" spans="1:67">
      <c r="A982">
        <v>2008</v>
      </c>
      <c r="B982" s="57" t="s">
        <v>186</v>
      </c>
      <c r="C982" s="61" t="s">
        <v>250</v>
      </c>
      <c r="D982" s="57" t="s">
        <v>231</v>
      </c>
      <c r="E982" s="25">
        <v>53.576209402187047</v>
      </c>
      <c r="F982" s="25">
        <v>11.803066682781138</v>
      </c>
      <c r="G982" s="25">
        <v>14.694207801332015</v>
      </c>
      <c r="H982" s="25">
        <v>131.03345624212628</v>
      </c>
      <c r="I982" s="25">
        <v>93.288437328727795</v>
      </c>
      <c r="J982" s="25">
        <v>38.027240956269445</v>
      </c>
      <c r="K982" s="25">
        <v>16.289245307562609</v>
      </c>
      <c r="L982" s="25">
        <v>33.37612384299014</v>
      </c>
      <c r="M982" s="25">
        <v>1.3262973327501195</v>
      </c>
      <c r="N982" s="25">
        <v>118.37333614415793</v>
      </c>
      <c r="O982" s="25">
        <v>37.878739507852245</v>
      </c>
      <c r="P982" s="25">
        <v>17.397061579177837</v>
      </c>
      <c r="Q982" s="25">
        <v>44.769324067177813</v>
      </c>
      <c r="R982" s="25">
        <v>29.277136804238793</v>
      </c>
      <c r="S982" s="25">
        <v>59.536369879693218</v>
      </c>
      <c r="T982" s="25">
        <v>31.630757174069071</v>
      </c>
      <c r="U982" s="25">
        <v>36.17988758583089</v>
      </c>
      <c r="V982" s="25">
        <v>36.473897050558186</v>
      </c>
      <c r="W982" s="25">
        <v>17.217722044269919</v>
      </c>
      <c r="X982" s="25">
        <v>3571.9720494086173</v>
      </c>
      <c r="Y982" s="25">
        <v>1.7369476051226572E-3</v>
      </c>
      <c r="Z982" s="25">
        <v>26.230060795533184</v>
      </c>
      <c r="AA982" s="25">
        <v>0</v>
      </c>
      <c r="AB982" s="25">
        <v>19.185143612771203</v>
      </c>
      <c r="AC982" s="25">
        <v>1.3585911408838527</v>
      </c>
      <c r="AD982" s="25">
        <v>0</v>
      </c>
      <c r="AE982" s="25">
        <v>316.47223161070104</v>
      </c>
      <c r="AF982" s="25">
        <v>244.95785844991997</v>
      </c>
      <c r="AG982" s="25">
        <v>178.44231081583425</v>
      </c>
      <c r="AH982" s="25">
        <v>100.98934859338425</v>
      </c>
      <c r="AI982" s="25">
        <v>526.3629318706561</v>
      </c>
      <c r="AJ982" s="25">
        <v>13.713822742010834</v>
      </c>
      <c r="AK982" s="25">
        <v>10.510501433454005</v>
      </c>
      <c r="AL982" s="25">
        <v>7.6785567813498421</v>
      </c>
      <c r="AM982" s="25">
        <v>8.1538681759728124</v>
      </c>
      <c r="AN982" s="25">
        <v>78.165167349737743</v>
      </c>
      <c r="AO982" s="25">
        <v>5.3978419264921405</v>
      </c>
      <c r="AP982" s="25">
        <v>1.7220904388884204</v>
      </c>
      <c r="AQ982" s="25">
        <v>7.8953377967733855</v>
      </c>
      <c r="AR982" s="25">
        <v>4.7597918321232893</v>
      </c>
      <c r="AS982" s="25">
        <v>87.368874468249288</v>
      </c>
      <c r="AT982" s="25">
        <v>4.6214441709667851</v>
      </c>
      <c r="AU982" s="25">
        <v>0</v>
      </c>
      <c r="AV982" s="25">
        <v>40.358100014839962</v>
      </c>
      <c r="AW982" s="25">
        <v>16.790141309986108</v>
      </c>
      <c r="AX982" s="25">
        <v>0</v>
      </c>
      <c r="AY982" s="25">
        <v>0</v>
      </c>
      <c r="AZ982" s="25">
        <v>0</v>
      </c>
      <c r="BA982" s="25">
        <v>0</v>
      </c>
      <c r="BB982" s="25">
        <v>61.206343481214994</v>
      </c>
      <c r="BC982" s="25">
        <v>0</v>
      </c>
      <c r="BD982" s="25">
        <v>22.729095171855821</v>
      </c>
      <c r="BE982" s="25">
        <v>9.0649261037150168</v>
      </c>
      <c r="BF982" s="25">
        <v>135.87590841412941</v>
      </c>
      <c r="BG982" s="25">
        <v>0</v>
      </c>
      <c r="BH982" s="25">
        <v>0</v>
      </c>
      <c r="BI982" s="25">
        <v>9696.6853315095523</v>
      </c>
      <c r="BJ982" s="25">
        <v>0</v>
      </c>
      <c r="BK982" s="25">
        <v>0</v>
      </c>
      <c r="BL982" s="25">
        <v>5224.6832104458454</v>
      </c>
      <c r="BM982" s="25">
        <v>28.9009327371285</v>
      </c>
      <c r="BN982" s="25">
        <v>3028.7385625580632</v>
      </c>
      <c r="BO982" s="25">
        <v>24303.140628841971</v>
      </c>
    </row>
    <row r="983" spans="1:67">
      <c r="A983">
        <v>2008</v>
      </c>
      <c r="B983" s="57" t="s">
        <v>187</v>
      </c>
      <c r="C983" s="61" t="s">
        <v>251</v>
      </c>
      <c r="D983" s="57" t="s">
        <v>231</v>
      </c>
      <c r="E983" s="25">
        <v>1.2218645287692958E-2</v>
      </c>
      <c r="F983" s="25">
        <v>0</v>
      </c>
      <c r="G983" s="25">
        <v>2.3610298202028051</v>
      </c>
      <c r="H983" s="25">
        <v>0.53233962548524882</v>
      </c>
      <c r="I983" s="25">
        <v>0</v>
      </c>
      <c r="J983" s="25">
        <v>0.21528300343846246</v>
      </c>
      <c r="K983" s="25">
        <v>3.467278269523334E-4</v>
      </c>
      <c r="L983" s="25">
        <v>0</v>
      </c>
      <c r="M983" s="25">
        <v>0</v>
      </c>
      <c r="N983" s="25">
        <v>0.15242158630794958</v>
      </c>
      <c r="O983" s="25">
        <v>1.8132812643616552E-4</v>
      </c>
      <c r="P983" s="25">
        <v>0</v>
      </c>
      <c r="Q983" s="25">
        <v>1.0400797422537978E-5</v>
      </c>
      <c r="R983" s="25">
        <v>0</v>
      </c>
      <c r="S983" s="25">
        <v>0.33985999361096964</v>
      </c>
      <c r="T983" s="25">
        <v>3.6818924093088539</v>
      </c>
      <c r="U983" s="25">
        <v>0.37497255760403503</v>
      </c>
      <c r="V983" s="25">
        <v>9.8683034228837382E-2</v>
      </c>
      <c r="W983" s="25">
        <v>1.1937394143223453E-2</v>
      </c>
      <c r="X983" s="25">
        <v>3.2998553826480065E-2</v>
      </c>
      <c r="Y983" s="25">
        <v>28.561158627083785</v>
      </c>
      <c r="Z983" s="25">
        <v>1.562901911244206E-3</v>
      </c>
      <c r="AA983" s="25">
        <v>0</v>
      </c>
      <c r="AB983" s="25">
        <v>0</v>
      </c>
      <c r="AC983" s="25">
        <v>0</v>
      </c>
      <c r="AD983" s="25">
        <v>0</v>
      </c>
      <c r="AE983" s="25">
        <v>5.6402228264382216E-2</v>
      </c>
      <c r="AF983" s="25">
        <v>0</v>
      </c>
      <c r="AG983" s="25">
        <v>1.2686682743886046E-4</v>
      </c>
      <c r="AH983" s="25">
        <v>7.1800226093143065E-5</v>
      </c>
      <c r="AI983" s="25">
        <v>11.113934544067552</v>
      </c>
      <c r="AJ983" s="25">
        <v>20.520429397412581</v>
      </c>
      <c r="AK983" s="25">
        <v>24.628888188957113</v>
      </c>
      <c r="AL983" s="25">
        <v>0.32388185309332945</v>
      </c>
      <c r="AM983" s="25">
        <v>2.877981709517754E-3</v>
      </c>
      <c r="AN983" s="25">
        <v>1.2537184321127315</v>
      </c>
      <c r="AO983" s="25">
        <v>0</v>
      </c>
      <c r="AP983" s="25">
        <v>0</v>
      </c>
      <c r="AQ983" s="25">
        <v>0</v>
      </c>
      <c r="AR983" s="25">
        <v>0</v>
      </c>
      <c r="AS983" s="25">
        <v>0</v>
      </c>
      <c r="AT983" s="25">
        <v>0</v>
      </c>
      <c r="AU983" s="25">
        <v>0</v>
      </c>
      <c r="AV983" s="25">
        <v>7.3582961368257288E-5</v>
      </c>
      <c r="AW983" s="25">
        <v>0.98229803805039806</v>
      </c>
      <c r="AX983" s="25">
        <v>0</v>
      </c>
      <c r="AY983" s="25">
        <v>0</v>
      </c>
      <c r="AZ983" s="25">
        <v>0</v>
      </c>
      <c r="BA983" s="25">
        <v>0</v>
      </c>
      <c r="BB983" s="25">
        <v>0.9354349620134903</v>
      </c>
      <c r="BC983" s="25">
        <v>9.6759147375785162</v>
      </c>
      <c r="BD983" s="25">
        <v>0</v>
      </c>
      <c r="BE983" s="25">
        <v>6.3534127994399901E-5</v>
      </c>
      <c r="BF983" s="25">
        <v>0.44750765409408699</v>
      </c>
      <c r="BG983" s="25">
        <v>0</v>
      </c>
      <c r="BH983" s="25">
        <v>0</v>
      </c>
      <c r="BI983" s="25">
        <v>4.5248360698794272</v>
      </c>
      <c r="BJ983" s="25">
        <v>0</v>
      </c>
      <c r="BK983" s="25">
        <v>0</v>
      </c>
      <c r="BL983" s="25">
        <v>365.99743604511411</v>
      </c>
      <c r="BM983" s="25">
        <v>1.7124841955360652</v>
      </c>
      <c r="BN983" s="25">
        <v>1381.8540058411295</v>
      </c>
      <c r="BO983" s="25">
        <v>1860.407282562345</v>
      </c>
    </row>
    <row r="984" spans="1:67">
      <c r="A984">
        <v>2008</v>
      </c>
      <c r="B984" s="57" t="s">
        <v>188</v>
      </c>
      <c r="C984" s="61" t="s">
        <v>252</v>
      </c>
      <c r="D984" s="57" t="s">
        <v>231</v>
      </c>
      <c r="E984" s="25">
        <v>11.01045206457402</v>
      </c>
      <c r="F984" s="25">
        <v>3.6022078018919306</v>
      </c>
      <c r="G984" s="25">
        <v>2.3662679980424763</v>
      </c>
      <c r="H984" s="25">
        <v>48.523760728226989</v>
      </c>
      <c r="I984" s="25">
        <v>47.737108022421872</v>
      </c>
      <c r="J984" s="25">
        <v>21.517451726265922</v>
      </c>
      <c r="K984" s="25">
        <v>4.1629021332855638</v>
      </c>
      <c r="L984" s="25">
        <v>9.7562952144663857</v>
      </c>
      <c r="M984" s="25">
        <v>0.69635195789328408</v>
      </c>
      <c r="N984" s="25">
        <v>24.788863309836195</v>
      </c>
      <c r="O984" s="25">
        <v>7.3303883761514683</v>
      </c>
      <c r="P984" s="25">
        <v>26.461654520206459</v>
      </c>
      <c r="Q984" s="25">
        <v>10.420637677470156</v>
      </c>
      <c r="R984" s="25">
        <v>5.1858212828374652</v>
      </c>
      <c r="S984" s="25">
        <v>8.622447526278286</v>
      </c>
      <c r="T984" s="25">
        <v>7.3316169529250903</v>
      </c>
      <c r="U984" s="25">
        <v>11.561326640335659</v>
      </c>
      <c r="V984" s="25">
        <v>13.056738218781677</v>
      </c>
      <c r="W984" s="25">
        <v>3.6513333549165443</v>
      </c>
      <c r="X984" s="25">
        <v>1.9099501371992034</v>
      </c>
      <c r="Y984" s="25">
        <v>0.15949380108743497</v>
      </c>
      <c r="Z984" s="25">
        <v>106.86046498809519</v>
      </c>
      <c r="AA984" s="25">
        <v>0</v>
      </c>
      <c r="AB984" s="25">
        <v>7.6748861138550524</v>
      </c>
      <c r="AC984" s="25">
        <v>0.43374645858990618</v>
      </c>
      <c r="AD984" s="25">
        <v>0</v>
      </c>
      <c r="AE984" s="25">
        <v>91.163101301289757</v>
      </c>
      <c r="AF984" s="25">
        <v>21.548078252767969</v>
      </c>
      <c r="AG984" s="25">
        <v>88.057303835273004</v>
      </c>
      <c r="AH984" s="25">
        <v>50.591748356992056</v>
      </c>
      <c r="AI984" s="25">
        <v>10.886460479670383</v>
      </c>
      <c r="AJ984" s="25">
        <v>59.360413178161281</v>
      </c>
      <c r="AK984" s="25">
        <v>17.41014367944052</v>
      </c>
      <c r="AL984" s="25">
        <v>0.79904222360018196</v>
      </c>
      <c r="AM984" s="25">
        <v>0.16782158511663037</v>
      </c>
      <c r="AN984" s="25">
        <v>13.048704938740459</v>
      </c>
      <c r="AO984" s="25">
        <v>10.051572882149385</v>
      </c>
      <c r="AP984" s="25">
        <v>9.9523454125740916</v>
      </c>
      <c r="AQ984" s="25">
        <v>28.750360350717784</v>
      </c>
      <c r="AR984" s="25">
        <v>6.649941949619425</v>
      </c>
      <c r="AS984" s="25">
        <v>46.330750033393905</v>
      </c>
      <c r="AT984" s="25">
        <v>7.2935962838357105</v>
      </c>
      <c r="AU984" s="25">
        <v>0</v>
      </c>
      <c r="AV984" s="25">
        <v>30.108220831853657</v>
      </c>
      <c r="AW984" s="25">
        <v>17.659044699973151</v>
      </c>
      <c r="AX984" s="25">
        <v>0</v>
      </c>
      <c r="AY984" s="25">
        <v>0</v>
      </c>
      <c r="AZ984" s="25">
        <v>0</v>
      </c>
      <c r="BA984" s="25">
        <v>0</v>
      </c>
      <c r="BB984" s="25">
        <v>29.690960864130918</v>
      </c>
      <c r="BC984" s="25">
        <v>84.309512509534954</v>
      </c>
      <c r="BD984" s="25">
        <v>258.46681934443819</v>
      </c>
      <c r="BE984" s="25">
        <v>132.87862888644489</v>
      </c>
      <c r="BF984" s="25">
        <v>71.069031780822115</v>
      </c>
      <c r="BG984" s="25">
        <v>0</v>
      </c>
      <c r="BH984" s="25">
        <v>0</v>
      </c>
      <c r="BI984" s="25">
        <v>1810.8867860208638</v>
      </c>
      <c r="BJ984" s="25">
        <v>0</v>
      </c>
      <c r="BK984" s="25">
        <v>0</v>
      </c>
      <c r="BL984" s="25">
        <v>1657.3089000846614</v>
      </c>
      <c r="BM984" s="25">
        <v>85.478695155247152</v>
      </c>
      <c r="BN984" s="25">
        <v>3393.7933650141558</v>
      </c>
      <c r="BO984" s="25">
        <v>8418.5335169410992</v>
      </c>
    </row>
    <row r="985" spans="1:67">
      <c r="A985">
        <v>2008</v>
      </c>
      <c r="B985" s="57" t="s">
        <v>189</v>
      </c>
      <c r="C985" s="61" t="s">
        <v>253</v>
      </c>
      <c r="D985" s="57" t="s">
        <v>231</v>
      </c>
      <c r="E985" s="25">
        <v>0</v>
      </c>
      <c r="F985" s="25">
        <v>0</v>
      </c>
      <c r="G985" s="25">
        <v>0</v>
      </c>
      <c r="H985" s="25">
        <v>0</v>
      </c>
      <c r="I985" s="25">
        <v>0</v>
      </c>
      <c r="J985" s="25">
        <v>0</v>
      </c>
      <c r="K985" s="25">
        <v>0</v>
      </c>
      <c r="L985" s="25">
        <v>0</v>
      </c>
      <c r="M985" s="25">
        <v>0</v>
      </c>
      <c r="N985" s="25">
        <v>0</v>
      </c>
      <c r="O985" s="25">
        <v>0</v>
      </c>
      <c r="P985" s="25">
        <v>0</v>
      </c>
      <c r="Q985" s="25">
        <v>0</v>
      </c>
      <c r="R985" s="25">
        <v>0</v>
      </c>
      <c r="S985" s="25">
        <v>0</v>
      </c>
      <c r="T985" s="25">
        <v>0</v>
      </c>
      <c r="U985" s="25">
        <v>0</v>
      </c>
      <c r="V985" s="25">
        <v>0</v>
      </c>
      <c r="W985" s="25">
        <v>0</v>
      </c>
      <c r="X985" s="25">
        <v>0</v>
      </c>
      <c r="Y985" s="25">
        <v>0</v>
      </c>
      <c r="Z985" s="25">
        <v>0</v>
      </c>
      <c r="AA985" s="25">
        <v>0</v>
      </c>
      <c r="AB985" s="25">
        <v>0</v>
      </c>
      <c r="AC985" s="25">
        <v>0</v>
      </c>
      <c r="AD985" s="25">
        <v>0</v>
      </c>
      <c r="AE985" s="25">
        <v>0</v>
      </c>
      <c r="AF985" s="25">
        <v>0</v>
      </c>
      <c r="AG985" s="25">
        <v>0</v>
      </c>
      <c r="AH985" s="25">
        <v>0</v>
      </c>
      <c r="AI985" s="25">
        <v>0</v>
      </c>
      <c r="AJ985" s="25">
        <v>0</v>
      </c>
      <c r="AK985" s="25">
        <v>0</v>
      </c>
      <c r="AL985" s="25">
        <v>0</v>
      </c>
      <c r="AM985" s="25">
        <v>0</v>
      </c>
      <c r="AN985" s="25">
        <v>0</v>
      </c>
      <c r="AO985" s="25">
        <v>0</v>
      </c>
      <c r="AP985" s="25">
        <v>0</v>
      </c>
      <c r="AQ985" s="25">
        <v>0</v>
      </c>
      <c r="AR985" s="25">
        <v>0</v>
      </c>
      <c r="AS985" s="25">
        <v>0</v>
      </c>
      <c r="AT985" s="25">
        <v>0</v>
      </c>
      <c r="AU985" s="25">
        <v>0</v>
      </c>
      <c r="AV985" s="25">
        <v>0</v>
      </c>
      <c r="AW985" s="25">
        <v>0</v>
      </c>
      <c r="AX985" s="25">
        <v>0</v>
      </c>
      <c r="AY985" s="25">
        <v>0</v>
      </c>
      <c r="AZ985" s="25">
        <v>0</v>
      </c>
      <c r="BA985" s="25">
        <v>0</v>
      </c>
      <c r="BB985" s="25">
        <v>0</v>
      </c>
      <c r="BC985" s="25">
        <v>0</v>
      </c>
      <c r="BD985" s="25">
        <v>0</v>
      </c>
      <c r="BE985" s="25">
        <v>0</v>
      </c>
      <c r="BF985" s="25">
        <v>0</v>
      </c>
      <c r="BG985" s="25">
        <v>0</v>
      </c>
      <c r="BH985" s="25">
        <v>0</v>
      </c>
      <c r="BI985" s="25">
        <v>0</v>
      </c>
      <c r="BJ985" s="25">
        <v>0</v>
      </c>
      <c r="BK985" s="25">
        <v>0</v>
      </c>
      <c r="BL985" s="25">
        <v>0</v>
      </c>
      <c r="BM985" s="25">
        <v>0</v>
      </c>
      <c r="BN985" s="25">
        <v>0</v>
      </c>
      <c r="BO985" s="25">
        <v>0</v>
      </c>
    </row>
    <row r="986" spans="1:67">
      <c r="A986">
        <v>2008</v>
      </c>
      <c r="B986" s="57" t="s">
        <v>190</v>
      </c>
      <c r="C986" s="61" t="s">
        <v>254</v>
      </c>
      <c r="D986" s="57" t="s">
        <v>231</v>
      </c>
      <c r="E986" s="25">
        <v>22.094805112598657</v>
      </c>
      <c r="F986" s="25">
        <v>8.0843579014966362</v>
      </c>
      <c r="G986" s="25">
        <v>12.335480931680442</v>
      </c>
      <c r="H986" s="25">
        <v>108.86697048106056</v>
      </c>
      <c r="I986" s="25">
        <v>315.40716285799414</v>
      </c>
      <c r="J986" s="25">
        <v>511.9296123793589</v>
      </c>
      <c r="K986" s="25">
        <v>105.26536877041245</v>
      </c>
      <c r="L986" s="25">
        <v>256.79451331933086</v>
      </c>
      <c r="M986" s="25">
        <v>13.225805147135885</v>
      </c>
      <c r="N986" s="25">
        <v>142.13347314556944</v>
      </c>
      <c r="O986" s="25">
        <v>248.0358342899157</v>
      </c>
      <c r="P986" s="25">
        <v>58.069696856709086</v>
      </c>
      <c r="Q986" s="25">
        <v>260.73184558227956</v>
      </c>
      <c r="R986" s="25">
        <v>395.03062369823624</v>
      </c>
      <c r="S986" s="25">
        <v>428.93892278430809</v>
      </c>
      <c r="T986" s="25">
        <v>359.67970521013922</v>
      </c>
      <c r="U986" s="25">
        <v>237.39312993758728</v>
      </c>
      <c r="V986" s="25">
        <v>238.92126796088212</v>
      </c>
      <c r="W986" s="25">
        <v>99.41614567300158</v>
      </c>
      <c r="X986" s="25">
        <v>150.43597771543818</v>
      </c>
      <c r="Y986" s="25">
        <v>12.931249041532313</v>
      </c>
      <c r="Z986" s="25">
        <v>164.15930692507001</v>
      </c>
      <c r="AA986" s="25">
        <v>0</v>
      </c>
      <c r="AB986" s="25">
        <v>9858.2878419092722</v>
      </c>
      <c r="AC986" s="25">
        <v>40.446850917719942</v>
      </c>
      <c r="AD986" s="25">
        <v>0</v>
      </c>
      <c r="AE986" s="25">
        <v>185.1920758272577</v>
      </c>
      <c r="AF986" s="25">
        <v>259.23051373281299</v>
      </c>
      <c r="AG986" s="25">
        <v>620.82404518920373</v>
      </c>
      <c r="AH986" s="25">
        <v>370.79561752637721</v>
      </c>
      <c r="AI986" s="25">
        <v>116.17685837442858</v>
      </c>
      <c r="AJ986" s="25">
        <v>24.20113313281535</v>
      </c>
      <c r="AK986" s="25">
        <v>27.544006763815013</v>
      </c>
      <c r="AL986" s="25">
        <v>93.015977425817653</v>
      </c>
      <c r="AM986" s="25">
        <v>3.7761298555563521</v>
      </c>
      <c r="AN986" s="25">
        <v>160.22001564318168</v>
      </c>
      <c r="AO986" s="25">
        <v>33.094287676167525</v>
      </c>
      <c r="AP986" s="25">
        <v>32.342518565463813</v>
      </c>
      <c r="AQ986" s="25">
        <v>125.03980722912753</v>
      </c>
      <c r="AR986" s="25">
        <v>28.827616278351964</v>
      </c>
      <c r="AS986" s="25">
        <v>143.25272800656609</v>
      </c>
      <c r="AT986" s="25">
        <v>15.402210273627349</v>
      </c>
      <c r="AU986" s="25">
        <v>0</v>
      </c>
      <c r="AV986" s="25">
        <v>158.37601359821051</v>
      </c>
      <c r="AW986" s="25">
        <v>44.981602855174962</v>
      </c>
      <c r="AX986" s="25">
        <v>0</v>
      </c>
      <c r="AY986" s="25">
        <v>0</v>
      </c>
      <c r="AZ986" s="25">
        <v>0</v>
      </c>
      <c r="BA986" s="25">
        <v>0</v>
      </c>
      <c r="BB986" s="25">
        <v>66.363666412164022</v>
      </c>
      <c r="BC986" s="25">
        <v>223.26640408078651</v>
      </c>
      <c r="BD986" s="25">
        <v>99.118577889450307</v>
      </c>
      <c r="BE986" s="25">
        <v>100.27338123866497</v>
      </c>
      <c r="BF986" s="25">
        <v>112.43768671803228</v>
      </c>
      <c r="BG986" s="25">
        <v>0</v>
      </c>
      <c r="BH986" s="25">
        <v>0</v>
      </c>
      <c r="BI986" s="25">
        <v>7156.124835795762</v>
      </c>
      <c r="BJ986" s="25">
        <v>0</v>
      </c>
      <c r="BK986" s="25">
        <v>0</v>
      </c>
      <c r="BL986" s="25">
        <v>0</v>
      </c>
      <c r="BM986" s="25">
        <v>0</v>
      </c>
      <c r="BN986" s="25">
        <v>3.0235832578319158E-3</v>
      </c>
      <c r="BO986" s="25">
        <v>24248.496682220877</v>
      </c>
    </row>
    <row r="987" spans="1:67">
      <c r="A987">
        <v>2008</v>
      </c>
      <c r="B987" s="57" t="s">
        <v>191</v>
      </c>
      <c r="C987" s="61" t="s">
        <v>255</v>
      </c>
      <c r="D987" s="57" t="s">
        <v>231</v>
      </c>
      <c r="E987" s="25">
        <v>2.2192859984760145</v>
      </c>
      <c r="F987" s="25">
        <v>1.9037187199617077E-2</v>
      </c>
      <c r="G987" s="25">
        <v>0.79692421484477993</v>
      </c>
      <c r="H987" s="25">
        <v>15.303449821071187</v>
      </c>
      <c r="I987" s="25">
        <v>20.799974364103296</v>
      </c>
      <c r="J987" s="25">
        <v>12.162572904841523</v>
      </c>
      <c r="K987" s="25">
        <v>1.8293247377623152</v>
      </c>
      <c r="L987" s="25">
        <v>11.043217437390931</v>
      </c>
      <c r="M987" s="25">
        <v>0.26337567491096975</v>
      </c>
      <c r="N987" s="25">
        <v>1.1940913005562299</v>
      </c>
      <c r="O987" s="25">
        <v>6.1159415095094332</v>
      </c>
      <c r="P987" s="25">
        <v>8.3342140648420528</v>
      </c>
      <c r="Q987" s="25">
        <v>6.73067550970746</v>
      </c>
      <c r="R987" s="25">
        <v>13.596717980883897</v>
      </c>
      <c r="S987" s="25">
        <v>163.71293245350802</v>
      </c>
      <c r="T987" s="25">
        <v>12.204622083909099</v>
      </c>
      <c r="U987" s="25">
        <v>3.5786958702376417</v>
      </c>
      <c r="V987" s="25">
        <v>3.0237797968462856</v>
      </c>
      <c r="W987" s="25">
        <v>1.0529018822547271</v>
      </c>
      <c r="X987" s="25">
        <v>6.5964600268687148</v>
      </c>
      <c r="Y987" s="25">
        <v>0.42412487833951668</v>
      </c>
      <c r="Z987" s="25">
        <v>2.8074493296068002</v>
      </c>
      <c r="AA987" s="25">
        <v>0</v>
      </c>
      <c r="AB987" s="25">
        <v>4.5585583604816486</v>
      </c>
      <c r="AC987" s="25">
        <v>38.869543509790482</v>
      </c>
      <c r="AD987" s="25">
        <v>0</v>
      </c>
      <c r="AE987" s="25">
        <v>10.41241717447889</v>
      </c>
      <c r="AF987" s="25">
        <v>24.098075680149279</v>
      </c>
      <c r="AG987" s="25">
        <v>37.896437571436067</v>
      </c>
      <c r="AH987" s="25">
        <v>22.325377765054881</v>
      </c>
      <c r="AI987" s="25">
        <v>2.7603455348374815</v>
      </c>
      <c r="AJ987" s="25">
        <v>7.3719014020056148</v>
      </c>
      <c r="AK987" s="25">
        <v>2.0627352916097732</v>
      </c>
      <c r="AL987" s="25">
        <v>3.2970062320641698</v>
      </c>
      <c r="AM987" s="25">
        <v>5.279054135079024E-2</v>
      </c>
      <c r="AN987" s="25">
        <v>7.49428346741756</v>
      </c>
      <c r="AO987" s="25">
        <v>0.2914803701908481</v>
      </c>
      <c r="AP987" s="25">
        <v>0.8659239192010374</v>
      </c>
      <c r="AQ987" s="25">
        <v>2.1260790620780874</v>
      </c>
      <c r="AR987" s="25">
        <v>0.30358888420421565</v>
      </c>
      <c r="AS987" s="25">
        <v>1.4382897399946977</v>
      </c>
      <c r="AT987" s="25">
        <v>0.21532743386838213</v>
      </c>
      <c r="AU987" s="25">
        <v>0</v>
      </c>
      <c r="AV987" s="25">
        <v>4.2249000891651454</v>
      </c>
      <c r="AW987" s="25">
        <v>1.0240123517884185</v>
      </c>
      <c r="AX987" s="25">
        <v>0</v>
      </c>
      <c r="AY987" s="25">
        <v>0</v>
      </c>
      <c r="AZ987" s="25">
        <v>0</v>
      </c>
      <c r="BA987" s="25">
        <v>0</v>
      </c>
      <c r="BB987" s="25">
        <v>4.7247384581038308</v>
      </c>
      <c r="BC987" s="25">
        <v>5.7822776884459284</v>
      </c>
      <c r="BD987" s="25">
        <v>8.2736206074663059</v>
      </c>
      <c r="BE987" s="25">
        <v>21.710118240859835</v>
      </c>
      <c r="BF987" s="25">
        <v>9.1961835006158239</v>
      </c>
      <c r="BG987" s="25">
        <v>0</v>
      </c>
      <c r="BH987" s="25">
        <v>0</v>
      </c>
      <c r="BI987" s="25">
        <v>446.75096456438206</v>
      </c>
      <c r="BJ987" s="25">
        <v>0</v>
      </c>
      <c r="BK987" s="25">
        <v>4.6800353750721797</v>
      </c>
      <c r="BL987" s="25">
        <v>0</v>
      </c>
      <c r="BM987" s="25">
        <v>2.0536980668108002</v>
      </c>
      <c r="BN987" s="25">
        <v>0.85849893726701154</v>
      </c>
      <c r="BO987" s="25">
        <v>969.52897884786194</v>
      </c>
    </row>
    <row r="988" spans="1:67">
      <c r="A988">
        <v>2008</v>
      </c>
      <c r="B988" s="57" t="s">
        <v>192</v>
      </c>
      <c r="C988" s="61" t="s">
        <v>256</v>
      </c>
      <c r="D988" s="57" t="s">
        <v>231</v>
      </c>
      <c r="E988" s="25">
        <v>0</v>
      </c>
      <c r="F988" s="25">
        <v>0</v>
      </c>
      <c r="G988" s="25">
        <v>0</v>
      </c>
      <c r="H988" s="25">
        <v>0</v>
      </c>
      <c r="I988" s="25">
        <v>0</v>
      </c>
      <c r="J988" s="25">
        <v>0</v>
      </c>
      <c r="K988" s="25">
        <v>0</v>
      </c>
      <c r="L988" s="25">
        <v>0</v>
      </c>
      <c r="M988" s="25">
        <v>0</v>
      </c>
      <c r="N988" s="25">
        <v>0</v>
      </c>
      <c r="O988" s="25">
        <v>0</v>
      </c>
      <c r="P988" s="25">
        <v>0</v>
      </c>
      <c r="Q988" s="25">
        <v>0</v>
      </c>
      <c r="R988" s="25">
        <v>0</v>
      </c>
      <c r="S988" s="25">
        <v>0</v>
      </c>
      <c r="T988" s="25">
        <v>0</v>
      </c>
      <c r="U988" s="25">
        <v>0</v>
      </c>
      <c r="V988" s="25">
        <v>0</v>
      </c>
      <c r="W988" s="25">
        <v>0</v>
      </c>
      <c r="X988" s="25">
        <v>0</v>
      </c>
      <c r="Y988" s="25">
        <v>0</v>
      </c>
      <c r="Z988" s="25">
        <v>0</v>
      </c>
      <c r="AA988" s="25">
        <v>0</v>
      </c>
      <c r="AB988" s="25">
        <v>0</v>
      </c>
      <c r="AC988" s="25">
        <v>0</v>
      </c>
      <c r="AD988" s="25">
        <v>0</v>
      </c>
      <c r="AE988" s="25">
        <v>0</v>
      </c>
      <c r="AF988" s="25">
        <v>0</v>
      </c>
      <c r="AG988" s="25">
        <v>0</v>
      </c>
      <c r="AH988" s="25">
        <v>0</v>
      </c>
      <c r="AI988" s="25">
        <v>0</v>
      </c>
      <c r="AJ988" s="25">
        <v>0</v>
      </c>
      <c r="AK988" s="25">
        <v>0</v>
      </c>
      <c r="AL988" s="25">
        <v>0</v>
      </c>
      <c r="AM988" s="25">
        <v>0</v>
      </c>
      <c r="AN988" s="25">
        <v>0</v>
      </c>
      <c r="AO988" s="25">
        <v>0</v>
      </c>
      <c r="AP988" s="25">
        <v>0</v>
      </c>
      <c r="AQ988" s="25">
        <v>0</v>
      </c>
      <c r="AR988" s="25">
        <v>0</v>
      </c>
      <c r="AS988" s="25">
        <v>0</v>
      </c>
      <c r="AT988" s="25">
        <v>0</v>
      </c>
      <c r="AU988" s="25">
        <v>0</v>
      </c>
      <c r="AV988" s="25">
        <v>0</v>
      </c>
      <c r="AW988" s="25">
        <v>0</v>
      </c>
      <c r="AX988" s="25">
        <v>0</v>
      </c>
      <c r="AY988" s="25">
        <v>0</v>
      </c>
      <c r="AZ988" s="25">
        <v>0</v>
      </c>
      <c r="BA988" s="25">
        <v>0</v>
      </c>
      <c r="BB988" s="25">
        <v>0</v>
      </c>
      <c r="BC988" s="25">
        <v>0</v>
      </c>
      <c r="BD988" s="25">
        <v>0</v>
      </c>
      <c r="BE988" s="25">
        <v>0</v>
      </c>
      <c r="BF988" s="25">
        <v>0</v>
      </c>
      <c r="BG988" s="25">
        <v>0</v>
      </c>
      <c r="BH988" s="25">
        <v>0</v>
      </c>
      <c r="BI988" s="25">
        <v>0</v>
      </c>
      <c r="BJ988" s="25">
        <v>0</v>
      </c>
      <c r="BK988" s="25">
        <v>0</v>
      </c>
      <c r="BL988" s="25">
        <v>0</v>
      </c>
      <c r="BM988" s="25">
        <v>0</v>
      </c>
      <c r="BN988" s="25">
        <v>0</v>
      </c>
      <c r="BO988" s="25">
        <v>0</v>
      </c>
    </row>
    <row r="989" spans="1:67">
      <c r="A989">
        <v>2008</v>
      </c>
      <c r="B989" s="57" t="s">
        <v>193</v>
      </c>
      <c r="C989" s="61" t="s">
        <v>257</v>
      </c>
      <c r="D989" s="57" t="s">
        <v>231</v>
      </c>
      <c r="E989" s="25">
        <v>742.00573211583503</v>
      </c>
      <c r="F989" s="25">
        <v>114.2880511706586</v>
      </c>
      <c r="G989" s="25">
        <v>13.579790637786568</v>
      </c>
      <c r="H989" s="25">
        <v>824.2354387307339</v>
      </c>
      <c r="I989" s="25">
        <v>49.242659209226204</v>
      </c>
      <c r="J989" s="25">
        <v>16.669205718679585</v>
      </c>
      <c r="K989" s="25">
        <v>1.832458879521101</v>
      </c>
      <c r="L989" s="25">
        <v>0.85057439149251768</v>
      </c>
      <c r="M989" s="25">
        <v>2.7553758693804506</v>
      </c>
      <c r="N989" s="25">
        <v>72.549876716504599</v>
      </c>
      <c r="O989" s="25">
        <v>6.971847485411236</v>
      </c>
      <c r="P989" s="25">
        <v>1.73434656710309</v>
      </c>
      <c r="Q989" s="25">
        <v>1.5528392495867744</v>
      </c>
      <c r="R989" s="25">
        <v>119.8335452490432</v>
      </c>
      <c r="S989" s="25">
        <v>70.897126346285987</v>
      </c>
      <c r="T989" s="25">
        <v>11.03115073292256</v>
      </c>
      <c r="U989" s="25">
        <v>7.2508943850959113</v>
      </c>
      <c r="V989" s="25">
        <v>1.0357044946184184</v>
      </c>
      <c r="W989" s="25">
        <v>2.4873133968848666</v>
      </c>
      <c r="X989" s="25">
        <v>1.0893782356309867</v>
      </c>
      <c r="Y989" s="25">
        <v>2.3408871983521382</v>
      </c>
      <c r="Z989" s="25">
        <v>2.7579220833506488</v>
      </c>
      <c r="AA989" s="25">
        <v>0</v>
      </c>
      <c r="AB989" s="25">
        <v>28.928166627125794</v>
      </c>
      <c r="AC989" s="25">
        <v>2.3437933442557268</v>
      </c>
      <c r="AD989" s="25">
        <v>0</v>
      </c>
      <c r="AE989" s="25">
        <v>218.55161726445073</v>
      </c>
      <c r="AF989" s="25">
        <v>123.66649138613599</v>
      </c>
      <c r="AG989" s="25">
        <v>614.46665575030011</v>
      </c>
      <c r="AH989" s="25">
        <v>356.985943294827</v>
      </c>
      <c r="AI989" s="25">
        <v>66.070714903121839</v>
      </c>
      <c r="AJ989" s="25">
        <v>64.534494275533746</v>
      </c>
      <c r="AK989" s="25">
        <v>41.594419448189306</v>
      </c>
      <c r="AL989" s="25">
        <v>158.2788834610503</v>
      </c>
      <c r="AM989" s="25">
        <v>8.5104059365342621</v>
      </c>
      <c r="AN989" s="25">
        <v>38.814284682982283</v>
      </c>
      <c r="AO989" s="25">
        <v>12.509567519812057</v>
      </c>
      <c r="AP989" s="25">
        <v>18.942748277247851</v>
      </c>
      <c r="AQ989" s="25">
        <v>181.79769403167461</v>
      </c>
      <c r="AR989" s="25">
        <v>3.1307328092600413</v>
      </c>
      <c r="AS989" s="25">
        <v>138.49888706127132</v>
      </c>
      <c r="AT989" s="25">
        <v>133.78640523165669</v>
      </c>
      <c r="AU989" s="25">
        <v>0</v>
      </c>
      <c r="AV989" s="25">
        <v>1268.0784115842162</v>
      </c>
      <c r="AW989" s="25">
        <v>162.8122761185318</v>
      </c>
      <c r="AX989" s="25">
        <v>0</v>
      </c>
      <c r="AY989" s="25">
        <v>0</v>
      </c>
      <c r="AZ989" s="25">
        <v>0</v>
      </c>
      <c r="BA989" s="25">
        <v>0</v>
      </c>
      <c r="BB989" s="25">
        <v>69.790718410454431</v>
      </c>
      <c r="BC989" s="25">
        <v>424.48977390365832</v>
      </c>
      <c r="BD989" s="25">
        <v>202.88733402843039</v>
      </c>
      <c r="BE989" s="25">
        <v>12.884910996024963</v>
      </c>
      <c r="BF989" s="25">
        <v>9.4223875346845478</v>
      </c>
      <c r="BG989" s="25">
        <v>0</v>
      </c>
      <c r="BH989" s="25">
        <v>0</v>
      </c>
      <c r="BI989" s="25">
        <v>0</v>
      </c>
      <c r="BJ989" s="25">
        <v>0</v>
      </c>
      <c r="BK989" s="25">
        <v>0</v>
      </c>
      <c r="BL989" s="25">
        <v>111151.72078313843</v>
      </c>
      <c r="BM989" s="25">
        <v>724.67911932569245</v>
      </c>
      <c r="BN989" s="25">
        <v>1.0678941471269354E-3</v>
      </c>
      <c r="BO989" s="25">
        <v>118305.1708071038</v>
      </c>
    </row>
    <row r="990" spans="1:67">
      <c r="A990">
        <v>2008</v>
      </c>
      <c r="B990" s="57" t="s">
        <v>194</v>
      </c>
      <c r="C990" s="61" t="s">
        <v>258</v>
      </c>
      <c r="D990" s="57" t="s">
        <v>231</v>
      </c>
      <c r="E990" s="25">
        <v>351.92278438372574</v>
      </c>
      <c r="F990" s="25">
        <v>54.209131960941356</v>
      </c>
      <c r="G990" s="25">
        <v>35.754109189897292</v>
      </c>
      <c r="H990" s="25">
        <v>379.32703268508141</v>
      </c>
      <c r="I990" s="25">
        <v>935.25553000508319</v>
      </c>
      <c r="J990" s="25">
        <v>232.7130056915434</v>
      </c>
      <c r="K990" s="25">
        <v>107.7918404055707</v>
      </c>
      <c r="L990" s="25">
        <v>115.34986770336253</v>
      </c>
      <c r="M990" s="25">
        <v>7.3632741568516717</v>
      </c>
      <c r="N990" s="25">
        <v>137.95548733557263</v>
      </c>
      <c r="O990" s="25">
        <v>149.25173955935946</v>
      </c>
      <c r="P990" s="25">
        <v>61.000441509828477</v>
      </c>
      <c r="Q990" s="25">
        <v>178.205518030592</v>
      </c>
      <c r="R990" s="25">
        <v>71.85283064583497</v>
      </c>
      <c r="S990" s="25">
        <v>147.78034884447163</v>
      </c>
      <c r="T990" s="25">
        <v>119.73027532764743</v>
      </c>
      <c r="U990" s="25">
        <v>152.22526375582666</v>
      </c>
      <c r="V990" s="25">
        <v>85.33767771701531</v>
      </c>
      <c r="W990" s="25">
        <v>95.153167012337775</v>
      </c>
      <c r="X990" s="25">
        <v>225.52729848488326</v>
      </c>
      <c r="Y990" s="25">
        <v>12.78985281059469</v>
      </c>
      <c r="Z990" s="25">
        <v>66.930921469400658</v>
      </c>
      <c r="AA990" s="25">
        <v>0</v>
      </c>
      <c r="AB990" s="25">
        <v>60.004733045605199</v>
      </c>
      <c r="AC990" s="25">
        <v>1.9887789668437335</v>
      </c>
      <c r="AD990" s="25">
        <v>0</v>
      </c>
      <c r="AE990" s="25">
        <v>996.57574204865887</v>
      </c>
      <c r="AF990" s="25">
        <v>378.2877827381991</v>
      </c>
      <c r="AG990" s="25">
        <v>667.36407054230153</v>
      </c>
      <c r="AH990" s="25">
        <v>394.86500581978089</v>
      </c>
      <c r="AI990" s="25">
        <v>903.43923051165541</v>
      </c>
      <c r="AJ990" s="25">
        <v>168.34231881314921</v>
      </c>
      <c r="AK990" s="25">
        <v>20.695162521821963</v>
      </c>
      <c r="AL990" s="25">
        <v>36.377889779145995</v>
      </c>
      <c r="AM990" s="25">
        <v>40.15224894188249</v>
      </c>
      <c r="AN990" s="25">
        <v>298.14782648359011</v>
      </c>
      <c r="AO990" s="25">
        <v>25.003165961557404</v>
      </c>
      <c r="AP990" s="25">
        <v>13.893976927371238</v>
      </c>
      <c r="AQ990" s="25">
        <v>42.280062512985701</v>
      </c>
      <c r="AR990" s="25">
        <v>6.8180928843803059</v>
      </c>
      <c r="AS990" s="25">
        <v>132.45749899789601</v>
      </c>
      <c r="AT990" s="25">
        <v>33.063317486876336</v>
      </c>
      <c r="AU990" s="25">
        <v>0</v>
      </c>
      <c r="AV990" s="25">
        <v>160.2196122767362</v>
      </c>
      <c r="AW990" s="25">
        <v>199.34750352045245</v>
      </c>
      <c r="AX990" s="25">
        <v>0</v>
      </c>
      <c r="AY990" s="25">
        <v>0</v>
      </c>
      <c r="AZ990" s="25">
        <v>0</v>
      </c>
      <c r="BA990" s="25">
        <v>0</v>
      </c>
      <c r="BB990" s="25">
        <v>328.30496268693548</v>
      </c>
      <c r="BC990" s="25">
        <v>504.27904438550263</v>
      </c>
      <c r="BD990" s="25">
        <v>246.90508619968813</v>
      </c>
      <c r="BE990" s="25">
        <v>76.868173904333034</v>
      </c>
      <c r="BF990" s="25">
        <v>35.795016328379077</v>
      </c>
      <c r="BG990" s="25">
        <v>0</v>
      </c>
      <c r="BH990" s="25">
        <v>0</v>
      </c>
      <c r="BI990" s="25">
        <v>16429.022401178663</v>
      </c>
      <c r="BJ990" s="25">
        <v>0</v>
      </c>
      <c r="BK990" s="25">
        <v>10.159430763553338</v>
      </c>
      <c r="BL990" s="25">
        <v>793.65322890995014</v>
      </c>
      <c r="BM990" s="25">
        <v>84.836513518939299</v>
      </c>
      <c r="BN990" s="25">
        <v>-5.2929627418052405E-4</v>
      </c>
      <c r="BO990" s="25">
        <v>26812.57474804598</v>
      </c>
    </row>
    <row r="991" spans="1:67">
      <c r="A991">
        <v>2008</v>
      </c>
      <c r="B991" s="57" t="s">
        <v>195</v>
      </c>
      <c r="C991" s="61" t="s">
        <v>259</v>
      </c>
      <c r="D991" s="57" t="s">
        <v>231</v>
      </c>
      <c r="E991" s="25">
        <v>1154.6594000781222</v>
      </c>
      <c r="F991" s="25">
        <v>148.70363471964257</v>
      </c>
      <c r="G991" s="25">
        <v>243.68547023964979</v>
      </c>
      <c r="H991" s="25">
        <v>655.59670319769464</v>
      </c>
      <c r="I991" s="25">
        <v>5765.8159446441423</v>
      </c>
      <c r="J991" s="25">
        <v>1237.969368596081</v>
      </c>
      <c r="K991" s="25">
        <v>608.7266128491832</v>
      </c>
      <c r="L991" s="25">
        <v>729.90016538588702</v>
      </c>
      <c r="M991" s="25">
        <v>77.605978970984651</v>
      </c>
      <c r="N991" s="25">
        <v>1064.2546221733676</v>
      </c>
      <c r="O991" s="25">
        <v>816.21482113591787</v>
      </c>
      <c r="P991" s="25">
        <v>503.70175710261429</v>
      </c>
      <c r="Q991" s="25">
        <v>1094.5349076166942</v>
      </c>
      <c r="R991" s="25">
        <v>419.13233448731523</v>
      </c>
      <c r="S991" s="25">
        <v>782.39501461547263</v>
      </c>
      <c r="T991" s="25">
        <v>673.90340360024982</v>
      </c>
      <c r="U991" s="25">
        <v>1016.8985068366052</v>
      </c>
      <c r="V991" s="25">
        <v>647.07648143903737</v>
      </c>
      <c r="W991" s="25">
        <v>761.48417990540918</v>
      </c>
      <c r="X991" s="25">
        <v>1284.8620412352011</v>
      </c>
      <c r="Y991" s="25">
        <v>170.03306338836836</v>
      </c>
      <c r="Z991" s="25">
        <v>452.80685130346359</v>
      </c>
      <c r="AA991" s="25">
        <v>0</v>
      </c>
      <c r="AB991" s="25">
        <v>359.39642162315619</v>
      </c>
      <c r="AC991" s="25">
        <v>83.302487361896681</v>
      </c>
      <c r="AD991" s="25">
        <v>0</v>
      </c>
      <c r="AE991" s="25">
        <v>4514.7184135241278</v>
      </c>
      <c r="AF991" s="25">
        <v>922.48664073499936</v>
      </c>
      <c r="AG991" s="25">
        <v>603.35243887663501</v>
      </c>
      <c r="AH991" s="25">
        <v>394.61162553942063</v>
      </c>
      <c r="AI991" s="25">
        <v>595.21671744953812</v>
      </c>
      <c r="AJ991" s="25">
        <v>291.840649806572</v>
      </c>
      <c r="AK991" s="25">
        <v>162.05412984743987</v>
      </c>
      <c r="AL991" s="25">
        <v>117.16993763574706</v>
      </c>
      <c r="AM991" s="25">
        <v>70.183748324117403</v>
      </c>
      <c r="AN991" s="25">
        <v>1776.3767477747376</v>
      </c>
      <c r="AO991" s="25">
        <v>181.21335309285485</v>
      </c>
      <c r="AP991" s="25">
        <v>194.03863070873876</v>
      </c>
      <c r="AQ991" s="25">
        <v>191.26518116171238</v>
      </c>
      <c r="AR991" s="25">
        <v>115.86070152312028</v>
      </c>
      <c r="AS991" s="25">
        <v>290.8830807451435</v>
      </c>
      <c r="AT991" s="25">
        <v>99.633061044954474</v>
      </c>
      <c r="AU991" s="25">
        <v>0</v>
      </c>
      <c r="AV991" s="25">
        <v>382.06969735884508</v>
      </c>
      <c r="AW991" s="25">
        <v>153.9268012433902</v>
      </c>
      <c r="AX991" s="25">
        <v>0</v>
      </c>
      <c r="AY991" s="25">
        <v>0</v>
      </c>
      <c r="AZ991" s="25">
        <v>0</v>
      </c>
      <c r="BA991" s="25">
        <v>0</v>
      </c>
      <c r="BB991" s="25">
        <v>156.77617655038048</v>
      </c>
      <c r="BC991" s="25">
        <v>498.10654942337624</v>
      </c>
      <c r="BD991" s="25">
        <v>887.55412550429628</v>
      </c>
      <c r="BE991" s="25">
        <v>475.63764553899995</v>
      </c>
      <c r="BF991" s="25">
        <v>308.8874287790785</v>
      </c>
      <c r="BG991" s="25">
        <v>0</v>
      </c>
      <c r="BH991" s="25">
        <v>0</v>
      </c>
      <c r="BI991" s="25">
        <v>16585.52659667109</v>
      </c>
      <c r="BJ991" s="25">
        <v>0</v>
      </c>
      <c r="BK991" s="25">
        <v>154.63168939046341</v>
      </c>
      <c r="BL991" s="25">
        <v>5565.8148157245387</v>
      </c>
      <c r="BM991" s="25">
        <v>571.1022177601277</v>
      </c>
      <c r="BN991" s="25">
        <v>-6.5893757296762458E-4</v>
      </c>
      <c r="BO991" s="25">
        <v>57013.598315302836</v>
      </c>
    </row>
    <row r="992" spans="1:67">
      <c r="A992">
        <v>2008</v>
      </c>
      <c r="B992" s="57" t="s">
        <v>196</v>
      </c>
      <c r="C992" s="61" t="s">
        <v>260</v>
      </c>
      <c r="D992" s="57" t="s">
        <v>231</v>
      </c>
      <c r="E992" s="25">
        <v>677.50606789433914</v>
      </c>
      <c r="F992" s="25">
        <v>82.731057157791341</v>
      </c>
      <c r="G992" s="25">
        <v>139.81729703681657</v>
      </c>
      <c r="H992" s="25">
        <v>382.54824923315766</v>
      </c>
      <c r="I992" s="25">
        <v>3405.5542783642263</v>
      </c>
      <c r="J992" s="25">
        <v>727.57121051219929</v>
      </c>
      <c r="K992" s="25">
        <v>355.1907025653332</v>
      </c>
      <c r="L992" s="25">
        <v>426.87505057333578</v>
      </c>
      <c r="M992" s="25">
        <v>43.760336037297023</v>
      </c>
      <c r="N992" s="25">
        <v>622.18269951743787</v>
      </c>
      <c r="O992" s="25">
        <v>477.06861558593232</v>
      </c>
      <c r="P992" s="25">
        <v>291.60321848380448</v>
      </c>
      <c r="Q992" s="25">
        <v>642.13925927352921</v>
      </c>
      <c r="R992" s="25">
        <v>242.5029186667301</v>
      </c>
      <c r="S992" s="25">
        <v>457.77770674547975</v>
      </c>
      <c r="T992" s="25">
        <v>392.72635758657935</v>
      </c>
      <c r="U992" s="25">
        <v>596.53457758554191</v>
      </c>
      <c r="V992" s="25">
        <v>377.17680974443749</v>
      </c>
      <c r="W992" s="25">
        <v>444.048971479898</v>
      </c>
      <c r="X992" s="25">
        <v>754.57613562352492</v>
      </c>
      <c r="Y992" s="25">
        <v>96.105149393275411</v>
      </c>
      <c r="Z992" s="25">
        <v>262.97537307057979</v>
      </c>
      <c r="AA992" s="25">
        <v>0</v>
      </c>
      <c r="AB992" s="25">
        <v>207.79113344653933</v>
      </c>
      <c r="AC992" s="25">
        <v>46.083915021777777</v>
      </c>
      <c r="AD992" s="25">
        <v>0</v>
      </c>
      <c r="AE992" s="25">
        <v>2666.7435756632894</v>
      </c>
      <c r="AF992" s="25">
        <v>539.45869356671085</v>
      </c>
      <c r="AG992" s="25">
        <v>351.91067193575594</v>
      </c>
      <c r="AH992" s="25">
        <v>228.61112125249926</v>
      </c>
      <c r="AI992" s="25">
        <v>347.47066794247252</v>
      </c>
      <c r="AJ992" s="25">
        <v>167.18545166804265</v>
      </c>
      <c r="AK992" s="25">
        <v>92.956765650970695</v>
      </c>
      <c r="AL992" s="25">
        <v>65.246780537691208</v>
      </c>
      <c r="AM992" s="25">
        <v>38.70592777552762</v>
      </c>
      <c r="AN992" s="25">
        <v>1044.8302475802602</v>
      </c>
      <c r="AO992" s="25">
        <v>103.5860367196364</v>
      </c>
      <c r="AP992" s="25">
        <v>109.2483670376572</v>
      </c>
      <c r="AQ992" s="25">
        <v>108.46410605485129</v>
      </c>
      <c r="AR992" s="25">
        <v>64.796696443816586</v>
      </c>
      <c r="AS992" s="25">
        <v>165.67551307035717</v>
      </c>
      <c r="AT992" s="25">
        <v>55.391989673519717</v>
      </c>
      <c r="AU992" s="25">
        <v>0</v>
      </c>
      <c r="AV992" s="25">
        <v>215.96398099216205</v>
      </c>
      <c r="AW992" s="25">
        <v>87.470122578286876</v>
      </c>
      <c r="AX992" s="25">
        <v>0</v>
      </c>
      <c r="AY992" s="25">
        <v>0</v>
      </c>
      <c r="AZ992" s="25">
        <v>0</v>
      </c>
      <c r="BA992" s="25">
        <v>0</v>
      </c>
      <c r="BB992" s="25">
        <v>89.21826372099315</v>
      </c>
      <c r="BC992" s="25">
        <v>288.76660432019378</v>
      </c>
      <c r="BD992" s="25">
        <v>517.82690068316788</v>
      </c>
      <c r="BE992" s="25">
        <v>276.08621070673451</v>
      </c>
      <c r="BF992" s="25">
        <v>176.36579712017792</v>
      </c>
      <c r="BG992" s="25">
        <v>0</v>
      </c>
      <c r="BH992" s="25">
        <v>0</v>
      </c>
      <c r="BI992" s="25">
        <v>9806.165656793879</v>
      </c>
      <c r="BJ992" s="25">
        <v>0</v>
      </c>
      <c r="BK992" s="25">
        <v>87.84260571994426</v>
      </c>
      <c r="BL992" s="25">
        <v>3283.031939532872</v>
      </c>
      <c r="BM992" s="25">
        <v>337.83157214541569</v>
      </c>
      <c r="BN992" s="25">
        <v>1.8838187575376578E-3</v>
      </c>
      <c r="BO992" s="25">
        <v>33469.701241305134</v>
      </c>
    </row>
    <row r="993" spans="1:67">
      <c r="A993">
        <v>2008</v>
      </c>
      <c r="B993" s="57" t="s">
        <v>197</v>
      </c>
      <c r="C993" s="61" t="s">
        <v>261</v>
      </c>
      <c r="D993" s="57" t="s">
        <v>231</v>
      </c>
      <c r="E993" s="25">
        <v>351.76232814377011</v>
      </c>
      <c r="F993" s="25">
        <v>22.162576571166909</v>
      </c>
      <c r="G993" s="25">
        <v>41.532998524247134</v>
      </c>
      <c r="H993" s="25">
        <v>550.21062762277597</v>
      </c>
      <c r="I993" s="25">
        <v>1617.4016685032393</v>
      </c>
      <c r="J993" s="25">
        <v>448.05786998328858</v>
      </c>
      <c r="K993" s="25">
        <v>235.01799141968485</v>
      </c>
      <c r="L993" s="25">
        <v>428.13596055381288</v>
      </c>
      <c r="M993" s="25">
        <v>14.434024098105432</v>
      </c>
      <c r="N993" s="25">
        <v>259.91498921781175</v>
      </c>
      <c r="O993" s="25">
        <v>242.23924659468969</v>
      </c>
      <c r="P993" s="25">
        <v>122.58882755974824</v>
      </c>
      <c r="Q993" s="25">
        <v>333.64970700807316</v>
      </c>
      <c r="R993" s="25">
        <v>200.30562190925608</v>
      </c>
      <c r="S993" s="25">
        <v>280.69385363620086</v>
      </c>
      <c r="T993" s="25">
        <v>233.90377401447319</v>
      </c>
      <c r="U993" s="25">
        <v>401.94988345073176</v>
      </c>
      <c r="V993" s="25">
        <v>184.25924484631983</v>
      </c>
      <c r="W993" s="25">
        <v>190.91917155976139</v>
      </c>
      <c r="X993" s="25">
        <v>362.00889729268306</v>
      </c>
      <c r="Y993" s="25">
        <v>24.927605390439236</v>
      </c>
      <c r="Z993" s="25">
        <v>178.86228229158087</v>
      </c>
      <c r="AA993" s="25">
        <v>0</v>
      </c>
      <c r="AB993" s="25">
        <v>116.74858696172667</v>
      </c>
      <c r="AC993" s="25">
        <v>8.9617829749234712</v>
      </c>
      <c r="AD993" s="25">
        <v>0</v>
      </c>
      <c r="AE993" s="25">
        <v>1592.1697750153598</v>
      </c>
      <c r="AF993" s="25">
        <v>413.34643868076654</v>
      </c>
      <c r="AG993" s="25">
        <v>1100.2961971972918</v>
      </c>
      <c r="AH993" s="25">
        <v>654.52420469285846</v>
      </c>
      <c r="AI993" s="25">
        <v>268.01725253289953</v>
      </c>
      <c r="AJ993" s="25">
        <v>54.103650475148896</v>
      </c>
      <c r="AK993" s="25">
        <v>35.871128573418339</v>
      </c>
      <c r="AL993" s="25">
        <v>26.761024457433479</v>
      </c>
      <c r="AM993" s="25">
        <v>5.5307883238996789</v>
      </c>
      <c r="AN993" s="25">
        <v>438.924344168787</v>
      </c>
      <c r="AO993" s="25">
        <v>30.958155576159985</v>
      </c>
      <c r="AP993" s="25">
        <v>24.660660914580205</v>
      </c>
      <c r="AQ993" s="25">
        <v>60.214999479414267</v>
      </c>
      <c r="AR993" s="25">
        <v>12.311297795797287</v>
      </c>
      <c r="AS993" s="25">
        <v>105.58954059828351</v>
      </c>
      <c r="AT993" s="25">
        <v>13.826696510884029</v>
      </c>
      <c r="AU993" s="25">
        <v>0</v>
      </c>
      <c r="AV993" s="25">
        <v>109.0401832408693</v>
      </c>
      <c r="AW993" s="25">
        <v>94.214992954866119</v>
      </c>
      <c r="AX993" s="25">
        <v>0</v>
      </c>
      <c r="AY993" s="25">
        <v>0</v>
      </c>
      <c r="AZ993" s="25">
        <v>0</v>
      </c>
      <c r="BA993" s="25">
        <v>0</v>
      </c>
      <c r="BB993" s="25">
        <v>118.30821545595235</v>
      </c>
      <c r="BC993" s="25">
        <v>543.41485906008927</v>
      </c>
      <c r="BD993" s="25">
        <v>423.05693650006259</v>
      </c>
      <c r="BE993" s="25">
        <v>118.38143913720046</v>
      </c>
      <c r="BF993" s="25">
        <v>58.540760619353549</v>
      </c>
      <c r="BG993" s="25">
        <v>0</v>
      </c>
      <c r="BH993" s="25">
        <v>0</v>
      </c>
      <c r="BI993" s="25">
        <v>11517.797132618778</v>
      </c>
      <c r="BJ993" s="25">
        <v>0</v>
      </c>
      <c r="BK993" s="25">
        <v>17.695878993583907</v>
      </c>
      <c r="BL993" s="25">
        <v>1405.3723259228561</v>
      </c>
      <c r="BM993" s="25">
        <v>150.22541833673475</v>
      </c>
      <c r="BN993" s="25">
        <v>533.29979598112232</v>
      </c>
      <c r="BO993" s="25">
        <v>26777.103613942927</v>
      </c>
    </row>
    <row r="994" spans="1:67">
      <c r="A994">
        <v>2008</v>
      </c>
      <c r="B994" s="57" t="s">
        <v>198</v>
      </c>
      <c r="C994" s="61" t="s">
        <v>262</v>
      </c>
      <c r="D994" s="57" t="s">
        <v>231</v>
      </c>
      <c r="E994" s="25">
        <v>64.772496515158224</v>
      </c>
      <c r="F994" s="25">
        <v>8.349427803518445</v>
      </c>
      <c r="G994" s="25">
        <v>8.4102691431200256</v>
      </c>
      <c r="H994" s="25">
        <v>277.32233039858181</v>
      </c>
      <c r="I994" s="25">
        <v>335.4793837578697</v>
      </c>
      <c r="J994" s="25">
        <v>77.284355931060148</v>
      </c>
      <c r="K994" s="25">
        <v>38.754180910175485</v>
      </c>
      <c r="L994" s="25">
        <v>35.4107419207471</v>
      </c>
      <c r="M994" s="25">
        <v>2.2841815254362374</v>
      </c>
      <c r="N994" s="25">
        <v>229.38482635152528</v>
      </c>
      <c r="O994" s="25">
        <v>46.561359280814848</v>
      </c>
      <c r="P994" s="25">
        <v>21.767901606602262</v>
      </c>
      <c r="Q994" s="25">
        <v>59.629721772298161</v>
      </c>
      <c r="R994" s="25">
        <v>25.164174738676742</v>
      </c>
      <c r="S994" s="25">
        <v>45.71007876086896</v>
      </c>
      <c r="T994" s="25">
        <v>39.276027984602457</v>
      </c>
      <c r="U994" s="25">
        <v>58.133210593134315</v>
      </c>
      <c r="V994" s="25">
        <v>36.86622976121776</v>
      </c>
      <c r="W994" s="25">
        <v>37.107292780082446</v>
      </c>
      <c r="X994" s="25">
        <v>69.007260270021902</v>
      </c>
      <c r="Y994" s="25">
        <v>6.381904473916002</v>
      </c>
      <c r="Z994" s="25">
        <v>24.982017985747088</v>
      </c>
      <c r="AA994" s="25">
        <v>0</v>
      </c>
      <c r="AB994" s="25">
        <v>15.944425339813657</v>
      </c>
      <c r="AC994" s="25">
        <v>1.7558557938282646</v>
      </c>
      <c r="AD994" s="25">
        <v>0</v>
      </c>
      <c r="AE994" s="25">
        <v>283.74861608705089</v>
      </c>
      <c r="AF994" s="25">
        <v>46.286092087338659</v>
      </c>
      <c r="AG994" s="25">
        <v>181.67577696155922</v>
      </c>
      <c r="AH994" s="25">
        <v>113.50504788115268</v>
      </c>
      <c r="AI994" s="25">
        <v>110.28229642074434</v>
      </c>
      <c r="AJ994" s="25">
        <v>129.59815202008861</v>
      </c>
      <c r="AK994" s="25">
        <v>15.211759674587206</v>
      </c>
      <c r="AL994" s="25">
        <v>190.32306265694001</v>
      </c>
      <c r="AM994" s="25">
        <v>67.074063968471407</v>
      </c>
      <c r="AN994" s="25">
        <v>98.056136545429197</v>
      </c>
      <c r="AO994" s="25">
        <v>7.9185609408832489</v>
      </c>
      <c r="AP994" s="25">
        <v>11.190845553971565</v>
      </c>
      <c r="AQ994" s="25">
        <v>30.518891453719089</v>
      </c>
      <c r="AR994" s="25">
        <v>4.1798648278629598</v>
      </c>
      <c r="AS994" s="25">
        <v>18.004511020465689</v>
      </c>
      <c r="AT994" s="25">
        <v>13.067032925471697</v>
      </c>
      <c r="AU994" s="25">
        <v>0</v>
      </c>
      <c r="AV994" s="25">
        <v>192.19435974487681</v>
      </c>
      <c r="AW994" s="25">
        <v>97.68292831471399</v>
      </c>
      <c r="AX994" s="25">
        <v>0</v>
      </c>
      <c r="AY994" s="25">
        <v>0</v>
      </c>
      <c r="AZ994" s="25">
        <v>0</v>
      </c>
      <c r="BA994" s="25">
        <v>0</v>
      </c>
      <c r="BB994" s="25">
        <v>120.68305626336836</v>
      </c>
      <c r="BC994" s="25">
        <v>79.219662513401872</v>
      </c>
      <c r="BD994" s="25">
        <v>43.949363799665178</v>
      </c>
      <c r="BE994" s="25">
        <v>21.858967206919701</v>
      </c>
      <c r="BF994" s="25">
        <v>11.689012734541739</v>
      </c>
      <c r="BG994" s="25">
        <v>0</v>
      </c>
      <c r="BH994" s="25">
        <v>0</v>
      </c>
      <c r="BI994" s="25">
        <v>4075.5846851353213</v>
      </c>
      <c r="BJ994" s="25">
        <v>0</v>
      </c>
      <c r="BK994" s="25">
        <v>3.8534764763314171</v>
      </c>
      <c r="BL994" s="25">
        <v>310.0330596041544</v>
      </c>
      <c r="BM994" s="25">
        <v>33.140574364638873</v>
      </c>
      <c r="BN994" s="25">
        <v>726.88840522595569</v>
      </c>
      <c r="BO994" s="25">
        <v>8603.157917808443</v>
      </c>
    </row>
    <row r="995" spans="1:67">
      <c r="A995">
        <v>2008</v>
      </c>
      <c r="B995" s="57" t="s">
        <v>199</v>
      </c>
      <c r="C995" s="61" t="s">
        <v>263</v>
      </c>
      <c r="D995" s="57" t="s">
        <v>231</v>
      </c>
      <c r="E995" s="25">
        <v>20.122796440394616</v>
      </c>
      <c r="F995" s="25">
        <v>1.454549673209858</v>
      </c>
      <c r="G995" s="25">
        <v>2.7032861158173587</v>
      </c>
      <c r="H995" s="25">
        <v>78.166827820126258</v>
      </c>
      <c r="I995" s="25">
        <v>127.49170270500149</v>
      </c>
      <c r="J995" s="25">
        <v>33.821222330807153</v>
      </c>
      <c r="K995" s="25">
        <v>20.595004152236829</v>
      </c>
      <c r="L995" s="25">
        <v>13.229038264865794</v>
      </c>
      <c r="M995" s="25">
        <v>0.60345435158256888</v>
      </c>
      <c r="N995" s="25">
        <v>26.991467117123573</v>
      </c>
      <c r="O995" s="25">
        <v>16.68632213116376</v>
      </c>
      <c r="P995" s="25">
        <v>8.611239072109214</v>
      </c>
      <c r="Q995" s="25">
        <v>25.432183221093119</v>
      </c>
      <c r="R995" s="25">
        <v>10.959786783575945</v>
      </c>
      <c r="S995" s="25">
        <v>21.279985878456465</v>
      </c>
      <c r="T995" s="25">
        <v>17.735303171909145</v>
      </c>
      <c r="U995" s="25">
        <v>28.755033033227203</v>
      </c>
      <c r="V995" s="25">
        <v>15.648329354921044</v>
      </c>
      <c r="W995" s="25">
        <v>13.138019829298152</v>
      </c>
      <c r="X995" s="25">
        <v>23.784768166725719</v>
      </c>
      <c r="Y995" s="25">
        <v>1.8856570193979092</v>
      </c>
      <c r="Z995" s="25">
        <v>8.9815363755042874</v>
      </c>
      <c r="AA995" s="25">
        <v>0</v>
      </c>
      <c r="AB995" s="25">
        <v>6.0685348135722048</v>
      </c>
      <c r="AC995" s="25">
        <v>0.3303297019279629</v>
      </c>
      <c r="AD995" s="25">
        <v>0</v>
      </c>
      <c r="AE995" s="25">
        <v>102.78275957772158</v>
      </c>
      <c r="AF995" s="25">
        <v>20.55309327020386</v>
      </c>
      <c r="AG995" s="25">
        <v>70.956561574582437</v>
      </c>
      <c r="AH995" s="25">
        <v>40.772024457703864</v>
      </c>
      <c r="AI995" s="25">
        <v>117.19089582172214</v>
      </c>
      <c r="AJ995" s="25">
        <v>77.830458681716095</v>
      </c>
      <c r="AK995" s="25">
        <v>40.585812257641692</v>
      </c>
      <c r="AL995" s="25">
        <v>32.390882010984036</v>
      </c>
      <c r="AM995" s="25">
        <v>1.3676131073947158</v>
      </c>
      <c r="AN995" s="25">
        <v>32.427559129696469</v>
      </c>
      <c r="AO995" s="25">
        <v>4.3145579380172778</v>
      </c>
      <c r="AP995" s="25">
        <v>2.9879485583508036</v>
      </c>
      <c r="AQ995" s="25">
        <v>8.27780522171002</v>
      </c>
      <c r="AR995" s="25">
        <v>2.4083870837242318</v>
      </c>
      <c r="AS995" s="25">
        <v>23.850084806149596</v>
      </c>
      <c r="AT995" s="25">
        <v>1.1441124150393862</v>
      </c>
      <c r="AU995" s="25">
        <v>0</v>
      </c>
      <c r="AV995" s="25">
        <v>16.376921935831326</v>
      </c>
      <c r="AW995" s="25">
        <v>23.30197876271124</v>
      </c>
      <c r="AX995" s="25">
        <v>0</v>
      </c>
      <c r="AY995" s="25">
        <v>0</v>
      </c>
      <c r="AZ995" s="25">
        <v>0</v>
      </c>
      <c r="BA995" s="25">
        <v>0</v>
      </c>
      <c r="BB995" s="25">
        <v>16.858767734583918</v>
      </c>
      <c r="BC995" s="25">
        <v>223.10797851501354</v>
      </c>
      <c r="BD995" s="25">
        <v>30.726095206189942</v>
      </c>
      <c r="BE995" s="25">
        <v>8.5789934529959009</v>
      </c>
      <c r="BF995" s="25">
        <v>5.5955500079102514</v>
      </c>
      <c r="BG995" s="25">
        <v>0</v>
      </c>
      <c r="BH995" s="25">
        <v>0</v>
      </c>
      <c r="BI995" s="25">
        <v>2965.6523429431427</v>
      </c>
      <c r="BJ995" s="25">
        <v>0</v>
      </c>
      <c r="BK995" s="25">
        <v>1.8045551455713154</v>
      </c>
      <c r="BL995" s="25">
        <v>168.23730271408678</v>
      </c>
      <c r="BM995" s="25">
        <v>17.983504238616181</v>
      </c>
      <c r="BN995" s="25">
        <v>1079.2174241784389</v>
      </c>
      <c r="BO995" s="25">
        <v>5661.7583482714954</v>
      </c>
    </row>
    <row r="996" spans="1:67">
      <c r="A996">
        <v>2008</v>
      </c>
      <c r="B996" s="57" t="s">
        <v>200</v>
      </c>
      <c r="C996" s="61" t="s">
        <v>264</v>
      </c>
      <c r="D996" s="57" t="s">
        <v>231</v>
      </c>
      <c r="E996" s="25">
        <v>22.045281089431096</v>
      </c>
      <c r="F996" s="25">
        <v>2.0971733695441039</v>
      </c>
      <c r="G996" s="25">
        <v>2.534245224885848</v>
      </c>
      <c r="H996" s="25">
        <v>42.978643682089377</v>
      </c>
      <c r="I996" s="25">
        <v>116.15895848373968</v>
      </c>
      <c r="J996" s="25">
        <v>38.145486383531754</v>
      </c>
      <c r="K996" s="25">
        <v>10.683370000159284</v>
      </c>
      <c r="L996" s="25">
        <v>17.700480801594061</v>
      </c>
      <c r="M996" s="25">
        <v>2.1105093135353781</v>
      </c>
      <c r="N996" s="25">
        <v>17.280376779795301</v>
      </c>
      <c r="O996" s="25">
        <v>34.970751763753</v>
      </c>
      <c r="P996" s="25">
        <v>19.470194150083291</v>
      </c>
      <c r="Q996" s="25">
        <v>29.233354677223161</v>
      </c>
      <c r="R996" s="25">
        <v>26.078279739595011</v>
      </c>
      <c r="S996" s="25">
        <v>26.990564299496924</v>
      </c>
      <c r="T996" s="25">
        <v>25.158533678980127</v>
      </c>
      <c r="U996" s="25">
        <v>28.385884386417739</v>
      </c>
      <c r="V996" s="25">
        <v>25.139733311526097</v>
      </c>
      <c r="W996" s="25">
        <v>15.060381081897868</v>
      </c>
      <c r="X996" s="25">
        <v>34.717056856817592</v>
      </c>
      <c r="Y996" s="25">
        <v>3.085203799174038</v>
      </c>
      <c r="Z996" s="25">
        <v>7.4801851517383362</v>
      </c>
      <c r="AA996" s="25">
        <v>0</v>
      </c>
      <c r="AB996" s="25">
        <v>6.211971302826468</v>
      </c>
      <c r="AC996" s="25">
        <v>0.43525055507450888</v>
      </c>
      <c r="AD996" s="25">
        <v>0</v>
      </c>
      <c r="AE996" s="25">
        <v>162.83082655452188</v>
      </c>
      <c r="AF996" s="25">
        <v>38.485509376340246</v>
      </c>
      <c r="AG996" s="25">
        <v>212.65260255080878</v>
      </c>
      <c r="AH996" s="25">
        <v>133.53781075281097</v>
      </c>
      <c r="AI996" s="25">
        <v>132.40177304959619</v>
      </c>
      <c r="AJ996" s="25">
        <v>311.1366483462582</v>
      </c>
      <c r="AK996" s="25">
        <v>200.76626857687245</v>
      </c>
      <c r="AL996" s="25">
        <v>221.75801940334887</v>
      </c>
      <c r="AM996" s="25">
        <v>2.8498542512547629</v>
      </c>
      <c r="AN996" s="25">
        <v>36.188573122724037</v>
      </c>
      <c r="AO996" s="25">
        <v>7.1367248487894166</v>
      </c>
      <c r="AP996" s="25">
        <v>15.277563516622317</v>
      </c>
      <c r="AQ996" s="25">
        <v>45.898914009992104</v>
      </c>
      <c r="AR996" s="25">
        <v>5.5654085183382973</v>
      </c>
      <c r="AS996" s="25">
        <v>16.352711872777775</v>
      </c>
      <c r="AT996" s="25">
        <v>10.582711053753417</v>
      </c>
      <c r="AU996" s="25">
        <v>0</v>
      </c>
      <c r="AV996" s="25">
        <v>80.769062011016246</v>
      </c>
      <c r="AW996" s="25">
        <v>14.462572537186132</v>
      </c>
      <c r="AX996" s="25">
        <v>0</v>
      </c>
      <c r="AY996" s="25">
        <v>0</v>
      </c>
      <c r="AZ996" s="25">
        <v>0</v>
      </c>
      <c r="BA996" s="25">
        <v>0</v>
      </c>
      <c r="BB996" s="25">
        <v>11.275292254173371</v>
      </c>
      <c r="BC996" s="25">
        <v>61.357587910918113</v>
      </c>
      <c r="BD996" s="25">
        <v>31.42968753898441</v>
      </c>
      <c r="BE996" s="25">
        <v>9.8172766348104243</v>
      </c>
      <c r="BF996" s="25">
        <v>27.09744614624913</v>
      </c>
      <c r="BG996" s="25">
        <v>0</v>
      </c>
      <c r="BH996" s="25">
        <v>0</v>
      </c>
      <c r="BI996" s="25">
        <v>2026.6259258981777</v>
      </c>
      <c r="BJ996" s="25">
        <v>0</v>
      </c>
      <c r="BK996" s="25">
        <v>1.1700018252211739</v>
      </c>
      <c r="BL996" s="25">
        <v>98.492568804364168</v>
      </c>
      <c r="BM996" s="25">
        <v>10.528233037447349</v>
      </c>
      <c r="BN996" s="25">
        <v>604.90558880091567</v>
      </c>
      <c r="BO996" s="25">
        <v>5085.5050330871836</v>
      </c>
    </row>
    <row r="997" spans="1:67">
      <c r="A997">
        <v>2008</v>
      </c>
      <c r="B997" s="57" t="s">
        <v>201</v>
      </c>
      <c r="C997" s="61" t="s">
        <v>265</v>
      </c>
      <c r="D997" s="57" t="s">
        <v>231</v>
      </c>
      <c r="E997" s="25">
        <v>7.5262734085316163</v>
      </c>
      <c r="F997" s="25">
        <v>0.40600203734439666</v>
      </c>
      <c r="G997" s="25">
        <v>0.27599540259946176</v>
      </c>
      <c r="H997" s="25">
        <v>4.2226434366476528</v>
      </c>
      <c r="I997" s="25">
        <v>17.462802408598719</v>
      </c>
      <c r="J997" s="25">
        <v>10.500831202036858</v>
      </c>
      <c r="K997" s="25">
        <v>2.0799312014470113</v>
      </c>
      <c r="L997" s="25">
        <v>5.2147326477031015</v>
      </c>
      <c r="M997" s="25">
        <v>0.46608892428045562</v>
      </c>
      <c r="N997" s="25">
        <v>4.4801465606036608</v>
      </c>
      <c r="O997" s="25">
        <v>5.0358948761345301</v>
      </c>
      <c r="P997" s="25">
        <v>7.3909705897450841</v>
      </c>
      <c r="Q997" s="25">
        <v>10.46112709144673</v>
      </c>
      <c r="R997" s="25">
        <v>8.4515372895471774</v>
      </c>
      <c r="S997" s="25">
        <v>13.829891052758194</v>
      </c>
      <c r="T997" s="25">
        <v>11.03724802393404</v>
      </c>
      <c r="U997" s="25">
        <v>12.947664324640936</v>
      </c>
      <c r="V997" s="25">
        <v>8.8464149721072296</v>
      </c>
      <c r="W997" s="25">
        <v>3.5854120220792587</v>
      </c>
      <c r="X997" s="25">
        <v>10.569045760315388</v>
      </c>
      <c r="Y997" s="25">
        <v>1.5087371107857295</v>
      </c>
      <c r="Z997" s="25">
        <v>9.7429040245795004</v>
      </c>
      <c r="AA997" s="25">
        <v>0</v>
      </c>
      <c r="AB997" s="25">
        <v>0.94986165065013906</v>
      </c>
      <c r="AC997" s="25">
        <v>9.3800136148597654E-2</v>
      </c>
      <c r="AD997" s="25">
        <v>0</v>
      </c>
      <c r="AE997" s="25">
        <v>47.880737838753312</v>
      </c>
      <c r="AF997" s="25">
        <v>26.723930900953118</v>
      </c>
      <c r="AG997" s="25">
        <v>95.782899061892422</v>
      </c>
      <c r="AH997" s="25">
        <v>55.238051553128464</v>
      </c>
      <c r="AI997" s="25">
        <v>1.6420453251361016</v>
      </c>
      <c r="AJ997" s="25">
        <v>0.59154116841443916</v>
      </c>
      <c r="AK997" s="25">
        <v>0.12843782102115139</v>
      </c>
      <c r="AL997" s="25">
        <v>3.0655317802929054</v>
      </c>
      <c r="AM997" s="25">
        <v>18.779806391564509</v>
      </c>
      <c r="AN997" s="25">
        <v>2.1975514974707928</v>
      </c>
      <c r="AO997" s="25">
        <v>0.57250984692125995</v>
      </c>
      <c r="AP997" s="25">
        <v>0.9049439913235412</v>
      </c>
      <c r="AQ997" s="25">
        <v>1.2300987261057423</v>
      </c>
      <c r="AR997" s="25">
        <v>0.55378588213489877</v>
      </c>
      <c r="AS997" s="25">
        <v>19.203316316028051</v>
      </c>
      <c r="AT997" s="25">
        <v>1.4166368500452176</v>
      </c>
      <c r="AU997" s="25">
        <v>0</v>
      </c>
      <c r="AV997" s="25">
        <v>5.2658944302174566</v>
      </c>
      <c r="AW997" s="25">
        <v>5.4203928199960041</v>
      </c>
      <c r="AX997" s="25">
        <v>0</v>
      </c>
      <c r="AY997" s="25">
        <v>0</v>
      </c>
      <c r="AZ997" s="25">
        <v>0</v>
      </c>
      <c r="BA997" s="25">
        <v>0</v>
      </c>
      <c r="BB997" s="25">
        <v>10.807579046962887</v>
      </c>
      <c r="BC997" s="25">
        <v>10.924039236672305</v>
      </c>
      <c r="BD997" s="25">
        <v>1.1622761449819343</v>
      </c>
      <c r="BE997" s="25">
        <v>0.42432655972463557</v>
      </c>
      <c r="BF997" s="25">
        <v>1.580154251530028</v>
      </c>
      <c r="BG997" s="25">
        <v>0</v>
      </c>
      <c r="BH997" s="25">
        <v>0</v>
      </c>
      <c r="BI997" s="25">
        <v>328.67309372566848</v>
      </c>
      <c r="BJ997" s="25">
        <v>0</v>
      </c>
      <c r="BK997" s="25">
        <v>0</v>
      </c>
      <c r="BL997" s="25">
        <v>0</v>
      </c>
      <c r="BM997" s="25">
        <v>0</v>
      </c>
      <c r="BN997" s="25">
        <v>55.222074474944591</v>
      </c>
      <c r="BO997" s="25">
        <v>852.4776117965497</v>
      </c>
    </row>
    <row r="998" spans="1:67">
      <c r="A998">
        <v>2008</v>
      </c>
      <c r="B998" s="57" t="s">
        <v>202</v>
      </c>
      <c r="C998" s="61" t="s">
        <v>266</v>
      </c>
      <c r="D998" s="57" t="s">
        <v>231</v>
      </c>
      <c r="E998" s="25">
        <v>16.719907920479461</v>
      </c>
      <c r="F998" s="25">
        <v>2.7381227055900101</v>
      </c>
      <c r="G998" s="25">
        <v>0.4100000434126464</v>
      </c>
      <c r="H998" s="25">
        <v>162.49833410771134</v>
      </c>
      <c r="I998" s="25">
        <v>117.78108461787987</v>
      </c>
      <c r="J998" s="25">
        <v>98.424804311079484</v>
      </c>
      <c r="K998" s="25">
        <v>40.837545004441942</v>
      </c>
      <c r="L998" s="25">
        <v>86.136977949784523</v>
      </c>
      <c r="M998" s="25">
        <v>1.4683039342134487</v>
      </c>
      <c r="N998" s="25">
        <v>31.848496982528893</v>
      </c>
      <c r="O998" s="25">
        <v>51.311255531366342</v>
      </c>
      <c r="P998" s="25">
        <v>38.621351434542312</v>
      </c>
      <c r="Q998" s="25">
        <v>41.813474882136909</v>
      </c>
      <c r="R998" s="25">
        <v>122.09001630724512</v>
      </c>
      <c r="S998" s="25">
        <v>179.73952376252578</v>
      </c>
      <c r="T998" s="25">
        <v>34.363935419255355</v>
      </c>
      <c r="U998" s="25">
        <v>47.019429299374735</v>
      </c>
      <c r="V998" s="25">
        <v>33.523392924928935</v>
      </c>
      <c r="W998" s="25">
        <v>17.563436142923724</v>
      </c>
      <c r="X998" s="25">
        <v>48.794561063601307</v>
      </c>
      <c r="Y998" s="25">
        <v>11.208817649815014</v>
      </c>
      <c r="Z998" s="25">
        <v>41.739389162614181</v>
      </c>
      <c r="AA998" s="25">
        <v>0</v>
      </c>
      <c r="AB998" s="25">
        <v>15.270087127894632</v>
      </c>
      <c r="AC998" s="25">
        <v>1.0918976427962759</v>
      </c>
      <c r="AD998" s="25">
        <v>0</v>
      </c>
      <c r="AE998" s="25">
        <v>833.46559560945684</v>
      </c>
      <c r="AF998" s="25">
        <v>97.249455499839328</v>
      </c>
      <c r="AG998" s="25">
        <v>533.30359391441095</v>
      </c>
      <c r="AH998" s="25">
        <v>305.80925132998874</v>
      </c>
      <c r="AI998" s="25">
        <v>23.608359592075072</v>
      </c>
      <c r="AJ998" s="25">
        <v>32.312488838927919</v>
      </c>
      <c r="AK998" s="25">
        <v>148.42378035231471</v>
      </c>
      <c r="AL998" s="25">
        <v>14.319167101061556</v>
      </c>
      <c r="AM998" s="25">
        <v>0.92607754474043535</v>
      </c>
      <c r="AN998" s="25">
        <v>24.952634128778229</v>
      </c>
      <c r="AO998" s="25">
        <v>9.917299892185035</v>
      </c>
      <c r="AP998" s="25">
        <v>12.059842487801903</v>
      </c>
      <c r="AQ998" s="25">
        <v>75.861315639286062</v>
      </c>
      <c r="AR998" s="25">
        <v>11.578294469291242</v>
      </c>
      <c r="AS998" s="25">
        <v>53.029043187709163</v>
      </c>
      <c r="AT998" s="25">
        <v>3.8013726632292051</v>
      </c>
      <c r="AU998" s="25">
        <v>0</v>
      </c>
      <c r="AV998" s="25">
        <v>51.799807109982623</v>
      </c>
      <c r="AW998" s="25">
        <v>79.218476441994113</v>
      </c>
      <c r="AX998" s="25">
        <v>0</v>
      </c>
      <c r="AY998" s="25">
        <v>0</v>
      </c>
      <c r="AZ998" s="25">
        <v>0</v>
      </c>
      <c r="BA998" s="25">
        <v>0</v>
      </c>
      <c r="BB998" s="25">
        <v>41.508660407070359</v>
      </c>
      <c r="BC998" s="25">
        <v>3020.0670290000357</v>
      </c>
      <c r="BD998" s="25">
        <v>119.61452892609303</v>
      </c>
      <c r="BE998" s="25">
        <v>10.526917676294358</v>
      </c>
      <c r="BF998" s="25">
        <v>16.992514091699874</v>
      </c>
      <c r="BG998" s="25">
        <v>0</v>
      </c>
      <c r="BH998" s="25">
        <v>0</v>
      </c>
      <c r="BI998" s="25">
        <v>23565.333524960701</v>
      </c>
      <c r="BJ998" s="25">
        <v>0</v>
      </c>
      <c r="BK998" s="25">
        <v>0</v>
      </c>
      <c r="BL998" s="25">
        <v>0</v>
      </c>
      <c r="BM998" s="25">
        <v>0</v>
      </c>
      <c r="BN998" s="25">
        <v>3035.3785993476836</v>
      </c>
      <c r="BO998" s="25">
        <v>33364.071776140772</v>
      </c>
    </row>
    <row r="999" spans="1:67">
      <c r="A999">
        <v>2008</v>
      </c>
      <c r="B999" s="57" t="s">
        <v>203</v>
      </c>
      <c r="C999" s="61" t="s">
        <v>267</v>
      </c>
      <c r="D999" s="57" t="s">
        <v>231</v>
      </c>
      <c r="E999" s="25">
        <v>12.48358682388848</v>
      </c>
      <c r="F999" s="25">
        <v>0.47162131666988477</v>
      </c>
      <c r="G999" s="25">
        <v>0.56132382266490433</v>
      </c>
      <c r="H999" s="25">
        <v>4.2721953530597752</v>
      </c>
      <c r="I999" s="25">
        <v>91.458150769055777</v>
      </c>
      <c r="J999" s="25">
        <v>48.07031784351372</v>
      </c>
      <c r="K999" s="25">
        <v>17.146590257797598</v>
      </c>
      <c r="L999" s="25">
        <v>27.037206669017774</v>
      </c>
      <c r="M999" s="25">
        <v>0.43634764132434439</v>
      </c>
      <c r="N999" s="25">
        <v>29.904863298716574</v>
      </c>
      <c r="O999" s="25">
        <v>68.699819884137654</v>
      </c>
      <c r="P999" s="25">
        <v>35.503026055309498</v>
      </c>
      <c r="Q999" s="25">
        <v>25.778230552144077</v>
      </c>
      <c r="R999" s="25">
        <v>12.988339053713078</v>
      </c>
      <c r="S999" s="25">
        <v>7.6791994785341089</v>
      </c>
      <c r="T999" s="25">
        <v>13.059553127852446</v>
      </c>
      <c r="U999" s="25">
        <v>28.151297322297665</v>
      </c>
      <c r="V999" s="25">
        <v>10.189406283451019</v>
      </c>
      <c r="W999" s="25">
        <v>2.500594264841244</v>
      </c>
      <c r="X999" s="25">
        <v>29.780474209918932</v>
      </c>
      <c r="Y999" s="25">
        <v>0.53713371380243036</v>
      </c>
      <c r="Z999" s="25">
        <v>57.910476820243332</v>
      </c>
      <c r="AA999" s="25">
        <v>0</v>
      </c>
      <c r="AB999" s="25">
        <v>2.9493422548937902</v>
      </c>
      <c r="AC999" s="25">
        <v>8.2805402978997356E-2</v>
      </c>
      <c r="AD999" s="25">
        <v>0</v>
      </c>
      <c r="AE999" s="25">
        <v>80.89061880888714</v>
      </c>
      <c r="AF999" s="25">
        <v>44.815100808422223</v>
      </c>
      <c r="AG999" s="25">
        <v>138.08331249436259</v>
      </c>
      <c r="AH999" s="25">
        <v>80.502183759504888</v>
      </c>
      <c r="AI999" s="25">
        <v>3.5590010736661148</v>
      </c>
      <c r="AJ999" s="25">
        <v>4.7114169074201095</v>
      </c>
      <c r="AK999" s="25">
        <v>2.2690845729871185</v>
      </c>
      <c r="AL999" s="25">
        <v>11.774689344387372</v>
      </c>
      <c r="AM999" s="25">
        <v>2.1236344506538138</v>
      </c>
      <c r="AN999" s="25">
        <v>45.729826679527832</v>
      </c>
      <c r="AO999" s="25">
        <v>78.937017305587503</v>
      </c>
      <c r="AP999" s="25">
        <v>27.962879212061384</v>
      </c>
      <c r="AQ999" s="25">
        <v>82.299134420796193</v>
      </c>
      <c r="AR999" s="25">
        <v>29.220799556007609</v>
      </c>
      <c r="AS999" s="25">
        <v>111.75967028214184</v>
      </c>
      <c r="AT999" s="25">
        <v>9.2433045893006582</v>
      </c>
      <c r="AU999" s="25">
        <v>0</v>
      </c>
      <c r="AV999" s="25">
        <v>60.611661311723083</v>
      </c>
      <c r="AW999" s="25">
        <v>27.261620805617362</v>
      </c>
      <c r="AX999" s="25">
        <v>0</v>
      </c>
      <c r="AY999" s="25">
        <v>0</v>
      </c>
      <c r="AZ999" s="25">
        <v>0</v>
      </c>
      <c r="BA999" s="25">
        <v>0</v>
      </c>
      <c r="BB999" s="25">
        <v>42.144082492568614</v>
      </c>
      <c r="BC999" s="25">
        <v>64.836318784189814</v>
      </c>
      <c r="BD999" s="25">
        <v>771.13418891680351</v>
      </c>
      <c r="BE999" s="25">
        <v>17.49865971460137</v>
      </c>
      <c r="BF999" s="25">
        <v>1.9581650922900999</v>
      </c>
      <c r="BG999" s="25">
        <v>0</v>
      </c>
      <c r="BH999" s="25">
        <v>0</v>
      </c>
      <c r="BI999" s="25">
        <v>315.94032039995386</v>
      </c>
      <c r="BJ999" s="25">
        <v>0</v>
      </c>
      <c r="BK999" s="25">
        <v>0</v>
      </c>
      <c r="BL999" s="25">
        <v>20.80244791742415</v>
      </c>
      <c r="BM999" s="25">
        <v>0.14332690601082579</v>
      </c>
      <c r="BN999" s="25">
        <v>182.8610172419281</v>
      </c>
      <c r="BO999" s="25">
        <v>2786.725386068656</v>
      </c>
    </row>
    <row r="1000" spans="1:67">
      <c r="A1000">
        <v>2008</v>
      </c>
      <c r="B1000" s="57" t="s">
        <v>204</v>
      </c>
      <c r="C1000" s="61" t="s">
        <v>268</v>
      </c>
      <c r="D1000" s="57" t="s">
        <v>231</v>
      </c>
      <c r="E1000" s="25">
        <v>0</v>
      </c>
      <c r="F1000" s="25">
        <v>0</v>
      </c>
      <c r="G1000" s="25">
        <v>0</v>
      </c>
      <c r="H1000" s="25">
        <v>5.6023846261988037</v>
      </c>
      <c r="I1000" s="25">
        <v>311.64736659450938</v>
      </c>
      <c r="J1000" s="25">
        <v>84.097122917522199</v>
      </c>
      <c r="K1000" s="25">
        <v>11.716982820596476</v>
      </c>
      <c r="L1000" s="25">
        <v>35.821087107260915</v>
      </c>
      <c r="M1000" s="25">
        <v>6.9074808805320931</v>
      </c>
      <c r="N1000" s="25">
        <v>42.290408356095931</v>
      </c>
      <c r="O1000" s="25">
        <v>111.28746429039366</v>
      </c>
      <c r="P1000" s="25">
        <v>92.079038820305669</v>
      </c>
      <c r="Q1000" s="25">
        <v>28.445036924368594</v>
      </c>
      <c r="R1000" s="25">
        <v>9.0719534452397212</v>
      </c>
      <c r="S1000" s="25">
        <v>5.6342251582029244</v>
      </c>
      <c r="T1000" s="25">
        <v>6.8012585302230617</v>
      </c>
      <c r="U1000" s="25">
        <v>47.059686662502088</v>
      </c>
      <c r="V1000" s="25">
        <v>14.416074829489594</v>
      </c>
      <c r="W1000" s="25">
        <v>1.0795093078595552</v>
      </c>
      <c r="X1000" s="25">
        <v>65.266052591617623</v>
      </c>
      <c r="Y1000" s="25">
        <v>4.6524146507925712</v>
      </c>
      <c r="Z1000" s="25">
        <v>73.994066381619277</v>
      </c>
      <c r="AA1000" s="25">
        <v>0</v>
      </c>
      <c r="AB1000" s="25">
        <v>5.2020641253698336</v>
      </c>
      <c r="AC1000" s="25">
        <v>5.3178850219874216E-2</v>
      </c>
      <c r="AD1000" s="25">
        <v>0</v>
      </c>
      <c r="AE1000" s="25">
        <v>31.685751701803877</v>
      </c>
      <c r="AF1000" s="25">
        <v>23.717840763615609</v>
      </c>
      <c r="AG1000" s="25">
        <v>40.916537587053334</v>
      </c>
      <c r="AH1000" s="25">
        <v>23.64059920144723</v>
      </c>
      <c r="AI1000" s="25">
        <v>0.36887770270472786</v>
      </c>
      <c r="AJ1000" s="25">
        <v>10.423160982593288</v>
      </c>
      <c r="AK1000" s="25">
        <v>10.26198121641097</v>
      </c>
      <c r="AL1000" s="25">
        <v>26.347060816623038</v>
      </c>
      <c r="AM1000" s="25">
        <v>3.1045611000100726</v>
      </c>
      <c r="AN1000" s="25">
        <v>40.627106809089284</v>
      </c>
      <c r="AO1000" s="25">
        <v>14.741529643271781</v>
      </c>
      <c r="AP1000" s="25">
        <v>279.98329514619678</v>
      </c>
      <c r="AQ1000" s="25">
        <v>142.68334606091474</v>
      </c>
      <c r="AR1000" s="25">
        <v>55.219550105741313</v>
      </c>
      <c r="AS1000" s="25">
        <v>209.86363132538472</v>
      </c>
      <c r="AT1000" s="25">
        <v>36.812041445388445</v>
      </c>
      <c r="AU1000" s="25">
        <v>0</v>
      </c>
      <c r="AV1000" s="25">
        <v>138.11033344640259</v>
      </c>
      <c r="AW1000" s="25">
        <v>96.51873591327309</v>
      </c>
      <c r="AX1000" s="25">
        <v>0</v>
      </c>
      <c r="AY1000" s="25">
        <v>0</v>
      </c>
      <c r="AZ1000" s="25">
        <v>0</v>
      </c>
      <c r="BA1000" s="25">
        <v>0</v>
      </c>
      <c r="BB1000" s="25">
        <v>70.758989294830968</v>
      </c>
      <c r="BC1000" s="25">
        <v>64.642515345319936</v>
      </c>
      <c r="BD1000" s="25">
        <v>69.495124415761794</v>
      </c>
      <c r="BE1000" s="25">
        <v>21.38952246720358</v>
      </c>
      <c r="BF1000" s="25">
        <v>10.310847985205895</v>
      </c>
      <c r="BG1000" s="25">
        <v>0</v>
      </c>
      <c r="BH1000" s="25">
        <v>0</v>
      </c>
      <c r="BI1000" s="25">
        <v>191.76407094638174</v>
      </c>
      <c r="BJ1000" s="25">
        <v>0</v>
      </c>
      <c r="BK1000" s="25">
        <v>3.1427238772167327</v>
      </c>
      <c r="BL1000" s="25">
        <v>647.53852184909363</v>
      </c>
      <c r="BM1000" s="25">
        <v>17.625212439547081</v>
      </c>
      <c r="BN1000" s="25">
        <v>464.81363623805908</v>
      </c>
      <c r="BO1000" s="25">
        <v>3709.631963697459</v>
      </c>
    </row>
    <row r="1001" spans="1:67">
      <c r="A1001">
        <v>2008</v>
      </c>
      <c r="B1001" s="57" t="s">
        <v>205</v>
      </c>
      <c r="C1001" s="61" t="s">
        <v>269</v>
      </c>
      <c r="D1001" s="57" t="s">
        <v>231</v>
      </c>
      <c r="E1001" s="25">
        <v>124.08675503916288</v>
      </c>
      <c r="F1001" s="25">
        <v>18.617815568307137</v>
      </c>
      <c r="G1001" s="25">
        <v>5.282377170035895</v>
      </c>
      <c r="H1001" s="25">
        <v>166.22684668262747</v>
      </c>
      <c r="I1001" s="25">
        <v>328.3366524494088</v>
      </c>
      <c r="J1001" s="25">
        <v>163.08976054264858</v>
      </c>
      <c r="K1001" s="25">
        <v>66.00074460410994</v>
      </c>
      <c r="L1001" s="25">
        <v>124.85840750718803</v>
      </c>
      <c r="M1001" s="25">
        <v>4.1817507754698111</v>
      </c>
      <c r="N1001" s="25">
        <v>54.827884515006097</v>
      </c>
      <c r="O1001" s="25">
        <v>107.09279516159425</v>
      </c>
      <c r="P1001" s="25">
        <v>45.754230264225662</v>
      </c>
      <c r="Q1001" s="25">
        <v>83.232375778658536</v>
      </c>
      <c r="R1001" s="25">
        <v>65.527392376908423</v>
      </c>
      <c r="S1001" s="25">
        <v>77.785607719336213</v>
      </c>
      <c r="T1001" s="25">
        <v>82.692727453597129</v>
      </c>
      <c r="U1001" s="25">
        <v>54.846472509959028</v>
      </c>
      <c r="V1001" s="25">
        <v>47.730590371022359</v>
      </c>
      <c r="W1001" s="25">
        <v>26.923800255178215</v>
      </c>
      <c r="X1001" s="25">
        <v>78.442270180888073</v>
      </c>
      <c r="Y1001" s="25">
        <v>5.6829110358577735</v>
      </c>
      <c r="Z1001" s="25">
        <v>69.571647968141349</v>
      </c>
      <c r="AA1001" s="25">
        <v>0</v>
      </c>
      <c r="AB1001" s="25">
        <v>96.567456955429293</v>
      </c>
      <c r="AC1001" s="25">
        <v>1.7171507066502378</v>
      </c>
      <c r="AD1001" s="25">
        <v>0</v>
      </c>
      <c r="AE1001" s="25">
        <v>448.24855502375823</v>
      </c>
      <c r="AF1001" s="25">
        <v>243.85161175338735</v>
      </c>
      <c r="AG1001" s="25">
        <v>921.21728068135656</v>
      </c>
      <c r="AH1001" s="25">
        <v>543.44637327242538</v>
      </c>
      <c r="AI1001" s="25">
        <v>68.106382617445931</v>
      </c>
      <c r="AJ1001" s="25">
        <v>75.999650859897756</v>
      </c>
      <c r="AK1001" s="25">
        <v>73.565094996178985</v>
      </c>
      <c r="AL1001" s="25">
        <v>112.4211793039544</v>
      </c>
      <c r="AM1001" s="25">
        <v>8.5013446358918436</v>
      </c>
      <c r="AN1001" s="25">
        <v>47.23068981546075</v>
      </c>
      <c r="AO1001" s="25">
        <v>38.70884933968356</v>
      </c>
      <c r="AP1001" s="25">
        <v>130.84410091642073</v>
      </c>
      <c r="AQ1001" s="25">
        <v>2713.1362841596138</v>
      </c>
      <c r="AR1001" s="25">
        <v>88.710733631834813</v>
      </c>
      <c r="AS1001" s="25">
        <v>581.51046365941272</v>
      </c>
      <c r="AT1001" s="25">
        <v>80.266533431111569</v>
      </c>
      <c r="AU1001" s="25">
        <v>0</v>
      </c>
      <c r="AV1001" s="25">
        <v>181.6848408544472</v>
      </c>
      <c r="AW1001" s="25">
        <v>114.89716786640741</v>
      </c>
      <c r="AX1001" s="25">
        <v>0</v>
      </c>
      <c r="AY1001" s="25">
        <v>0</v>
      </c>
      <c r="AZ1001" s="25">
        <v>0</v>
      </c>
      <c r="BA1001" s="25">
        <v>0</v>
      </c>
      <c r="BB1001" s="25">
        <v>92.39828766647436</v>
      </c>
      <c r="BC1001" s="25">
        <v>376.91861855357217</v>
      </c>
      <c r="BD1001" s="25">
        <v>168.7414728501476</v>
      </c>
      <c r="BE1001" s="25">
        <v>66.777643564650461</v>
      </c>
      <c r="BF1001" s="25">
        <v>58.196406897355757</v>
      </c>
      <c r="BG1001" s="25">
        <v>0</v>
      </c>
      <c r="BH1001" s="25">
        <v>0</v>
      </c>
      <c r="BI1001" s="25">
        <v>9965.1360306802708</v>
      </c>
      <c r="BJ1001" s="25">
        <v>0</v>
      </c>
      <c r="BK1001" s="25">
        <v>0</v>
      </c>
      <c r="BL1001" s="25">
        <v>0</v>
      </c>
      <c r="BM1001" s="25">
        <v>0</v>
      </c>
      <c r="BN1001" s="25">
        <v>614.98928501325202</v>
      </c>
      <c r="BO1001" s="25">
        <v>19714.58130563582</v>
      </c>
    </row>
    <row r="1002" spans="1:67">
      <c r="A1002">
        <v>2008</v>
      </c>
      <c r="B1002" s="57" t="s">
        <v>206</v>
      </c>
      <c r="C1002" s="61" t="s">
        <v>270</v>
      </c>
      <c r="D1002" s="57" t="s">
        <v>231</v>
      </c>
      <c r="E1002" s="25">
        <v>12.494973760793091</v>
      </c>
      <c r="F1002" s="25">
        <v>0.47205150730752388</v>
      </c>
      <c r="G1002" s="25">
        <v>0.56183583568182938</v>
      </c>
      <c r="H1002" s="25">
        <v>9.4218021262087248</v>
      </c>
      <c r="I1002" s="25">
        <v>122.88452362488889</v>
      </c>
      <c r="J1002" s="25">
        <v>65.184783255407027</v>
      </c>
      <c r="K1002" s="25">
        <v>19.25647115798828</v>
      </c>
      <c r="L1002" s="25">
        <v>16.450509878746384</v>
      </c>
      <c r="M1002" s="25">
        <v>3.0626378362486268</v>
      </c>
      <c r="N1002" s="25">
        <v>121.5948053080196</v>
      </c>
      <c r="O1002" s="25">
        <v>27.123203354656642</v>
      </c>
      <c r="P1002" s="25">
        <v>24.80839542227957</v>
      </c>
      <c r="Q1002" s="25">
        <v>29.018422442888209</v>
      </c>
      <c r="R1002" s="25">
        <v>18.87036298724875</v>
      </c>
      <c r="S1002" s="25">
        <v>12.506499269341431</v>
      </c>
      <c r="T1002" s="25">
        <v>9.6227702828102881</v>
      </c>
      <c r="U1002" s="25">
        <v>28.579502542473804</v>
      </c>
      <c r="V1002" s="25">
        <v>19.561721321270934</v>
      </c>
      <c r="W1002" s="25">
        <v>19.235806666057535</v>
      </c>
      <c r="X1002" s="25">
        <v>34.468597699209667</v>
      </c>
      <c r="Y1002" s="25">
        <v>2.0572405739121162</v>
      </c>
      <c r="Z1002" s="25">
        <v>35.116638260824516</v>
      </c>
      <c r="AA1002" s="25">
        <v>0</v>
      </c>
      <c r="AB1002" s="25">
        <v>9.4843880201007824</v>
      </c>
      <c r="AC1002" s="25">
        <v>9.0928018807845359E-2</v>
      </c>
      <c r="AD1002" s="25">
        <v>0</v>
      </c>
      <c r="AE1002" s="25">
        <v>135.34322311561957</v>
      </c>
      <c r="AF1002" s="25">
        <v>44.465288131463723</v>
      </c>
      <c r="AG1002" s="25">
        <v>86.883814244146805</v>
      </c>
      <c r="AH1002" s="25">
        <v>51.527997079853975</v>
      </c>
      <c r="AI1002" s="25">
        <v>27.287326547558614</v>
      </c>
      <c r="AJ1002" s="25">
        <v>27.002027713617515</v>
      </c>
      <c r="AK1002" s="25">
        <v>20.63881348542068</v>
      </c>
      <c r="AL1002" s="25">
        <v>18.702101173164746</v>
      </c>
      <c r="AM1002" s="25">
        <v>1.7336030232911532</v>
      </c>
      <c r="AN1002" s="25">
        <v>16.890890201489569</v>
      </c>
      <c r="AO1002" s="25">
        <v>18.943912947354939</v>
      </c>
      <c r="AP1002" s="25">
        <v>24.057455731341228</v>
      </c>
      <c r="AQ1002" s="25">
        <v>182.22348297369362</v>
      </c>
      <c r="AR1002" s="25">
        <v>176.05229034886634</v>
      </c>
      <c r="AS1002" s="25">
        <v>120.4274240099338</v>
      </c>
      <c r="AT1002" s="25">
        <v>39.156136489126332</v>
      </c>
      <c r="AU1002" s="25">
        <v>0</v>
      </c>
      <c r="AV1002" s="25">
        <v>75.788099284171068</v>
      </c>
      <c r="AW1002" s="25">
        <v>67.972118252044453</v>
      </c>
      <c r="AX1002" s="25">
        <v>0</v>
      </c>
      <c r="AY1002" s="25">
        <v>0</v>
      </c>
      <c r="AZ1002" s="25">
        <v>0</v>
      </c>
      <c r="BA1002" s="25">
        <v>0</v>
      </c>
      <c r="BB1002" s="25">
        <v>32.54537314758268</v>
      </c>
      <c r="BC1002" s="25">
        <v>43.254739926568526</v>
      </c>
      <c r="BD1002" s="25">
        <v>35.376600980224559</v>
      </c>
      <c r="BE1002" s="25">
        <v>18.727467701737599</v>
      </c>
      <c r="BF1002" s="25">
        <v>4.2623918034298871</v>
      </c>
      <c r="BG1002" s="25">
        <v>0</v>
      </c>
      <c r="BH1002" s="25">
        <v>0</v>
      </c>
      <c r="BI1002" s="25">
        <v>69.548009554564544</v>
      </c>
      <c r="BJ1002" s="25">
        <v>0</v>
      </c>
      <c r="BK1002" s="25">
        <v>0</v>
      </c>
      <c r="BL1002" s="25">
        <v>282.34546913876699</v>
      </c>
      <c r="BM1002" s="25">
        <v>0</v>
      </c>
      <c r="BN1002" s="25">
        <v>107.37705136897894</v>
      </c>
      <c r="BO1002" s="25">
        <v>2370.4619795271806</v>
      </c>
    </row>
    <row r="1003" spans="1:67">
      <c r="A1003">
        <v>2008</v>
      </c>
      <c r="B1003" s="57" t="s">
        <v>207</v>
      </c>
      <c r="C1003" s="61" t="s">
        <v>271</v>
      </c>
      <c r="D1003" s="57" t="s">
        <v>231</v>
      </c>
      <c r="E1003" s="25">
        <v>813.1844211771936</v>
      </c>
      <c r="F1003" s="25">
        <v>24.798462879349891</v>
      </c>
      <c r="G1003" s="25">
        <v>42.428111507323699</v>
      </c>
      <c r="H1003" s="25">
        <v>633.53592717733318</v>
      </c>
      <c r="I1003" s="25">
        <v>597.57283853534034</v>
      </c>
      <c r="J1003" s="25">
        <v>334.75001827477257</v>
      </c>
      <c r="K1003" s="25">
        <v>74.104149199696451</v>
      </c>
      <c r="L1003" s="25">
        <v>353.90197995381169</v>
      </c>
      <c r="M1003" s="25">
        <v>9.9383331725996733</v>
      </c>
      <c r="N1003" s="25">
        <v>75.454464643902384</v>
      </c>
      <c r="O1003" s="25">
        <v>261.85532178414536</v>
      </c>
      <c r="P1003" s="25">
        <v>69.149337397645255</v>
      </c>
      <c r="Q1003" s="25">
        <v>212.97157155174551</v>
      </c>
      <c r="R1003" s="25">
        <v>93.618462082959084</v>
      </c>
      <c r="S1003" s="25">
        <v>176.28400529765477</v>
      </c>
      <c r="T1003" s="25">
        <v>92.776096131863724</v>
      </c>
      <c r="U1003" s="25">
        <v>81.06376318185113</v>
      </c>
      <c r="V1003" s="25">
        <v>75.79616042260453</v>
      </c>
      <c r="W1003" s="25">
        <v>96.537378674719463</v>
      </c>
      <c r="X1003" s="25">
        <v>184.38736700289311</v>
      </c>
      <c r="Y1003" s="25">
        <v>14.688308565779186</v>
      </c>
      <c r="Z1003" s="25">
        <v>128.73959513753096</v>
      </c>
      <c r="AA1003" s="25">
        <v>0</v>
      </c>
      <c r="AB1003" s="25">
        <v>162.15189019360395</v>
      </c>
      <c r="AC1003" s="25">
        <v>4.0134752461063066</v>
      </c>
      <c r="AD1003" s="25">
        <v>0</v>
      </c>
      <c r="AE1003" s="25">
        <v>670.73250678335717</v>
      </c>
      <c r="AF1003" s="25">
        <v>404.37264607629555</v>
      </c>
      <c r="AG1003" s="25">
        <v>1885.4429871153131</v>
      </c>
      <c r="AH1003" s="25">
        <v>1080.9729837026075</v>
      </c>
      <c r="AI1003" s="25">
        <v>314.80723749950482</v>
      </c>
      <c r="AJ1003" s="25">
        <v>221.24146550985131</v>
      </c>
      <c r="AK1003" s="25">
        <v>44.426052472998627</v>
      </c>
      <c r="AL1003" s="25">
        <v>78.615893754334678</v>
      </c>
      <c r="AM1003" s="25">
        <v>10.565851265026708</v>
      </c>
      <c r="AN1003" s="25">
        <v>141.90644686364993</v>
      </c>
      <c r="AO1003" s="25">
        <v>43.848225251691701</v>
      </c>
      <c r="AP1003" s="25">
        <v>55.003087098266242</v>
      </c>
      <c r="AQ1003" s="25">
        <v>338.64853755003531</v>
      </c>
      <c r="AR1003" s="25">
        <v>60.686777613438757</v>
      </c>
      <c r="AS1003" s="25">
        <v>1838.610006294748</v>
      </c>
      <c r="AT1003" s="25">
        <v>232.0477581651829</v>
      </c>
      <c r="AU1003" s="25">
        <v>0</v>
      </c>
      <c r="AV1003" s="25">
        <v>1072.3404193884351</v>
      </c>
      <c r="AW1003" s="25">
        <v>261.7500772547267</v>
      </c>
      <c r="AX1003" s="25">
        <v>0</v>
      </c>
      <c r="AY1003" s="25">
        <v>0</v>
      </c>
      <c r="AZ1003" s="25">
        <v>0</v>
      </c>
      <c r="BA1003" s="25">
        <v>0</v>
      </c>
      <c r="BB1003" s="25">
        <v>148.37061013200017</v>
      </c>
      <c r="BC1003" s="25">
        <v>1301.682162080438</v>
      </c>
      <c r="BD1003" s="25">
        <v>252.51389051920737</v>
      </c>
      <c r="BE1003" s="25">
        <v>40.431584753152634</v>
      </c>
      <c r="BF1003" s="25">
        <v>58.245951362092903</v>
      </c>
      <c r="BG1003" s="25">
        <v>0</v>
      </c>
      <c r="BH1003" s="25">
        <v>0</v>
      </c>
      <c r="BI1003" s="25">
        <v>7080.5963218694178</v>
      </c>
      <c r="BJ1003" s="25">
        <v>0</v>
      </c>
      <c r="BK1003" s="25">
        <v>366.97062384351977</v>
      </c>
      <c r="BL1003" s="25">
        <v>0</v>
      </c>
      <c r="BM1003" s="25">
        <v>0</v>
      </c>
      <c r="BN1003" s="25">
        <v>84.799014794203686</v>
      </c>
      <c r="BO1003" s="25">
        <v>22703.330558205907</v>
      </c>
    </row>
    <row r="1004" spans="1:67">
      <c r="A1004">
        <v>2008</v>
      </c>
      <c r="B1004" s="57" t="s">
        <v>208</v>
      </c>
      <c r="C1004" s="61" t="s">
        <v>272</v>
      </c>
      <c r="D1004" s="57" t="s">
        <v>231</v>
      </c>
      <c r="E1004" s="25">
        <v>48.030545461304236</v>
      </c>
      <c r="F1004" s="25">
        <v>5.4246801035527561</v>
      </c>
      <c r="G1004" s="25">
        <v>7.412315533613393</v>
      </c>
      <c r="H1004" s="25">
        <v>321.03876454191931</v>
      </c>
      <c r="I1004" s="25">
        <v>37.034507375352064</v>
      </c>
      <c r="J1004" s="25">
        <v>38.195499299752626</v>
      </c>
      <c r="K1004" s="25">
        <v>20.472422552064867</v>
      </c>
      <c r="L1004" s="25">
        <v>12.485960086896981</v>
      </c>
      <c r="M1004" s="25">
        <v>1.1959635001312785</v>
      </c>
      <c r="N1004" s="25">
        <v>48.540577419438023</v>
      </c>
      <c r="O1004" s="25">
        <v>31.337662414287529</v>
      </c>
      <c r="P1004" s="25">
        <v>13.102709951470509</v>
      </c>
      <c r="Q1004" s="25">
        <v>17.005204929601849</v>
      </c>
      <c r="R1004" s="25">
        <v>4.8317662224046005</v>
      </c>
      <c r="S1004" s="25">
        <v>17.969048520352587</v>
      </c>
      <c r="T1004" s="25">
        <v>9.109276680420086</v>
      </c>
      <c r="U1004" s="25">
        <v>3.9065639056952253</v>
      </c>
      <c r="V1004" s="25">
        <v>1.2173083416760646</v>
      </c>
      <c r="W1004" s="25">
        <v>7.8179865635340446</v>
      </c>
      <c r="X1004" s="25">
        <v>41.861718701481749</v>
      </c>
      <c r="Y1004" s="25">
        <v>1.5890897843967271</v>
      </c>
      <c r="Z1004" s="25">
        <v>4.631276298742792</v>
      </c>
      <c r="AA1004" s="25">
        <v>0</v>
      </c>
      <c r="AB1004" s="25">
        <v>8.8149636740749955</v>
      </c>
      <c r="AC1004" s="25">
        <v>0.61492957215871458</v>
      </c>
      <c r="AD1004" s="25">
        <v>0</v>
      </c>
      <c r="AE1004" s="25">
        <v>150.89078871831779</v>
      </c>
      <c r="AF1004" s="25">
        <v>190.83126688478774</v>
      </c>
      <c r="AG1004" s="25">
        <v>735.00682979079306</v>
      </c>
      <c r="AH1004" s="25">
        <v>453.74114543632732</v>
      </c>
      <c r="AI1004" s="25">
        <v>27.48556850879849</v>
      </c>
      <c r="AJ1004" s="25">
        <v>70.867766061649363</v>
      </c>
      <c r="AK1004" s="25">
        <v>31.21425873784948</v>
      </c>
      <c r="AL1004" s="25">
        <v>40.309644189529514</v>
      </c>
      <c r="AM1004" s="25">
        <v>7.4117256032594501</v>
      </c>
      <c r="AN1004" s="25">
        <v>28.203869979941086</v>
      </c>
      <c r="AO1004" s="25">
        <v>9.5199045639987627</v>
      </c>
      <c r="AP1004" s="25">
        <v>17.782943064818255</v>
      </c>
      <c r="AQ1004" s="25">
        <v>40.605701450030743</v>
      </c>
      <c r="AR1004" s="25">
        <v>9.3213336580462389</v>
      </c>
      <c r="AS1004" s="25">
        <v>219.44217652182252</v>
      </c>
      <c r="AT1004" s="25">
        <v>41.323854336875478</v>
      </c>
      <c r="AU1004" s="25">
        <v>0</v>
      </c>
      <c r="AV1004" s="25">
        <v>187.9086514447884</v>
      </c>
      <c r="AW1004" s="25">
        <v>21.937149426228292</v>
      </c>
      <c r="AX1004" s="25">
        <v>0</v>
      </c>
      <c r="AY1004" s="25">
        <v>0</v>
      </c>
      <c r="AZ1004" s="25">
        <v>0</v>
      </c>
      <c r="BA1004" s="25">
        <v>0</v>
      </c>
      <c r="BB1004" s="25">
        <v>48.073897976050517</v>
      </c>
      <c r="BC1004" s="25">
        <v>65.802306997508978</v>
      </c>
      <c r="BD1004" s="25">
        <v>31.617756694346085</v>
      </c>
      <c r="BE1004" s="25">
        <v>52.55023656610684</v>
      </c>
      <c r="BF1004" s="25">
        <v>95.648825335120748</v>
      </c>
      <c r="BG1004" s="25">
        <v>0</v>
      </c>
      <c r="BH1004" s="25">
        <v>0</v>
      </c>
      <c r="BI1004" s="25">
        <v>2216.3686533366867</v>
      </c>
      <c r="BJ1004" s="25">
        <v>0</v>
      </c>
      <c r="BK1004" s="25">
        <v>0</v>
      </c>
      <c r="BL1004" s="25">
        <v>0</v>
      </c>
      <c r="BM1004" s="25">
        <v>0</v>
      </c>
      <c r="BN1004" s="25">
        <v>34.350504652156005</v>
      </c>
      <c r="BO1004" s="25">
        <v>5531.8575013701493</v>
      </c>
    </row>
    <row r="1005" spans="1:67">
      <c r="A1005">
        <v>2008</v>
      </c>
      <c r="B1005" s="57" t="s">
        <v>209</v>
      </c>
      <c r="C1005" s="61" t="s">
        <v>273</v>
      </c>
      <c r="D1005" s="57" t="s">
        <v>231</v>
      </c>
      <c r="E1005" s="25">
        <v>0</v>
      </c>
      <c r="F1005" s="25">
        <v>0</v>
      </c>
      <c r="G1005" s="25">
        <v>0</v>
      </c>
      <c r="H1005" s="25">
        <v>0</v>
      </c>
      <c r="I1005" s="25">
        <v>0</v>
      </c>
      <c r="J1005" s="25">
        <v>0</v>
      </c>
      <c r="K1005" s="25">
        <v>0</v>
      </c>
      <c r="L1005" s="25">
        <v>0</v>
      </c>
      <c r="M1005" s="25">
        <v>0</v>
      </c>
      <c r="N1005" s="25">
        <v>0</v>
      </c>
      <c r="O1005" s="25">
        <v>0</v>
      </c>
      <c r="P1005" s="25">
        <v>0</v>
      </c>
      <c r="Q1005" s="25">
        <v>0</v>
      </c>
      <c r="R1005" s="25">
        <v>0</v>
      </c>
      <c r="S1005" s="25">
        <v>0</v>
      </c>
      <c r="T1005" s="25">
        <v>0</v>
      </c>
      <c r="U1005" s="25">
        <v>0</v>
      </c>
      <c r="V1005" s="25">
        <v>0</v>
      </c>
      <c r="W1005" s="25">
        <v>0</v>
      </c>
      <c r="X1005" s="25">
        <v>0</v>
      </c>
      <c r="Y1005" s="25">
        <v>0</v>
      </c>
      <c r="Z1005" s="25">
        <v>0</v>
      </c>
      <c r="AA1005" s="25">
        <v>0</v>
      </c>
      <c r="AB1005" s="25">
        <v>0</v>
      </c>
      <c r="AC1005" s="25">
        <v>0</v>
      </c>
      <c r="AD1005" s="25">
        <v>0</v>
      </c>
      <c r="AE1005" s="25">
        <v>0</v>
      </c>
      <c r="AF1005" s="25">
        <v>0</v>
      </c>
      <c r="AG1005" s="25">
        <v>0</v>
      </c>
      <c r="AH1005" s="25">
        <v>0</v>
      </c>
      <c r="AI1005" s="25">
        <v>0</v>
      </c>
      <c r="AJ1005" s="25">
        <v>0</v>
      </c>
      <c r="AK1005" s="25">
        <v>0</v>
      </c>
      <c r="AL1005" s="25">
        <v>0</v>
      </c>
      <c r="AM1005" s="25">
        <v>0</v>
      </c>
      <c r="AN1005" s="25">
        <v>0</v>
      </c>
      <c r="AO1005" s="25">
        <v>0</v>
      </c>
      <c r="AP1005" s="25">
        <v>0</v>
      </c>
      <c r="AQ1005" s="25">
        <v>0</v>
      </c>
      <c r="AR1005" s="25">
        <v>0</v>
      </c>
      <c r="AS1005" s="25">
        <v>0</v>
      </c>
      <c r="AT1005" s="25">
        <v>0</v>
      </c>
      <c r="AU1005" s="25">
        <v>0</v>
      </c>
      <c r="AV1005" s="25">
        <v>0</v>
      </c>
      <c r="AW1005" s="25">
        <v>0</v>
      </c>
      <c r="AX1005" s="25">
        <v>0</v>
      </c>
      <c r="AY1005" s="25">
        <v>0</v>
      </c>
      <c r="AZ1005" s="25">
        <v>0</v>
      </c>
      <c r="BA1005" s="25">
        <v>0</v>
      </c>
      <c r="BB1005" s="25">
        <v>0</v>
      </c>
      <c r="BC1005" s="25">
        <v>0</v>
      </c>
      <c r="BD1005" s="25">
        <v>0</v>
      </c>
      <c r="BE1005" s="25">
        <v>0</v>
      </c>
      <c r="BF1005" s="25">
        <v>0</v>
      </c>
      <c r="BG1005" s="25">
        <v>0</v>
      </c>
      <c r="BH1005" s="25">
        <v>0</v>
      </c>
      <c r="BI1005" s="25">
        <v>0</v>
      </c>
      <c r="BJ1005" s="25">
        <v>0</v>
      </c>
      <c r="BK1005" s="25">
        <v>0</v>
      </c>
      <c r="BL1005" s="25">
        <v>0</v>
      </c>
      <c r="BM1005" s="25">
        <v>0</v>
      </c>
      <c r="BN1005" s="25">
        <v>0</v>
      </c>
      <c r="BO1005" s="25">
        <v>0</v>
      </c>
    </row>
    <row r="1006" spans="1:67">
      <c r="A1006">
        <v>2008</v>
      </c>
      <c r="B1006" s="57" t="s">
        <v>210</v>
      </c>
      <c r="C1006" s="61" t="s">
        <v>274</v>
      </c>
      <c r="D1006" s="57" t="s">
        <v>231</v>
      </c>
      <c r="E1006" s="25">
        <v>79.182247081988976</v>
      </c>
      <c r="F1006" s="25">
        <v>9.77052931025211</v>
      </c>
      <c r="G1006" s="25">
        <v>1.0818583130191846</v>
      </c>
      <c r="H1006" s="25">
        <v>160.34218576362989</v>
      </c>
      <c r="I1006" s="25">
        <v>142.72949390834862</v>
      </c>
      <c r="J1006" s="25">
        <v>99.62970496688844</v>
      </c>
      <c r="K1006" s="25">
        <v>35.861241013767355</v>
      </c>
      <c r="L1006" s="25">
        <v>36.743113551693014</v>
      </c>
      <c r="M1006" s="25">
        <v>1.5930876783886745</v>
      </c>
      <c r="N1006" s="25">
        <v>29.392883901733402</v>
      </c>
      <c r="O1006" s="25">
        <v>58.489153937596882</v>
      </c>
      <c r="P1006" s="25">
        <v>8.4662606145446766</v>
      </c>
      <c r="Q1006" s="25">
        <v>61.738179557576444</v>
      </c>
      <c r="R1006" s="25">
        <v>37.301990525414467</v>
      </c>
      <c r="S1006" s="25">
        <v>40.78283410441049</v>
      </c>
      <c r="T1006" s="25">
        <v>150.04759742489247</v>
      </c>
      <c r="U1006" s="25">
        <v>280.53337580262775</v>
      </c>
      <c r="V1006" s="25">
        <v>152.94084471473158</v>
      </c>
      <c r="W1006" s="25">
        <v>15.244148255388755</v>
      </c>
      <c r="X1006" s="25">
        <v>128.94290387671816</v>
      </c>
      <c r="Y1006" s="25">
        <v>4.529426430126767</v>
      </c>
      <c r="Z1006" s="25">
        <v>15.524195741682862</v>
      </c>
      <c r="AA1006" s="25">
        <v>0</v>
      </c>
      <c r="AB1006" s="25">
        <v>92.10753429743211</v>
      </c>
      <c r="AC1006" s="25">
        <v>8.6030775622981022</v>
      </c>
      <c r="AD1006" s="25">
        <v>0</v>
      </c>
      <c r="AE1006" s="25">
        <v>945.45752084649291</v>
      </c>
      <c r="AF1006" s="25">
        <v>395.31828422537114</v>
      </c>
      <c r="AG1006" s="25">
        <v>1241.5561706946148</v>
      </c>
      <c r="AH1006" s="25">
        <v>739.40322152037402</v>
      </c>
      <c r="AI1006" s="25">
        <v>233.64856543137651</v>
      </c>
      <c r="AJ1006" s="25">
        <v>107.56004585895978</v>
      </c>
      <c r="AK1006" s="25">
        <v>65.055994928177128</v>
      </c>
      <c r="AL1006" s="25">
        <v>148.48736439355173</v>
      </c>
      <c r="AM1006" s="25">
        <v>6.3927192798200529</v>
      </c>
      <c r="AN1006" s="25">
        <v>57.309905489918869</v>
      </c>
      <c r="AO1006" s="25">
        <v>18.405974498010039</v>
      </c>
      <c r="AP1006" s="25">
        <v>50.546469269998887</v>
      </c>
      <c r="AQ1006" s="25">
        <v>252.00756998854848</v>
      </c>
      <c r="AR1006" s="25">
        <v>31.433080638975067</v>
      </c>
      <c r="AS1006" s="25">
        <v>227.4940871043068</v>
      </c>
      <c r="AT1006" s="25">
        <v>59.482270495994896</v>
      </c>
      <c r="AU1006" s="25">
        <v>0</v>
      </c>
      <c r="AV1006" s="25">
        <v>283.32699467871993</v>
      </c>
      <c r="AW1006" s="25">
        <v>73.865242556078158</v>
      </c>
      <c r="AX1006" s="25">
        <v>0</v>
      </c>
      <c r="AY1006" s="25">
        <v>0</v>
      </c>
      <c r="AZ1006" s="25">
        <v>0</v>
      </c>
      <c r="BA1006" s="25">
        <v>0</v>
      </c>
      <c r="BB1006" s="25">
        <v>64.186278756410459</v>
      </c>
      <c r="BC1006" s="25">
        <v>63.137911850445519</v>
      </c>
      <c r="BD1006" s="25">
        <v>137.39610644794968</v>
      </c>
      <c r="BE1006" s="25">
        <v>22.700435896106988</v>
      </c>
      <c r="BF1006" s="25">
        <v>67.827470412036504</v>
      </c>
      <c r="BG1006" s="25">
        <v>0</v>
      </c>
      <c r="BH1006" s="25">
        <v>0</v>
      </c>
      <c r="BI1006" s="25">
        <v>15881.083466325634</v>
      </c>
      <c r="BJ1006" s="25">
        <v>0</v>
      </c>
      <c r="BK1006" s="25">
        <v>0</v>
      </c>
      <c r="BL1006" s="25">
        <v>108.5771226093799</v>
      </c>
      <c r="BM1006" s="25">
        <v>0</v>
      </c>
      <c r="BN1006" s="25">
        <v>527.94922307401714</v>
      </c>
      <c r="BO1006" s="25">
        <v>23461.187365606427</v>
      </c>
    </row>
    <row r="1007" spans="1:67">
      <c r="A1007">
        <v>2008</v>
      </c>
      <c r="B1007" s="57" t="s">
        <v>211</v>
      </c>
      <c r="C1007" s="61" t="s">
        <v>275</v>
      </c>
      <c r="D1007" s="57" t="s">
        <v>231</v>
      </c>
      <c r="E1007" s="25">
        <v>1.4784650801409277E-2</v>
      </c>
      <c r="F1007" s="25">
        <v>1.5289786200827833E-4</v>
      </c>
      <c r="G1007" s="25">
        <v>6.9119772734518832E-3</v>
      </c>
      <c r="H1007" s="25">
        <v>552.11319698317743</v>
      </c>
      <c r="I1007" s="25">
        <v>2.8498975771249668</v>
      </c>
      <c r="J1007" s="25">
        <v>1.8122736600571179</v>
      </c>
      <c r="K1007" s="25">
        <v>0.60509243527397172</v>
      </c>
      <c r="L1007" s="25">
        <v>16.376887084852093</v>
      </c>
      <c r="M1007" s="25">
        <v>0.12138127511590516</v>
      </c>
      <c r="N1007" s="25">
        <v>12.722212999266523</v>
      </c>
      <c r="O1007" s="25">
        <v>0.75596320827860808</v>
      </c>
      <c r="P1007" s="25">
        <v>9.9896788445452661E-2</v>
      </c>
      <c r="Q1007" s="25">
        <v>0.4857470482466088</v>
      </c>
      <c r="R1007" s="25">
        <v>40.748374588721646</v>
      </c>
      <c r="S1007" s="25">
        <v>46.781163047663398</v>
      </c>
      <c r="T1007" s="25">
        <v>2.3267197587308912</v>
      </c>
      <c r="U1007" s="25">
        <v>4.4508191620044393</v>
      </c>
      <c r="V1007" s="25">
        <v>1.2396715979190165</v>
      </c>
      <c r="W1007" s="25">
        <v>0.26337043406348515</v>
      </c>
      <c r="X1007" s="25">
        <v>25.453379271273178</v>
      </c>
      <c r="Y1007" s="25">
        <v>2.5377750447411396</v>
      </c>
      <c r="Z1007" s="25">
        <v>2.1110112860180106</v>
      </c>
      <c r="AA1007" s="25">
        <v>0</v>
      </c>
      <c r="AB1007" s="25">
        <v>20.975675259094061</v>
      </c>
      <c r="AC1007" s="25">
        <v>8.225968361384263E-2</v>
      </c>
      <c r="AD1007" s="25">
        <v>0</v>
      </c>
      <c r="AE1007" s="25">
        <v>442.45661448350381</v>
      </c>
      <c r="AF1007" s="25">
        <v>121.91476167549058</v>
      </c>
      <c r="AG1007" s="25">
        <v>208.81107813035834</v>
      </c>
      <c r="AH1007" s="25">
        <v>118.17653931432905</v>
      </c>
      <c r="AI1007" s="25">
        <v>27.730148445055502</v>
      </c>
      <c r="AJ1007" s="25">
        <v>17.13047531775435</v>
      </c>
      <c r="AK1007" s="25">
        <v>4.9560392224237324</v>
      </c>
      <c r="AL1007" s="25">
        <v>10.092780300178486</v>
      </c>
      <c r="AM1007" s="25">
        <v>4.5033655672472204</v>
      </c>
      <c r="AN1007" s="25">
        <v>23.521911276774404</v>
      </c>
      <c r="AO1007" s="25">
        <v>6.4967600028831978</v>
      </c>
      <c r="AP1007" s="25">
        <v>13.68316062932039</v>
      </c>
      <c r="AQ1007" s="25">
        <v>117.87710703421178</v>
      </c>
      <c r="AR1007" s="25">
        <v>23.195524213144324</v>
      </c>
      <c r="AS1007" s="25">
        <v>151.02409694135741</v>
      </c>
      <c r="AT1007" s="25">
        <v>31.490687401107465</v>
      </c>
      <c r="AU1007" s="25">
        <v>0</v>
      </c>
      <c r="AV1007" s="25">
        <v>127.84483153604904</v>
      </c>
      <c r="AW1007" s="25">
        <v>73.16286046800478</v>
      </c>
      <c r="AX1007" s="25">
        <v>0</v>
      </c>
      <c r="AY1007" s="25">
        <v>0</v>
      </c>
      <c r="AZ1007" s="25">
        <v>0</v>
      </c>
      <c r="BA1007" s="25">
        <v>0</v>
      </c>
      <c r="BB1007" s="25">
        <v>30.778622067490296</v>
      </c>
      <c r="BC1007" s="25">
        <v>72.398407487344016</v>
      </c>
      <c r="BD1007" s="25">
        <v>71.787279847442576</v>
      </c>
      <c r="BE1007" s="25">
        <v>2.2936181534910189</v>
      </c>
      <c r="BF1007" s="25">
        <v>2.4647518324943385</v>
      </c>
      <c r="BG1007" s="25">
        <v>0</v>
      </c>
      <c r="BH1007" s="25">
        <v>0</v>
      </c>
      <c r="BI1007" s="25">
        <v>59.514053919297496</v>
      </c>
      <c r="BJ1007" s="25">
        <v>0</v>
      </c>
      <c r="BK1007" s="25">
        <v>921.99659771482425</v>
      </c>
      <c r="BL1007" s="25">
        <v>2074.2745562057335</v>
      </c>
      <c r="BM1007" s="25">
        <v>0</v>
      </c>
      <c r="BN1007" s="25">
        <v>845.01038753724265</v>
      </c>
      <c r="BO1007" s="25">
        <v>6339.5216344441778</v>
      </c>
    </row>
    <row r="1008" spans="1:67">
      <c r="A1008">
        <v>2008</v>
      </c>
      <c r="B1008" s="57" t="s">
        <v>212</v>
      </c>
      <c r="C1008" s="61" t="s">
        <v>276</v>
      </c>
      <c r="D1008" s="57" t="s">
        <v>231</v>
      </c>
      <c r="E1008" s="25">
        <v>0</v>
      </c>
      <c r="F1008" s="25">
        <v>0</v>
      </c>
      <c r="G1008" s="25">
        <v>0</v>
      </c>
      <c r="H1008" s="25">
        <v>0</v>
      </c>
      <c r="I1008" s="25">
        <v>0</v>
      </c>
      <c r="J1008" s="25">
        <v>0</v>
      </c>
      <c r="K1008" s="25">
        <v>0</v>
      </c>
      <c r="L1008" s="25">
        <v>0</v>
      </c>
      <c r="M1008" s="25">
        <v>0</v>
      </c>
      <c r="N1008" s="25">
        <v>0</v>
      </c>
      <c r="O1008" s="25">
        <v>0</v>
      </c>
      <c r="P1008" s="25">
        <v>0</v>
      </c>
      <c r="Q1008" s="25">
        <v>0</v>
      </c>
      <c r="R1008" s="25">
        <v>0</v>
      </c>
      <c r="S1008" s="25">
        <v>0</v>
      </c>
      <c r="T1008" s="25">
        <v>0</v>
      </c>
      <c r="U1008" s="25">
        <v>0</v>
      </c>
      <c r="V1008" s="25">
        <v>0</v>
      </c>
      <c r="W1008" s="25">
        <v>0</v>
      </c>
      <c r="X1008" s="25">
        <v>0</v>
      </c>
      <c r="Y1008" s="25">
        <v>0</v>
      </c>
      <c r="Z1008" s="25">
        <v>0</v>
      </c>
      <c r="AA1008" s="25">
        <v>0</v>
      </c>
      <c r="AB1008" s="25">
        <v>0</v>
      </c>
      <c r="AC1008" s="25">
        <v>0</v>
      </c>
      <c r="AD1008" s="25">
        <v>0</v>
      </c>
      <c r="AE1008" s="25">
        <v>0</v>
      </c>
      <c r="AF1008" s="25">
        <v>0</v>
      </c>
      <c r="AG1008" s="25">
        <v>0</v>
      </c>
      <c r="AH1008" s="25">
        <v>0</v>
      </c>
      <c r="AI1008" s="25">
        <v>0</v>
      </c>
      <c r="AJ1008" s="25">
        <v>0</v>
      </c>
      <c r="AK1008" s="25">
        <v>0</v>
      </c>
      <c r="AL1008" s="25">
        <v>0</v>
      </c>
      <c r="AM1008" s="25">
        <v>0</v>
      </c>
      <c r="AN1008" s="25">
        <v>0</v>
      </c>
      <c r="AO1008" s="25">
        <v>0</v>
      </c>
      <c r="AP1008" s="25">
        <v>0</v>
      </c>
      <c r="AQ1008" s="25">
        <v>0</v>
      </c>
      <c r="AR1008" s="25">
        <v>0</v>
      </c>
      <c r="AS1008" s="25">
        <v>0</v>
      </c>
      <c r="AT1008" s="25">
        <v>0</v>
      </c>
      <c r="AU1008" s="25">
        <v>0</v>
      </c>
      <c r="AV1008" s="25">
        <v>0</v>
      </c>
      <c r="AW1008" s="25">
        <v>0</v>
      </c>
      <c r="AX1008" s="25">
        <v>0</v>
      </c>
      <c r="AY1008" s="25">
        <v>0</v>
      </c>
      <c r="AZ1008" s="25">
        <v>0</v>
      </c>
      <c r="BA1008" s="25">
        <v>0</v>
      </c>
      <c r="BB1008" s="25">
        <v>0</v>
      </c>
      <c r="BC1008" s="25">
        <v>0</v>
      </c>
      <c r="BD1008" s="25">
        <v>0</v>
      </c>
      <c r="BE1008" s="25">
        <v>0</v>
      </c>
      <c r="BF1008" s="25">
        <v>0</v>
      </c>
      <c r="BG1008" s="25">
        <v>0</v>
      </c>
      <c r="BH1008" s="25">
        <v>0</v>
      </c>
      <c r="BI1008" s="25">
        <v>0</v>
      </c>
      <c r="BJ1008" s="25">
        <v>0</v>
      </c>
      <c r="BK1008" s="25">
        <v>0</v>
      </c>
      <c r="BL1008" s="25">
        <v>0</v>
      </c>
      <c r="BM1008" s="25">
        <v>0</v>
      </c>
      <c r="BN1008" s="25">
        <v>0</v>
      </c>
      <c r="BO1008" s="25">
        <v>0</v>
      </c>
    </row>
    <row r="1009" spans="1:67">
      <c r="A1009">
        <v>2008</v>
      </c>
      <c r="B1009" s="57" t="s">
        <v>213</v>
      </c>
      <c r="C1009" s="61" t="s">
        <v>277</v>
      </c>
      <c r="D1009" s="57" t="s">
        <v>231</v>
      </c>
      <c r="E1009" s="25">
        <v>0</v>
      </c>
      <c r="F1009" s="25">
        <v>0</v>
      </c>
      <c r="G1009" s="25">
        <v>0</v>
      </c>
      <c r="H1009" s="25">
        <v>0</v>
      </c>
      <c r="I1009" s="25">
        <v>0</v>
      </c>
      <c r="J1009" s="25">
        <v>0</v>
      </c>
      <c r="K1009" s="25">
        <v>0</v>
      </c>
      <c r="L1009" s="25">
        <v>0</v>
      </c>
      <c r="M1009" s="25">
        <v>0</v>
      </c>
      <c r="N1009" s="25">
        <v>0</v>
      </c>
      <c r="O1009" s="25">
        <v>0</v>
      </c>
      <c r="P1009" s="25">
        <v>0</v>
      </c>
      <c r="Q1009" s="25">
        <v>0</v>
      </c>
      <c r="R1009" s="25">
        <v>0</v>
      </c>
      <c r="S1009" s="25">
        <v>0</v>
      </c>
      <c r="T1009" s="25">
        <v>0</v>
      </c>
      <c r="U1009" s="25">
        <v>0</v>
      </c>
      <c r="V1009" s="25">
        <v>0</v>
      </c>
      <c r="W1009" s="25">
        <v>0</v>
      </c>
      <c r="X1009" s="25">
        <v>0</v>
      </c>
      <c r="Y1009" s="25">
        <v>0</v>
      </c>
      <c r="Z1009" s="25">
        <v>0</v>
      </c>
      <c r="AA1009" s="25">
        <v>0</v>
      </c>
      <c r="AB1009" s="25">
        <v>0</v>
      </c>
      <c r="AC1009" s="25">
        <v>0</v>
      </c>
      <c r="AD1009" s="25">
        <v>0</v>
      </c>
      <c r="AE1009" s="25">
        <v>0</v>
      </c>
      <c r="AF1009" s="25">
        <v>0</v>
      </c>
      <c r="AG1009" s="25">
        <v>0</v>
      </c>
      <c r="AH1009" s="25">
        <v>0</v>
      </c>
      <c r="AI1009" s="25">
        <v>0</v>
      </c>
      <c r="AJ1009" s="25">
        <v>0</v>
      </c>
      <c r="AK1009" s="25">
        <v>0</v>
      </c>
      <c r="AL1009" s="25">
        <v>0</v>
      </c>
      <c r="AM1009" s="25">
        <v>0</v>
      </c>
      <c r="AN1009" s="25">
        <v>0</v>
      </c>
      <c r="AO1009" s="25">
        <v>0</v>
      </c>
      <c r="AP1009" s="25">
        <v>0</v>
      </c>
      <c r="AQ1009" s="25">
        <v>0</v>
      </c>
      <c r="AR1009" s="25">
        <v>0</v>
      </c>
      <c r="AS1009" s="25">
        <v>0</v>
      </c>
      <c r="AT1009" s="25">
        <v>0</v>
      </c>
      <c r="AU1009" s="25">
        <v>0</v>
      </c>
      <c r="AV1009" s="25">
        <v>0</v>
      </c>
      <c r="AW1009" s="25">
        <v>0</v>
      </c>
      <c r="AX1009" s="25">
        <v>0</v>
      </c>
      <c r="AY1009" s="25">
        <v>0</v>
      </c>
      <c r="AZ1009" s="25">
        <v>0</v>
      </c>
      <c r="BA1009" s="25">
        <v>0</v>
      </c>
      <c r="BB1009" s="25">
        <v>0</v>
      </c>
      <c r="BC1009" s="25">
        <v>0</v>
      </c>
      <c r="BD1009" s="25">
        <v>0</v>
      </c>
      <c r="BE1009" s="25">
        <v>0</v>
      </c>
      <c r="BF1009" s="25">
        <v>0</v>
      </c>
      <c r="BG1009" s="25">
        <v>0</v>
      </c>
      <c r="BH1009" s="25">
        <v>0</v>
      </c>
      <c r="BI1009" s="25">
        <v>0</v>
      </c>
      <c r="BJ1009" s="25">
        <v>0</v>
      </c>
      <c r="BK1009" s="25">
        <v>0</v>
      </c>
      <c r="BL1009" s="25">
        <v>0</v>
      </c>
      <c r="BM1009" s="25">
        <v>0</v>
      </c>
      <c r="BN1009" s="25">
        <v>0</v>
      </c>
      <c r="BO1009" s="25">
        <v>0</v>
      </c>
    </row>
    <row r="1010" spans="1:67">
      <c r="A1010">
        <v>2008</v>
      </c>
      <c r="B1010" s="57" t="s">
        <v>214</v>
      </c>
      <c r="C1010" s="61" t="s">
        <v>278</v>
      </c>
      <c r="D1010" s="57" t="s">
        <v>231</v>
      </c>
      <c r="E1010" s="25">
        <v>0</v>
      </c>
      <c r="F1010" s="25">
        <v>0</v>
      </c>
      <c r="G1010" s="25">
        <v>0</v>
      </c>
      <c r="H1010" s="25">
        <v>0</v>
      </c>
      <c r="I1010" s="25">
        <v>0</v>
      </c>
      <c r="J1010" s="25">
        <v>0</v>
      </c>
      <c r="K1010" s="25">
        <v>0</v>
      </c>
      <c r="L1010" s="25">
        <v>0</v>
      </c>
      <c r="M1010" s="25">
        <v>0</v>
      </c>
      <c r="N1010" s="25">
        <v>0</v>
      </c>
      <c r="O1010" s="25">
        <v>0</v>
      </c>
      <c r="P1010" s="25">
        <v>0</v>
      </c>
      <c r="Q1010" s="25">
        <v>0</v>
      </c>
      <c r="R1010" s="25">
        <v>0</v>
      </c>
      <c r="S1010" s="25">
        <v>0</v>
      </c>
      <c r="T1010" s="25">
        <v>0</v>
      </c>
      <c r="U1010" s="25">
        <v>0</v>
      </c>
      <c r="V1010" s="25">
        <v>0</v>
      </c>
      <c r="W1010" s="25">
        <v>0</v>
      </c>
      <c r="X1010" s="25">
        <v>0</v>
      </c>
      <c r="Y1010" s="25">
        <v>0</v>
      </c>
      <c r="Z1010" s="25">
        <v>0</v>
      </c>
      <c r="AA1010" s="25">
        <v>0</v>
      </c>
      <c r="AB1010" s="25">
        <v>0</v>
      </c>
      <c r="AC1010" s="25">
        <v>0</v>
      </c>
      <c r="AD1010" s="25">
        <v>0</v>
      </c>
      <c r="AE1010" s="25">
        <v>0</v>
      </c>
      <c r="AF1010" s="25">
        <v>0</v>
      </c>
      <c r="AG1010" s="25">
        <v>0</v>
      </c>
      <c r="AH1010" s="25">
        <v>0</v>
      </c>
      <c r="AI1010" s="25">
        <v>0</v>
      </c>
      <c r="AJ1010" s="25">
        <v>0</v>
      </c>
      <c r="AK1010" s="25">
        <v>0</v>
      </c>
      <c r="AL1010" s="25">
        <v>0</v>
      </c>
      <c r="AM1010" s="25">
        <v>0</v>
      </c>
      <c r="AN1010" s="25">
        <v>0</v>
      </c>
      <c r="AO1010" s="25">
        <v>0</v>
      </c>
      <c r="AP1010" s="25">
        <v>0</v>
      </c>
      <c r="AQ1010" s="25">
        <v>0</v>
      </c>
      <c r="AR1010" s="25">
        <v>0</v>
      </c>
      <c r="AS1010" s="25">
        <v>0</v>
      </c>
      <c r="AT1010" s="25">
        <v>0</v>
      </c>
      <c r="AU1010" s="25">
        <v>0</v>
      </c>
      <c r="AV1010" s="25">
        <v>0</v>
      </c>
      <c r="AW1010" s="25">
        <v>0</v>
      </c>
      <c r="AX1010" s="25">
        <v>0</v>
      </c>
      <c r="AY1010" s="25">
        <v>0</v>
      </c>
      <c r="AZ1010" s="25">
        <v>0</v>
      </c>
      <c r="BA1010" s="25">
        <v>0</v>
      </c>
      <c r="BB1010" s="25">
        <v>0</v>
      </c>
      <c r="BC1010" s="25">
        <v>0</v>
      </c>
      <c r="BD1010" s="25">
        <v>0</v>
      </c>
      <c r="BE1010" s="25">
        <v>0</v>
      </c>
      <c r="BF1010" s="25">
        <v>0</v>
      </c>
      <c r="BG1010" s="25">
        <v>0</v>
      </c>
      <c r="BH1010" s="25">
        <v>0</v>
      </c>
      <c r="BI1010" s="25">
        <v>0</v>
      </c>
      <c r="BJ1010" s="25">
        <v>0</v>
      </c>
      <c r="BK1010" s="25">
        <v>0</v>
      </c>
      <c r="BL1010" s="25">
        <v>0</v>
      </c>
      <c r="BM1010" s="25">
        <v>0</v>
      </c>
      <c r="BN1010" s="25">
        <v>0</v>
      </c>
      <c r="BO1010" s="25">
        <v>0</v>
      </c>
    </row>
    <row r="1011" spans="1:67">
      <c r="A1011">
        <v>2008</v>
      </c>
      <c r="B1011" s="57" t="s">
        <v>215</v>
      </c>
      <c r="C1011" s="61" t="s">
        <v>279</v>
      </c>
      <c r="D1011" s="57" t="s">
        <v>231</v>
      </c>
      <c r="E1011" s="25">
        <v>0</v>
      </c>
      <c r="F1011" s="25">
        <v>0</v>
      </c>
      <c r="G1011" s="25">
        <v>0</v>
      </c>
      <c r="H1011" s="25">
        <v>0</v>
      </c>
      <c r="I1011" s="25">
        <v>0</v>
      </c>
      <c r="J1011" s="25">
        <v>0</v>
      </c>
      <c r="K1011" s="25">
        <v>0</v>
      </c>
      <c r="L1011" s="25">
        <v>0</v>
      </c>
      <c r="M1011" s="25">
        <v>0</v>
      </c>
      <c r="N1011" s="25">
        <v>0</v>
      </c>
      <c r="O1011" s="25">
        <v>0</v>
      </c>
      <c r="P1011" s="25">
        <v>0</v>
      </c>
      <c r="Q1011" s="25">
        <v>0</v>
      </c>
      <c r="R1011" s="25">
        <v>0</v>
      </c>
      <c r="S1011" s="25">
        <v>0</v>
      </c>
      <c r="T1011" s="25">
        <v>0</v>
      </c>
      <c r="U1011" s="25">
        <v>0</v>
      </c>
      <c r="V1011" s="25">
        <v>0</v>
      </c>
      <c r="W1011" s="25">
        <v>0</v>
      </c>
      <c r="X1011" s="25">
        <v>0</v>
      </c>
      <c r="Y1011" s="25">
        <v>0</v>
      </c>
      <c r="Z1011" s="25">
        <v>0</v>
      </c>
      <c r="AA1011" s="25">
        <v>0</v>
      </c>
      <c r="AB1011" s="25">
        <v>0</v>
      </c>
      <c r="AC1011" s="25">
        <v>0</v>
      </c>
      <c r="AD1011" s="25">
        <v>0</v>
      </c>
      <c r="AE1011" s="25">
        <v>0</v>
      </c>
      <c r="AF1011" s="25">
        <v>0</v>
      </c>
      <c r="AG1011" s="25">
        <v>0</v>
      </c>
      <c r="AH1011" s="25">
        <v>0</v>
      </c>
      <c r="AI1011" s="25">
        <v>0</v>
      </c>
      <c r="AJ1011" s="25">
        <v>0</v>
      </c>
      <c r="AK1011" s="25">
        <v>0</v>
      </c>
      <c r="AL1011" s="25">
        <v>0</v>
      </c>
      <c r="AM1011" s="25">
        <v>0</v>
      </c>
      <c r="AN1011" s="25">
        <v>0</v>
      </c>
      <c r="AO1011" s="25">
        <v>0</v>
      </c>
      <c r="AP1011" s="25">
        <v>0</v>
      </c>
      <c r="AQ1011" s="25">
        <v>0</v>
      </c>
      <c r="AR1011" s="25">
        <v>0</v>
      </c>
      <c r="AS1011" s="25">
        <v>0</v>
      </c>
      <c r="AT1011" s="25">
        <v>0</v>
      </c>
      <c r="AU1011" s="25">
        <v>0</v>
      </c>
      <c r="AV1011" s="25">
        <v>0</v>
      </c>
      <c r="AW1011" s="25">
        <v>0</v>
      </c>
      <c r="AX1011" s="25">
        <v>0</v>
      </c>
      <c r="AY1011" s="25">
        <v>0</v>
      </c>
      <c r="AZ1011" s="25">
        <v>0</v>
      </c>
      <c r="BA1011" s="25">
        <v>0</v>
      </c>
      <c r="BB1011" s="25">
        <v>0</v>
      </c>
      <c r="BC1011" s="25">
        <v>0</v>
      </c>
      <c r="BD1011" s="25">
        <v>0</v>
      </c>
      <c r="BE1011" s="25">
        <v>0</v>
      </c>
      <c r="BF1011" s="25">
        <v>0</v>
      </c>
      <c r="BG1011" s="25">
        <v>0</v>
      </c>
      <c r="BH1011" s="25">
        <v>0</v>
      </c>
      <c r="BI1011" s="25">
        <v>0</v>
      </c>
      <c r="BJ1011" s="25">
        <v>0</v>
      </c>
      <c r="BK1011" s="25">
        <v>0</v>
      </c>
      <c r="BL1011" s="25">
        <v>0</v>
      </c>
      <c r="BM1011" s="25">
        <v>0</v>
      </c>
      <c r="BN1011" s="25">
        <v>0</v>
      </c>
      <c r="BO1011" s="25">
        <v>0</v>
      </c>
    </row>
    <row r="1012" spans="1:67">
      <c r="A1012">
        <v>2008</v>
      </c>
      <c r="B1012" s="57" t="s">
        <v>216</v>
      </c>
      <c r="C1012" s="61" t="s">
        <v>280</v>
      </c>
      <c r="D1012" s="57" t="s">
        <v>231</v>
      </c>
      <c r="E1012" s="25">
        <v>135.37405872859182</v>
      </c>
      <c r="F1012" s="25">
        <v>31.03371073041593</v>
      </c>
      <c r="G1012" s="25">
        <v>2.3457501531811999</v>
      </c>
      <c r="H1012" s="25">
        <v>349.41154350822052</v>
      </c>
      <c r="I1012" s="25">
        <v>117.99850274227077</v>
      </c>
      <c r="J1012" s="25">
        <v>60.625033850497559</v>
      </c>
      <c r="K1012" s="25">
        <v>32.517428730953505</v>
      </c>
      <c r="L1012" s="25">
        <v>38.553323032458991</v>
      </c>
      <c r="M1012" s="25">
        <v>1.3919103768933339</v>
      </c>
      <c r="N1012" s="25">
        <v>254.36458267773506</v>
      </c>
      <c r="O1012" s="25">
        <v>34.537786419320717</v>
      </c>
      <c r="P1012" s="25">
        <v>33.426124357086721</v>
      </c>
      <c r="Q1012" s="25">
        <v>40.94110973536327</v>
      </c>
      <c r="R1012" s="25">
        <v>42.655253843097796</v>
      </c>
      <c r="S1012" s="25">
        <v>45.549955276427887</v>
      </c>
      <c r="T1012" s="25">
        <v>42.304481406127039</v>
      </c>
      <c r="U1012" s="25">
        <v>43.496196571583148</v>
      </c>
      <c r="V1012" s="25">
        <v>56.89230181963304</v>
      </c>
      <c r="W1012" s="25">
        <v>27.997645197587264</v>
      </c>
      <c r="X1012" s="25">
        <v>78.825379952744626</v>
      </c>
      <c r="Y1012" s="25">
        <v>4.491634630478833</v>
      </c>
      <c r="Z1012" s="25">
        <v>49.591364783240394</v>
      </c>
      <c r="AA1012" s="25">
        <v>0</v>
      </c>
      <c r="AB1012" s="25">
        <v>104.11294007438831</v>
      </c>
      <c r="AC1012" s="25">
        <v>4.5481270259138871</v>
      </c>
      <c r="AD1012" s="25">
        <v>0</v>
      </c>
      <c r="AE1012" s="25">
        <v>107.39137889833873</v>
      </c>
      <c r="AF1012" s="25">
        <v>142.42216933632895</v>
      </c>
      <c r="AG1012" s="25">
        <v>307.80858799279633</v>
      </c>
      <c r="AH1012" s="25">
        <v>174.20413718428216</v>
      </c>
      <c r="AI1012" s="25">
        <v>215.4958902664012</v>
      </c>
      <c r="AJ1012" s="25">
        <v>113.53179738155916</v>
      </c>
      <c r="AK1012" s="25">
        <v>130.86292310636179</v>
      </c>
      <c r="AL1012" s="25">
        <v>24.416484146030243</v>
      </c>
      <c r="AM1012" s="25">
        <v>16.514539040802923</v>
      </c>
      <c r="AN1012" s="25">
        <v>45.105239075489408</v>
      </c>
      <c r="AO1012" s="25">
        <v>19.259485641977658</v>
      </c>
      <c r="AP1012" s="25">
        <v>14.419965473248443</v>
      </c>
      <c r="AQ1012" s="25">
        <v>197.77066339084115</v>
      </c>
      <c r="AR1012" s="25">
        <v>39.60011096400612</v>
      </c>
      <c r="AS1012" s="25">
        <v>348.25582333077267</v>
      </c>
      <c r="AT1012" s="25">
        <v>44.632091698163414</v>
      </c>
      <c r="AU1012" s="25">
        <v>0</v>
      </c>
      <c r="AV1012" s="25">
        <v>91.597337038718749</v>
      </c>
      <c r="AW1012" s="25">
        <v>58.060117149969358</v>
      </c>
      <c r="AX1012" s="25">
        <v>0</v>
      </c>
      <c r="AY1012" s="25">
        <v>0</v>
      </c>
      <c r="AZ1012" s="25">
        <v>0</v>
      </c>
      <c r="BA1012" s="25">
        <v>0</v>
      </c>
      <c r="BB1012" s="25">
        <v>28.384133068340155</v>
      </c>
      <c r="BC1012" s="25">
        <v>187.42929576614088</v>
      </c>
      <c r="BD1012" s="25">
        <v>79.893008655560195</v>
      </c>
      <c r="BE1012" s="25">
        <v>5.3840246858306164</v>
      </c>
      <c r="BF1012" s="25">
        <v>25.055459433213787</v>
      </c>
      <c r="BG1012" s="25">
        <v>0</v>
      </c>
      <c r="BH1012" s="25">
        <v>0</v>
      </c>
      <c r="BI1012" s="25">
        <v>562.43445777589216</v>
      </c>
      <c r="BJ1012" s="25">
        <v>0</v>
      </c>
      <c r="BK1012" s="25">
        <v>1571.1452143821637</v>
      </c>
      <c r="BL1012" s="25">
        <v>0</v>
      </c>
      <c r="BM1012" s="25">
        <v>0</v>
      </c>
      <c r="BN1012" s="25">
        <v>549.45126078559326</v>
      </c>
      <c r="BO1012" s="25">
        <v>6733.5117412930294</v>
      </c>
    </row>
    <row r="1013" spans="1:67">
      <c r="A1013">
        <v>2008</v>
      </c>
      <c r="B1013" s="57" t="s">
        <v>217</v>
      </c>
      <c r="C1013" s="61" t="s">
        <v>281</v>
      </c>
      <c r="D1013" s="57" t="s">
        <v>231</v>
      </c>
      <c r="E1013" s="25">
        <v>148.65487832795216</v>
      </c>
      <c r="F1013" s="25">
        <v>0</v>
      </c>
      <c r="G1013" s="25">
        <v>0</v>
      </c>
      <c r="H1013" s="25">
        <v>272.59500948060253</v>
      </c>
      <c r="I1013" s="25">
        <v>81.41551185723398</v>
      </c>
      <c r="J1013" s="25">
        <v>28.946224953789255</v>
      </c>
      <c r="K1013" s="25">
        <v>2.9682969882053233E-2</v>
      </c>
      <c r="L1013" s="25">
        <v>52.70270890897163</v>
      </c>
      <c r="M1013" s="25">
        <v>0.81663847401931589</v>
      </c>
      <c r="N1013" s="25">
        <v>103.94857331029108</v>
      </c>
      <c r="O1013" s="25">
        <v>56.792988446458033</v>
      </c>
      <c r="P1013" s="25">
        <v>4.3856980689013474</v>
      </c>
      <c r="Q1013" s="25">
        <v>50.989405642819044</v>
      </c>
      <c r="R1013" s="25">
        <v>9.6727517668600029</v>
      </c>
      <c r="S1013" s="25">
        <v>20.770008742219641</v>
      </c>
      <c r="T1013" s="25">
        <v>0.81367973779259661</v>
      </c>
      <c r="U1013" s="25">
        <v>0.2946397544839568</v>
      </c>
      <c r="V1013" s="25">
        <v>0.18925757433379217</v>
      </c>
      <c r="W1013" s="25">
        <v>0.86073609554155162</v>
      </c>
      <c r="X1013" s="25">
        <v>85.779330430716655</v>
      </c>
      <c r="Y1013" s="25">
        <v>4.1287260753018593</v>
      </c>
      <c r="Z1013" s="25">
        <v>0.27935543232519844</v>
      </c>
      <c r="AA1013" s="25">
        <v>0</v>
      </c>
      <c r="AB1013" s="25">
        <v>0.44107982029086251</v>
      </c>
      <c r="AC1013" s="25">
        <v>11.454924484701181</v>
      </c>
      <c r="AD1013" s="25">
        <v>0</v>
      </c>
      <c r="AE1013" s="25">
        <v>423.87736781857944</v>
      </c>
      <c r="AF1013" s="25">
        <v>2.4395249155613659</v>
      </c>
      <c r="AG1013" s="25">
        <v>5.3574281456969919</v>
      </c>
      <c r="AH1013" s="25">
        <v>3.0320341408725575</v>
      </c>
      <c r="AI1013" s="25">
        <v>123.25746027144295</v>
      </c>
      <c r="AJ1013" s="25">
        <v>31.638848918141925</v>
      </c>
      <c r="AK1013" s="25">
        <v>12.054269062507952</v>
      </c>
      <c r="AL1013" s="25">
        <v>2.086771550651576</v>
      </c>
      <c r="AM1013" s="25">
        <v>0.22373543915828598</v>
      </c>
      <c r="AN1013" s="25">
        <v>106.56826649679584</v>
      </c>
      <c r="AO1013" s="25">
        <v>1.7780807889484243</v>
      </c>
      <c r="AP1013" s="25">
        <v>6.2446111444666546</v>
      </c>
      <c r="AQ1013" s="25">
        <v>744.61785564338618</v>
      </c>
      <c r="AR1013" s="25">
        <v>0.82961063518280775</v>
      </c>
      <c r="AS1013" s="25">
        <v>232.88617355452894</v>
      </c>
      <c r="AT1013" s="25">
        <v>16.46262272012132</v>
      </c>
      <c r="AU1013" s="25">
        <v>0</v>
      </c>
      <c r="AV1013" s="25">
        <v>314.65210120552706</v>
      </c>
      <c r="AW1013" s="25">
        <v>82.31858713373235</v>
      </c>
      <c r="AX1013" s="25">
        <v>0</v>
      </c>
      <c r="AY1013" s="25">
        <v>0</v>
      </c>
      <c r="AZ1013" s="25">
        <v>0</v>
      </c>
      <c r="BA1013" s="25">
        <v>0</v>
      </c>
      <c r="BB1013" s="25">
        <v>2.624882685205379</v>
      </c>
      <c r="BC1013" s="25">
        <v>47.430701471350766</v>
      </c>
      <c r="BD1013" s="25">
        <v>34.290361070196901</v>
      </c>
      <c r="BE1013" s="25">
        <v>10.818126493752287</v>
      </c>
      <c r="BF1013" s="25">
        <v>0.78987137774979899</v>
      </c>
      <c r="BG1013" s="25">
        <v>0</v>
      </c>
      <c r="BH1013" s="25">
        <v>0</v>
      </c>
      <c r="BI1013" s="25">
        <v>987.0233590247276</v>
      </c>
      <c r="BJ1013" s="25">
        <v>0</v>
      </c>
      <c r="BK1013" s="25">
        <v>27818.848381512191</v>
      </c>
      <c r="BL1013" s="25">
        <v>44.171579753950915</v>
      </c>
      <c r="BM1013" s="25">
        <v>0</v>
      </c>
      <c r="BN1013" s="25">
        <v>492.2628603938017</v>
      </c>
      <c r="BO1013" s="25">
        <v>32484.547283723721</v>
      </c>
    </row>
    <row r="1014" spans="1:67">
      <c r="A1014">
        <v>2008</v>
      </c>
      <c r="B1014" s="57" t="s">
        <v>218</v>
      </c>
      <c r="C1014" s="61" t="s">
        <v>282</v>
      </c>
      <c r="D1014" s="57" t="s">
        <v>231</v>
      </c>
      <c r="E1014" s="25">
        <v>0.70227771350920387</v>
      </c>
      <c r="F1014" s="25">
        <v>0</v>
      </c>
      <c r="G1014" s="25">
        <v>3.2177826876406759E-2</v>
      </c>
      <c r="H1014" s="25">
        <v>15.143163148406179</v>
      </c>
      <c r="I1014" s="25">
        <v>14.437453564240208</v>
      </c>
      <c r="J1014" s="25">
        <v>15.263683513994529</v>
      </c>
      <c r="K1014" s="25">
        <v>0.60944229020166762</v>
      </c>
      <c r="L1014" s="25">
        <v>21.710288785839616</v>
      </c>
      <c r="M1014" s="25">
        <v>1.6629144603631585</v>
      </c>
      <c r="N1014" s="25">
        <v>5.44590836908593</v>
      </c>
      <c r="O1014" s="25">
        <v>32.048444588844006</v>
      </c>
      <c r="P1014" s="25">
        <v>13.236053875029038</v>
      </c>
      <c r="Q1014" s="25">
        <v>5.5714248541119575</v>
      </c>
      <c r="R1014" s="25">
        <v>10.898947258167498</v>
      </c>
      <c r="S1014" s="25">
        <v>47.068096227179645</v>
      </c>
      <c r="T1014" s="25">
        <v>3.3461905992884362</v>
      </c>
      <c r="U1014" s="25">
        <v>3.9826757910143606</v>
      </c>
      <c r="V1014" s="25">
        <v>1.5686202338470638</v>
      </c>
      <c r="W1014" s="25">
        <v>2.4704715427455932</v>
      </c>
      <c r="X1014" s="25">
        <v>12.562802595100081</v>
      </c>
      <c r="Y1014" s="25">
        <v>2.1933314450183361</v>
      </c>
      <c r="Z1014" s="25">
        <v>1.176687304180394</v>
      </c>
      <c r="AA1014" s="25">
        <v>0</v>
      </c>
      <c r="AB1014" s="25">
        <v>7.2830724134102764</v>
      </c>
      <c r="AC1014" s="25">
        <v>0.59284597244609272</v>
      </c>
      <c r="AD1014" s="25">
        <v>0</v>
      </c>
      <c r="AE1014" s="25">
        <v>126.09565041974496</v>
      </c>
      <c r="AF1014" s="25">
        <v>3.8134141153629009</v>
      </c>
      <c r="AG1014" s="25">
        <v>66.881835447789967</v>
      </c>
      <c r="AH1014" s="25">
        <v>38.820571266405857</v>
      </c>
      <c r="AI1014" s="25">
        <v>10.954427500798369</v>
      </c>
      <c r="AJ1014" s="25">
        <v>1.9784740341109632</v>
      </c>
      <c r="AK1014" s="25">
        <v>6.7780878698513289</v>
      </c>
      <c r="AL1014" s="25">
        <v>7.6486066628304759</v>
      </c>
      <c r="AM1014" s="25">
        <v>0.87940330353669294</v>
      </c>
      <c r="AN1014" s="25">
        <v>10.474693752814668</v>
      </c>
      <c r="AO1014" s="25">
        <v>7.6641606263120901</v>
      </c>
      <c r="AP1014" s="25">
        <v>4.9078425214698598</v>
      </c>
      <c r="AQ1014" s="25">
        <v>20.677233721034316</v>
      </c>
      <c r="AR1014" s="25">
        <v>3.6935312811868584</v>
      </c>
      <c r="AS1014" s="25">
        <v>159.88885119796387</v>
      </c>
      <c r="AT1014" s="25">
        <v>16.368532213798922</v>
      </c>
      <c r="AU1014" s="25">
        <v>0</v>
      </c>
      <c r="AV1014" s="25">
        <v>58.234114651517629</v>
      </c>
      <c r="AW1014" s="25">
        <v>7.1599783560559507</v>
      </c>
      <c r="AX1014" s="25">
        <v>0</v>
      </c>
      <c r="AY1014" s="25">
        <v>0</v>
      </c>
      <c r="AZ1014" s="25">
        <v>0</v>
      </c>
      <c r="BA1014" s="25">
        <v>0</v>
      </c>
      <c r="BB1014" s="25">
        <v>5.5661725621657823</v>
      </c>
      <c r="BC1014" s="25">
        <v>82.87765913078907</v>
      </c>
      <c r="BD1014" s="25">
        <v>1099.6212652956874</v>
      </c>
      <c r="BE1014" s="25">
        <v>13.81735880920866</v>
      </c>
      <c r="BF1014" s="25">
        <v>4.1991750744155114</v>
      </c>
      <c r="BG1014" s="25">
        <v>0</v>
      </c>
      <c r="BH1014" s="25">
        <v>0</v>
      </c>
      <c r="BI1014" s="25">
        <v>12809.846864584972</v>
      </c>
      <c r="BJ1014" s="25">
        <v>0</v>
      </c>
      <c r="BK1014" s="25">
        <v>11863.936612782547</v>
      </c>
      <c r="BL1014" s="25">
        <v>0</v>
      </c>
      <c r="BM1014" s="25">
        <v>0</v>
      </c>
      <c r="BN1014" s="25">
        <v>174.21426863581308</v>
      </c>
      <c r="BO1014" s="25">
        <v>26826.005760191085</v>
      </c>
    </row>
    <row r="1015" spans="1:67">
      <c r="A1015">
        <v>2008</v>
      </c>
      <c r="B1015" s="57" t="s">
        <v>219</v>
      </c>
      <c r="C1015" s="61" t="s">
        <v>283</v>
      </c>
      <c r="D1015" s="57" t="s">
        <v>231</v>
      </c>
      <c r="E1015" s="25">
        <v>1.0733834995872116</v>
      </c>
      <c r="F1015" s="25">
        <v>0</v>
      </c>
      <c r="G1015" s="25">
        <v>1.1402175127776011</v>
      </c>
      <c r="H1015" s="25">
        <v>52.24282285438148</v>
      </c>
      <c r="I1015" s="25">
        <v>13.679331682455606</v>
      </c>
      <c r="J1015" s="25">
        <v>16.884058010637634</v>
      </c>
      <c r="K1015" s="25">
        <v>0.68958196972914498</v>
      </c>
      <c r="L1015" s="25">
        <v>55.599511372037227</v>
      </c>
      <c r="M1015" s="25">
        <v>0.42931272566014184</v>
      </c>
      <c r="N1015" s="25">
        <v>5.5259873634241572</v>
      </c>
      <c r="O1015" s="25">
        <v>10.081995230468378</v>
      </c>
      <c r="P1015" s="25">
        <v>25.882817893158414</v>
      </c>
      <c r="Q1015" s="25">
        <v>4.154106867319789</v>
      </c>
      <c r="R1015" s="25">
        <v>9.0132878423689249</v>
      </c>
      <c r="S1015" s="25">
        <v>40.049671619774308</v>
      </c>
      <c r="T1015" s="25">
        <v>19.621396472591424</v>
      </c>
      <c r="U1015" s="25">
        <v>1.6203236906572807</v>
      </c>
      <c r="V1015" s="25">
        <v>1.6175375921290627</v>
      </c>
      <c r="W1015" s="25">
        <v>1.6315737358331086</v>
      </c>
      <c r="X1015" s="25">
        <v>12.842957582229575</v>
      </c>
      <c r="Y1015" s="25">
        <v>0.99230826833128905</v>
      </c>
      <c r="Z1015" s="25">
        <v>1.4315118580157653</v>
      </c>
      <c r="AA1015" s="25">
        <v>0</v>
      </c>
      <c r="AB1015" s="25">
        <v>10.239592873955395</v>
      </c>
      <c r="AC1015" s="25">
        <v>0.3463843664907133</v>
      </c>
      <c r="AD1015" s="25">
        <v>0</v>
      </c>
      <c r="AE1015" s="25">
        <v>74.911933029058801</v>
      </c>
      <c r="AF1015" s="25">
        <v>41.431935924734447</v>
      </c>
      <c r="AG1015" s="25">
        <v>52.284674097208232</v>
      </c>
      <c r="AH1015" s="25">
        <v>29.728186327052413</v>
      </c>
      <c r="AI1015" s="25">
        <v>6.7525024471566173</v>
      </c>
      <c r="AJ1015" s="25">
        <v>16.252326494377193</v>
      </c>
      <c r="AK1015" s="25">
        <v>3.1707062184631059</v>
      </c>
      <c r="AL1015" s="25">
        <v>11.958533820188187</v>
      </c>
      <c r="AM1015" s="25">
        <v>1.9355888115429896</v>
      </c>
      <c r="AN1015" s="25">
        <v>2.1234410228474618</v>
      </c>
      <c r="AO1015" s="25">
        <v>3.8828766792924752</v>
      </c>
      <c r="AP1015" s="25">
        <v>6.3405828389690688</v>
      </c>
      <c r="AQ1015" s="25">
        <v>5.2206466679644805</v>
      </c>
      <c r="AR1015" s="25">
        <v>0.71166649874865617</v>
      </c>
      <c r="AS1015" s="25">
        <v>40.275686361477113</v>
      </c>
      <c r="AT1015" s="25">
        <v>21.070523266633028</v>
      </c>
      <c r="AU1015" s="25">
        <v>0</v>
      </c>
      <c r="AV1015" s="25">
        <v>13.989128615562073</v>
      </c>
      <c r="AW1015" s="25">
        <v>10.045099324632416</v>
      </c>
      <c r="AX1015" s="25">
        <v>0</v>
      </c>
      <c r="AY1015" s="25">
        <v>0</v>
      </c>
      <c r="AZ1015" s="25">
        <v>0</v>
      </c>
      <c r="BA1015" s="25">
        <v>0</v>
      </c>
      <c r="BB1015" s="25">
        <v>5.9694776221898325</v>
      </c>
      <c r="BC1015" s="25">
        <v>56.760819455541551</v>
      </c>
      <c r="BD1015" s="25">
        <v>43.928805574015669</v>
      </c>
      <c r="BE1015" s="25">
        <v>730.47681403548893</v>
      </c>
      <c r="BF1015" s="25">
        <v>1.967403740598054</v>
      </c>
      <c r="BG1015" s="25">
        <v>0</v>
      </c>
      <c r="BH1015" s="25">
        <v>0</v>
      </c>
      <c r="BI1015" s="25">
        <v>6193.4062352108886</v>
      </c>
      <c r="BJ1015" s="25">
        <v>0</v>
      </c>
      <c r="BK1015" s="25">
        <v>2719.6558505857774</v>
      </c>
      <c r="BL1015" s="25">
        <v>4.1849333583337245</v>
      </c>
      <c r="BM1015" s="25">
        <v>0</v>
      </c>
      <c r="BN1015" s="25">
        <v>184.36399889134972</v>
      </c>
      <c r="BO1015" s="25">
        <v>10569.590049804106</v>
      </c>
    </row>
    <row r="1016" spans="1:67">
      <c r="A1016">
        <v>2008</v>
      </c>
      <c r="B1016" s="57" t="s">
        <v>220</v>
      </c>
      <c r="C1016" s="61" t="s">
        <v>284</v>
      </c>
      <c r="D1016" s="57" t="s">
        <v>231</v>
      </c>
      <c r="E1016" s="25">
        <v>113.85068853898071</v>
      </c>
      <c r="F1016" s="25">
        <v>4.0080092849165174</v>
      </c>
      <c r="G1016" s="25">
        <v>0.10250724448115568</v>
      </c>
      <c r="H1016" s="25">
        <v>37.484011063319315</v>
      </c>
      <c r="I1016" s="25">
        <v>39.211123811038973</v>
      </c>
      <c r="J1016" s="25">
        <v>9.0943247571481916</v>
      </c>
      <c r="K1016" s="25">
        <v>5.2899184661370127</v>
      </c>
      <c r="L1016" s="25">
        <v>24.268763993977952</v>
      </c>
      <c r="M1016" s="25">
        <v>1.6039670352236715</v>
      </c>
      <c r="N1016" s="25">
        <v>37.583588602112243</v>
      </c>
      <c r="O1016" s="25">
        <v>20.046076288778991</v>
      </c>
      <c r="P1016" s="25">
        <v>108.70626915360893</v>
      </c>
      <c r="Q1016" s="25">
        <v>72.981749149231035</v>
      </c>
      <c r="R1016" s="25">
        <v>5.9454478094474128</v>
      </c>
      <c r="S1016" s="25">
        <v>40.173269665149832</v>
      </c>
      <c r="T1016" s="25">
        <v>12.388213482042817</v>
      </c>
      <c r="U1016" s="25">
        <v>14.043055644885241</v>
      </c>
      <c r="V1016" s="25">
        <v>6.3245625717331739</v>
      </c>
      <c r="W1016" s="25">
        <v>5.5301581432738294</v>
      </c>
      <c r="X1016" s="25">
        <v>1.1034474197085726</v>
      </c>
      <c r="Y1016" s="25">
        <v>9.0962655881474994E-2</v>
      </c>
      <c r="Z1016" s="25">
        <v>4.0967340936216745</v>
      </c>
      <c r="AA1016" s="25">
        <v>0</v>
      </c>
      <c r="AB1016" s="25">
        <v>0.55814068011616613</v>
      </c>
      <c r="AC1016" s="25">
        <v>0.60120863039302075</v>
      </c>
      <c r="AD1016" s="25">
        <v>0</v>
      </c>
      <c r="AE1016" s="25">
        <v>142.68713695709025</v>
      </c>
      <c r="AF1016" s="25">
        <v>63.022387722256859</v>
      </c>
      <c r="AG1016" s="25">
        <v>116.2021978329339</v>
      </c>
      <c r="AH1016" s="25">
        <v>72.636872860623413</v>
      </c>
      <c r="AI1016" s="25">
        <v>210.55702514083404</v>
      </c>
      <c r="AJ1016" s="25">
        <v>1.7888887407735983</v>
      </c>
      <c r="AK1016" s="25">
        <v>7.401069202261346</v>
      </c>
      <c r="AL1016" s="25">
        <v>8.2938526047924395</v>
      </c>
      <c r="AM1016" s="25">
        <v>0.87362846222284229</v>
      </c>
      <c r="AN1016" s="25">
        <v>4.9774401903913814</v>
      </c>
      <c r="AO1016" s="25">
        <v>1.3867830266568462</v>
      </c>
      <c r="AP1016" s="25">
        <v>17.446557277118131</v>
      </c>
      <c r="AQ1016" s="25">
        <v>13.415909694021304</v>
      </c>
      <c r="AR1016" s="25">
        <v>5.5996541720426478</v>
      </c>
      <c r="AS1016" s="25">
        <v>8.7223004189895708</v>
      </c>
      <c r="AT1016" s="25">
        <v>3.1923943785326538</v>
      </c>
      <c r="AU1016" s="25">
        <v>0</v>
      </c>
      <c r="AV1016" s="25">
        <v>189.51612104510966</v>
      </c>
      <c r="AW1016" s="25">
        <v>26.721788440691927</v>
      </c>
      <c r="AX1016" s="25">
        <v>0</v>
      </c>
      <c r="AY1016" s="25">
        <v>0</v>
      </c>
      <c r="AZ1016" s="25">
        <v>0</v>
      </c>
      <c r="BA1016" s="25">
        <v>0</v>
      </c>
      <c r="BB1016" s="25">
        <v>25.356646702387852</v>
      </c>
      <c r="BC1016" s="25">
        <v>7.6674515882765686</v>
      </c>
      <c r="BD1016" s="25">
        <v>23.667309878045238</v>
      </c>
      <c r="BE1016" s="25">
        <v>12.892377514199822</v>
      </c>
      <c r="BF1016" s="25">
        <v>3180.2739243853389</v>
      </c>
      <c r="BG1016" s="25">
        <v>0</v>
      </c>
      <c r="BH1016" s="25">
        <v>0</v>
      </c>
      <c r="BI1016" s="25">
        <v>8745.0948810094851</v>
      </c>
      <c r="BJ1016" s="25">
        <v>0</v>
      </c>
      <c r="BK1016" s="25">
        <v>0</v>
      </c>
      <c r="BL1016" s="25">
        <v>152.9591135740425</v>
      </c>
      <c r="BM1016" s="25">
        <v>0</v>
      </c>
      <c r="BN1016" s="25">
        <v>322.85717537672633</v>
      </c>
      <c r="BO1016" s="25">
        <v>13930.297086381055</v>
      </c>
    </row>
    <row r="1017" spans="1:67">
      <c r="A1017">
        <v>2008</v>
      </c>
      <c r="B1017" s="57" t="s">
        <v>221</v>
      </c>
      <c r="C1017" s="61" t="s">
        <v>285</v>
      </c>
      <c r="D1017" s="57" t="s">
        <v>231</v>
      </c>
      <c r="E1017" s="25">
        <v>0</v>
      </c>
      <c r="F1017" s="25">
        <v>0</v>
      </c>
      <c r="G1017" s="25">
        <v>0</v>
      </c>
      <c r="H1017" s="25">
        <v>0</v>
      </c>
      <c r="I1017" s="25">
        <v>0</v>
      </c>
      <c r="J1017" s="25">
        <v>0</v>
      </c>
      <c r="K1017" s="25">
        <v>0</v>
      </c>
      <c r="L1017" s="25">
        <v>0</v>
      </c>
      <c r="M1017" s="25">
        <v>0</v>
      </c>
      <c r="N1017" s="25">
        <v>0</v>
      </c>
      <c r="O1017" s="25">
        <v>0</v>
      </c>
      <c r="P1017" s="25">
        <v>0</v>
      </c>
      <c r="Q1017" s="25">
        <v>0</v>
      </c>
      <c r="R1017" s="25">
        <v>0</v>
      </c>
      <c r="S1017" s="25">
        <v>0</v>
      </c>
      <c r="T1017" s="25">
        <v>0</v>
      </c>
      <c r="U1017" s="25">
        <v>0</v>
      </c>
      <c r="V1017" s="25">
        <v>0</v>
      </c>
      <c r="W1017" s="25">
        <v>0</v>
      </c>
      <c r="X1017" s="25">
        <v>0</v>
      </c>
      <c r="Y1017" s="25">
        <v>0</v>
      </c>
      <c r="Z1017" s="25">
        <v>0</v>
      </c>
      <c r="AA1017" s="25">
        <v>0</v>
      </c>
      <c r="AB1017" s="25">
        <v>0</v>
      </c>
      <c r="AC1017" s="25">
        <v>0</v>
      </c>
      <c r="AD1017" s="25">
        <v>0</v>
      </c>
      <c r="AE1017" s="25">
        <v>0</v>
      </c>
      <c r="AF1017" s="25">
        <v>0</v>
      </c>
      <c r="AG1017" s="25">
        <v>0</v>
      </c>
      <c r="AH1017" s="25">
        <v>0</v>
      </c>
      <c r="AI1017" s="25">
        <v>0</v>
      </c>
      <c r="AJ1017" s="25">
        <v>0</v>
      </c>
      <c r="AK1017" s="25">
        <v>0</v>
      </c>
      <c r="AL1017" s="25">
        <v>0</v>
      </c>
      <c r="AM1017" s="25">
        <v>0</v>
      </c>
      <c r="AN1017" s="25">
        <v>0</v>
      </c>
      <c r="AO1017" s="25">
        <v>0</v>
      </c>
      <c r="AP1017" s="25">
        <v>0</v>
      </c>
      <c r="AQ1017" s="25">
        <v>0</v>
      </c>
      <c r="AR1017" s="25">
        <v>0</v>
      </c>
      <c r="AS1017" s="25">
        <v>0</v>
      </c>
      <c r="AT1017" s="25">
        <v>0</v>
      </c>
      <c r="AU1017" s="25">
        <v>0</v>
      </c>
      <c r="AV1017" s="25">
        <v>0</v>
      </c>
      <c r="AW1017" s="25">
        <v>0</v>
      </c>
      <c r="AX1017" s="25">
        <v>0</v>
      </c>
      <c r="AY1017" s="25">
        <v>0</v>
      </c>
      <c r="AZ1017" s="25">
        <v>0</v>
      </c>
      <c r="BA1017" s="25">
        <v>0</v>
      </c>
      <c r="BB1017" s="25">
        <v>0</v>
      </c>
      <c r="BC1017" s="25">
        <v>0</v>
      </c>
      <c r="BD1017" s="25">
        <v>0</v>
      </c>
      <c r="BE1017" s="25">
        <v>0</v>
      </c>
      <c r="BF1017" s="25">
        <v>0</v>
      </c>
      <c r="BG1017" s="25">
        <v>0</v>
      </c>
      <c r="BH1017" s="25">
        <v>0</v>
      </c>
      <c r="BI1017" s="25">
        <v>0</v>
      </c>
      <c r="BJ1017" s="25">
        <v>0</v>
      </c>
      <c r="BK1017" s="25">
        <v>0</v>
      </c>
      <c r="BL1017" s="25">
        <v>0</v>
      </c>
      <c r="BM1017" s="25">
        <v>0</v>
      </c>
      <c r="BN1017" s="25">
        <v>0</v>
      </c>
      <c r="BO1017" s="25">
        <v>0</v>
      </c>
    </row>
    <row r="1018" spans="1:67">
      <c r="A1018">
        <v>2008</v>
      </c>
      <c r="B1018" s="57" t="s">
        <v>222</v>
      </c>
      <c r="C1018" s="61" t="s">
        <v>286</v>
      </c>
      <c r="D1018" s="57" t="s">
        <v>231</v>
      </c>
      <c r="E1018" s="25">
        <v>0</v>
      </c>
      <c r="F1018" s="25">
        <v>0</v>
      </c>
      <c r="G1018" s="25">
        <v>0</v>
      </c>
      <c r="H1018" s="25">
        <v>0</v>
      </c>
      <c r="I1018" s="25">
        <v>0</v>
      </c>
      <c r="J1018" s="25">
        <v>0</v>
      </c>
      <c r="K1018" s="25">
        <v>0</v>
      </c>
      <c r="L1018" s="25">
        <v>0</v>
      </c>
      <c r="M1018" s="25">
        <v>0</v>
      </c>
      <c r="N1018" s="25">
        <v>0</v>
      </c>
      <c r="O1018" s="25">
        <v>0</v>
      </c>
      <c r="P1018" s="25">
        <v>0</v>
      </c>
      <c r="Q1018" s="25">
        <v>0</v>
      </c>
      <c r="R1018" s="25">
        <v>0</v>
      </c>
      <c r="S1018" s="25">
        <v>0</v>
      </c>
      <c r="T1018" s="25">
        <v>0</v>
      </c>
      <c r="U1018" s="25">
        <v>0</v>
      </c>
      <c r="V1018" s="25">
        <v>0</v>
      </c>
      <c r="W1018" s="25">
        <v>0</v>
      </c>
      <c r="X1018" s="25">
        <v>0</v>
      </c>
      <c r="Y1018" s="25">
        <v>0</v>
      </c>
      <c r="Z1018" s="25">
        <v>0</v>
      </c>
      <c r="AA1018" s="25">
        <v>0</v>
      </c>
      <c r="AB1018" s="25">
        <v>0</v>
      </c>
      <c r="AC1018" s="25">
        <v>0</v>
      </c>
      <c r="AD1018" s="25">
        <v>0</v>
      </c>
      <c r="AE1018" s="25">
        <v>0</v>
      </c>
      <c r="AF1018" s="25">
        <v>0</v>
      </c>
      <c r="AG1018" s="25">
        <v>0</v>
      </c>
      <c r="AH1018" s="25">
        <v>0</v>
      </c>
      <c r="AI1018" s="25">
        <v>0</v>
      </c>
      <c r="AJ1018" s="25">
        <v>0</v>
      </c>
      <c r="AK1018" s="25">
        <v>0</v>
      </c>
      <c r="AL1018" s="25">
        <v>0</v>
      </c>
      <c r="AM1018" s="25">
        <v>0</v>
      </c>
      <c r="AN1018" s="25">
        <v>0</v>
      </c>
      <c r="AO1018" s="25">
        <v>0</v>
      </c>
      <c r="AP1018" s="25">
        <v>0</v>
      </c>
      <c r="AQ1018" s="25">
        <v>0</v>
      </c>
      <c r="AR1018" s="25">
        <v>0</v>
      </c>
      <c r="AS1018" s="25">
        <v>0</v>
      </c>
      <c r="AT1018" s="25">
        <v>0</v>
      </c>
      <c r="AU1018" s="25">
        <v>0</v>
      </c>
      <c r="AV1018" s="25">
        <v>0</v>
      </c>
      <c r="AW1018" s="25">
        <v>0</v>
      </c>
      <c r="AX1018" s="25">
        <v>0</v>
      </c>
      <c r="AY1018" s="25">
        <v>0</v>
      </c>
      <c r="AZ1018" s="25">
        <v>0</v>
      </c>
      <c r="BA1018" s="25">
        <v>0</v>
      </c>
      <c r="BB1018" s="25">
        <v>0</v>
      </c>
      <c r="BC1018" s="25">
        <v>0</v>
      </c>
      <c r="BD1018" s="25">
        <v>0</v>
      </c>
      <c r="BE1018" s="25">
        <v>0</v>
      </c>
      <c r="BF1018" s="25">
        <v>0</v>
      </c>
      <c r="BG1018" s="25">
        <v>0</v>
      </c>
      <c r="BH1018" s="25">
        <v>0</v>
      </c>
      <c r="BI1018" s="25">
        <v>0</v>
      </c>
      <c r="BJ1018" s="25">
        <v>0</v>
      </c>
      <c r="BK1018" s="25">
        <v>0</v>
      </c>
      <c r="BL1018" s="25">
        <v>0</v>
      </c>
      <c r="BM1018" s="25">
        <v>0</v>
      </c>
      <c r="BN1018" s="25">
        <v>0</v>
      </c>
      <c r="BO1018" s="25">
        <v>0</v>
      </c>
    </row>
    <row r="1019" spans="1:67">
      <c r="A1019">
        <v>2008</v>
      </c>
      <c r="B1019" s="57" t="s">
        <v>167</v>
      </c>
      <c r="C1019" s="61" t="s">
        <v>230</v>
      </c>
      <c r="D1019" s="57" t="s">
        <v>134</v>
      </c>
      <c r="E1019" s="25">
        <v>371.31972734129664</v>
      </c>
      <c r="F1019" s="25">
        <v>6.2472229445003338</v>
      </c>
      <c r="G1019" s="25">
        <v>19.439096963593116</v>
      </c>
      <c r="H1019" s="25">
        <v>0.70718195078748525</v>
      </c>
      <c r="I1019" s="25">
        <v>2916.0801018578532</v>
      </c>
      <c r="J1019" s="25">
        <v>80.834457244704623</v>
      </c>
      <c r="K1019" s="25">
        <v>8.5069746017558856</v>
      </c>
      <c r="L1019" s="25">
        <v>1.2963263891931482</v>
      </c>
      <c r="M1019" s="25">
        <v>3.7080121436562571E-2</v>
      </c>
      <c r="N1019" s="25">
        <v>0.43528083745255247</v>
      </c>
      <c r="O1019" s="25">
        <v>44.492596252945752</v>
      </c>
      <c r="P1019" s="25">
        <v>47.378279670001234</v>
      </c>
      <c r="Q1019" s="25">
        <v>354.65539210063457</v>
      </c>
      <c r="R1019" s="25">
        <v>2.0035717498833487</v>
      </c>
      <c r="S1019" s="25">
        <v>1.855809148979493</v>
      </c>
      <c r="T1019" s="25">
        <v>0.84211737263782493</v>
      </c>
      <c r="U1019" s="25">
        <v>0.40031398321901002</v>
      </c>
      <c r="V1019" s="25">
        <v>0.47209648036359353</v>
      </c>
      <c r="W1019" s="25">
        <v>0.22638485583989543</v>
      </c>
      <c r="X1019" s="25">
        <v>0.39987407034818601</v>
      </c>
      <c r="Y1019" s="25">
        <v>1.6251240891685961E-2</v>
      </c>
      <c r="Z1019" s="25">
        <v>4.9656870933958857</v>
      </c>
      <c r="AA1019" s="25">
        <v>0</v>
      </c>
      <c r="AB1019" s="25">
        <v>7.9915307785401415E-2</v>
      </c>
      <c r="AC1019" s="25">
        <v>3.9723420125636566E-2</v>
      </c>
      <c r="AD1019" s="25">
        <v>0</v>
      </c>
      <c r="AE1019" s="25">
        <v>5.9728671896726979</v>
      </c>
      <c r="AF1019" s="25">
        <v>118.94123761586468</v>
      </c>
      <c r="AG1019" s="25">
        <v>0.87456677421496809</v>
      </c>
      <c r="AH1019" s="25">
        <v>0.51353210240561797</v>
      </c>
      <c r="AI1019" s="25">
        <v>0.4069489339394422</v>
      </c>
      <c r="AJ1019" s="25">
        <v>0.86149707824469779</v>
      </c>
      <c r="AK1019" s="25">
        <v>1.4788603550798736</v>
      </c>
      <c r="AL1019" s="25">
        <v>4.0417548286839598E-2</v>
      </c>
      <c r="AM1019" s="25">
        <v>3.7740431215986595E-3</v>
      </c>
      <c r="AN1019" s="25">
        <v>303.96089979867565</v>
      </c>
      <c r="AO1019" s="25">
        <v>4.8965331252543008E-2</v>
      </c>
      <c r="AP1019" s="25">
        <v>2.3357787267741665</v>
      </c>
      <c r="AQ1019" s="25">
        <v>8.1359827751321959E-2</v>
      </c>
      <c r="AR1019" s="25">
        <v>2.0594841097393183E-2</v>
      </c>
      <c r="AS1019" s="25">
        <v>0.39317644466744306</v>
      </c>
      <c r="AT1019" s="25">
        <v>4.4043642446943865E-2</v>
      </c>
      <c r="AU1019" s="25">
        <v>0</v>
      </c>
      <c r="AV1019" s="25">
        <v>0.16446697935702401</v>
      </c>
      <c r="AW1019" s="25">
        <v>9.7304155625012739E-2</v>
      </c>
      <c r="AX1019" s="25">
        <v>0</v>
      </c>
      <c r="AY1019" s="25">
        <v>0</v>
      </c>
      <c r="AZ1019" s="25">
        <v>0</v>
      </c>
      <c r="BA1019" s="25">
        <v>0</v>
      </c>
      <c r="BB1019" s="25">
        <v>8.3862543593645256E-2</v>
      </c>
      <c r="BC1019" s="25">
        <v>2.1469487628443535</v>
      </c>
      <c r="BD1019" s="25">
        <v>48.245127179763898</v>
      </c>
      <c r="BE1019" s="25">
        <v>51.641921485734144</v>
      </c>
      <c r="BF1019" s="25">
        <v>1.7111861502551635</v>
      </c>
      <c r="BG1019" s="25">
        <v>0</v>
      </c>
      <c r="BH1019" s="25">
        <v>0</v>
      </c>
      <c r="BI1019" s="25">
        <v>713.29256387632722</v>
      </c>
      <c r="BJ1019" s="25">
        <v>0</v>
      </c>
      <c r="BK1019" s="25">
        <v>0.39144233578478083</v>
      </c>
      <c r="BL1019" s="25">
        <v>2.860780348885867</v>
      </c>
      <c r="BM1019" s="25">
        <v>0.15389735292607598</v>
      </c>
      <c r="BN1019" s="25">
        <v>0</v>
      </c>
      <c r="BO1019" s="25">
        <v>0</v>
      </c>
    </row>
    <row r="1020" spans="1:67">
      <c r="A1020">
        <v>2008</v>
      </c>
      <c r="B1020" s="57" t="s">
        <v>168</v>
      </c>
      <c r="C1020" s="61" t="s">
        <v>232</v>
      </c>
      <c r="D1020" s="57" t="s">
        <v>134</v>
      </c>
      <c r="E1020" s="25">
        <v>1.1984971319474227</v>
      </c>
      <c r="F1020" s="25">
        <v>9.897130696766504E-2</v>
      </c>
      <c r="G1020" s="25">
        <v>7.5511262737928367E-2</v>
      </c>
      <c r="H1020" s="25">
        <v>7.4524948549497955E-2</v>
      </c>
      <c r="I1020" s="25">
        <v>9.3663188177282564</v>
      </c>
      <c r="J1020" s="25">
        <v>0.45934199503821899</v>
      </c>
      <c r="K1020" s="25">
        <v>10.37602159428641</v>
      </c>
      <c r="L1020" s="25">
        <v>1.8674445317298303</v>
      </c>
      <c r="M1020" s="25">
        <v>1.2554780023656127E-3</v>
      </c>
      <c r="N1020" s="25">
        <v>7.9448184754102619E-2</v>
      </c>
      <c r="O1020" s="25">
        <v>0.32866015351043265</v>
      </c>
      <c r="P1020" s="25">
        <v>0.33663688617460746</v>
      </c>
      <c r="Q1020" s="25">
        <v>1.1212689111950072</v>
      </c>
      <c r="R1020" s="25">
        <v>0.14685798205591588</v>
      </c>
      <c r="S1020" s="25">
        <v>0.27856864373492346</v>
      </c>
      <c r="T1020" s="25">
        <v>6.5377475048761916E-2</v>
      </c>
      <c r="U1020" s="25">
        <v>2.3899781857143226E-2</v>
      </c>
      <c r="V1020" s="25">
        <v>1.1273639535144228E-2</v>
      </c>
      <c r="W1020" s="25">
        <v>2.9349346245976717E-2</v>
      </c>
      <c r="X1020" s="25">
        <v>2.326764015284824E-2</v>
      </c>
      <c r="Y1020" s="25">
        <v>2.0609549858321106E-2</v>
      </c>
      <c r="Z1020" s="25">
        <v>0.80002605140520577</v>
      </c>
      <c r="AA1020" s="25">
        <v>0</v>
      </c>
      <c r="AB1020" s="25">
        <v>6.2753240044082347E-3</v>
      </c>
      <c r="AC1020" s="25">
        <v>7.3044988048179109E-4</v>
      </c>
      <c r="AD1020" s="25">
        <v>0</v>
      </c>
      <c r="AE1020" s="25">
        <v>10.568575111169379</v>
      </c>
      <c r="AF1020" s="25">
        <v>0.42819039773521023</v>
      </c>
      <c r="AG1020" s="25">
        <v>9.3861047796388056E-2</v>
      </c>
      <c r="AH1020" s="25">
        <v>5.479905416883625E-2</v>
      </c>
      <c r="AI1020" s="25">
        <v>3.6695366068854748E-2</v>
      </c>
      <c r="AJ1020" s="25">
        <v>1.1251390672081108E-2</v>
      </c>
      <c r="AK1020" s="25">
        <v>1.326771944483679E-2</v>
      </c>
      <c r="AL1020" s="25">
        <v>4.4334676496636293E-3</v>
      </c>
      <c r="AM1020" s="25">
        <v>3.0562471933354542E-4</v>
      </c>
      <c r="AN1020" s="25">
        <v>1.0087987542906383</v>
      </c>
      <c r="AO1020" s="25">
        <v>3.6349758675395137E-3</v>
      </c>
      <c r="AP1020" s="25">
        <v>9.3789029079283017E-3</v>
      </c>
      <c r="AQ1020" s="25">
        <v>3.6619012507968354E-2</v>
      </c>
      <c r="AR1020" s="25">
        <v>1.7180400367923807E-3</v>
      </c>
      <c r="AS1020" s="25">
        <v>1.9462102651120139E-2</v>
      </c>
      <c r="AT1020" s="25">
        <v>2.5683706771100594E-3</v>
      </c>
      <c r="AU1020" s="25">
        <v>0</v>
      </c>
      <c r="AV1020" s="25">
        <v>3.1700745705228676E-2</v>
      </c>
      <c r="AW1020" s="25">
        <v>1.2558600280199964E-2</v>
      </c>
      <c r="AX1020" s="25">
        <v>0</v>
      </c>
      <c r="AY1020" s="25">
        <v>0</v>
      </c>
      <c r="AZ1020" s="25">
        <v>0</v>
      </c>
      <c r="BA1020" s="25">
        <v>0</v>
      </c>
      <c r="BB1020" s="25">
        <v>6.1161798126791768E-3</v>
      </c>
      <c r="BC1020" s="25">
        <v>0.10197099950439437</v>
      </c>
      <c r="BD1020" s="25">
        <v>0.17357988777296265</v>
      </c>
      <c r="BE1020" s="25">
        <v>0.16392136731796036</v>
      </c>
      <c r="BF1020" s="25">
        <v>4.848661589416145E-2</v>
      </c>
      <c r="BG1020" s="25">
        <v>0</v>
      </c>
      <c r="BH1020" s="25">
        <v>0</v>
      </c>
      <c r="BI1020" s="25">
        <v>0.6858776029842415</v>
      </c>
      <c r="BJ1020" s="25">
        <v>0</v>
      </c>
      <c r="BK1020" s="25">
        <v>7.3022209156904203E-2</v>
      </c>
      <c r="BL1020" s="25">
        <v>7.1304033572568246E-2</v>
      </c>
      <c r="BM1020" s="25">
        <v>2.3280725533538294E-3</v>
      </c>
      <c r="BN1020" s="25">
        <v>0</v>
      </c>
      <c r="BO1020" s="25">
        <v>0</v>
      </c>
    </row>
    <row r="1021" spans="1:67">
      <c r="A1021">
        <v>2008</v>
      </c>
      <c r="B1021" s="57" t="s">
        <v>169</v>
      </c>
      <c r="C1021" s="61" t="s">
        <v>233</v>
      </c>
      <c r="D1021" s="57" t="s">
        <v>134</v>
      </c>
      <c r="E1021" s="25">
        <v>0.36136786249164887</v>
      </c>
      <c r="F1021" s="25">
        <v>2.0179063505560701E-3</v>
      </c>
      <c r="G1021" s="25">
        <v>0.17550098843501299</v>
      </c>
      <c r="H1021" s="25">
        <v>1.2606472825429732E-2</v>
      </c>
      <c r="I1021" s="25">
        <v>3.6083577279870229</v>
      </c>
      <c r="J1021" s="25">
        <v>5.5123291397188828E-2</v>
      </c>
      <c r="K1021" s="25">
        <v>9.09893120706428E-2</v>
      </c>
      <c r="L1021" s="25">
        <v>1.9692505672778512E-2</v>
      </c>
      <c r="M1021" s="25">
        <v>1.8773228841732146E-4</v>
      </c>
      <c r="N1021" s="25">
        <v>9.6837933570548228E-3</v>
      </c>
      <c r="O1021" s="25">
        <v>3.4121384089514747E-2</v>
      </c>
      <c r="P1021" s="25">
        <v>2.7942658106913151E-2</v>
      </c>
      <c r="Q1021" s="25">
        <v>6.3531552531936986E-2</v>
      </c>
      <c r="R1021" s="25">
        <v>4.763043738193899E-3</v>
      </c>
      <c r="S1021" s="25">
        <v>7.6973669270875966E-3</v>
      </c>
      <c r="T1021" s="25">
        <v>2.0758157367060815E-3</v>
      </c>
      <c r="U1021" s="25">
        <v>2.8746132128331901E-3</v>
      </c>
      <c r="V1021" s="25">
        <v>1.8324909767826196E-3</v>
      </c>
      <c r="W1021" s="25">
        <v>1.4372499749498234E-3</v>
      </c>
      <c r="X1021" s="25">
        <v>2.7404731369530966E-3</v>
      </c>
      <c r="Y1021" s="25">
        <v>4.9414449407061706E-4</v>
      </c>
      <c r="Z1021" s="25">
        <v>1.4730583310908714E-2</v>
      </c>
      <c r="AA1021" s="25">
        <v>0</v>
      </c>
      <c r="AB1021" s="25">
        <v>1.9374039785399772E-3</v>
      </c>
      <c r="AC1021" s="25">
        <v>1.8572328001631889E-4</v>
      </c>
      <c r="AD1021" s="25">
        <v>0</v>
      </c>
      <c r="AE1021" s="25">
        <v>9.8225199403773764E-2</v>
      </c>
      <c r="AF1021" s="25">
        <v>0.37722906387105437</v>
      </c>
      <c r="AG1021" s="25">
        <v>1.5174407194858297E-2</v>
      </c>
      <c r="AH1021" s="25">
        <v>8.7333288254979151E-3</v>
      </c>
      <c r="AI1021" s="25">
        <v>7.0629368009638514E-3</v>
      </c>
      <c r="AJ1021" s="25">
        <v>2.4114683509467764E-2</v>
      </c>
      <c r="AK1021" s="25">
        <v>9.4581286686983498E-3</v>
      </c>
      <c r="AL1021" s="25">
        <v>1.6324881793121347E-3</v>
      </c>
      <c r="AM1021" s="25">
        <v>1.436973745849844E-4</v>
      </c>
      <c r="AN1021" s="25">
        <v>1.5939476446212524</v>
      </c>
      <c r="AO1021" s="25">
        <v>5.9489272888554781E-4</v>
      </c>
      <c r="AP1021" s="25">
        <v>1.1918221417673357E-2</v>
      </c>
      <c r="AQ1021" s="25">
        <v>2.6604437012888358E-3</v>
      </c>
      <c r="AR1021" s="25">
        <v>5.8065055322535262E-4</v>
      </c>
      <c r="AS1021" s="25">
        <v>6.9602834438532001E-3</v>
      </c>
      <c r="AT1021" s="25">
        <v>2.1772212333077867E-3</v>
      </c>
      <c r="AU1021" s="25">
        <v>0</v>
      </c>
      <c r="AV1021" s="25">
        <v>6.5909350733604054E-3</v>
      </c>
      <c r="AW1021" s="25">
        <v>2.8380242898142683E-3</v>
      </c>
      <c r="AX1021" s="25">
        <v>0</v>
      </c>
      <c r="AY1021" s="25">
        <v>0</v>
      </c>
      <c r="AZ1021" s="25">
        <v>0</v>
      </c>
      <c r="BA1021" s="25">
        <v>0</v>
      </c>
      <c r="BB1021" s="25">
        <v>2.0939301567801409E-3</v>
      </c>
      <c r="BC1021" s="25">
        <v>5.3213738735975923E-2</v>
      </c>
      <c r="BD1021" s="25">
        <v>7.7161325150905541E-2</v>
      </c>
      <c r="BE1021" s="25">
        <v>0.12159398709423332</v>
      </c>
      <c r="BF1021" s="25">
        <v>3.8175749429877953E-3</v>
      </c>
      <c r="BG1021" s="25">
        <v>0</v>
      </c>
      <c r="BH1021" s="25">
        <v>0</v>
      </c>
      <c r="BI1021" s="25">
        <v>8.9346877596469731</v>
      </c>
      <c r="BJ1021" s="25">
        <v>0</v>
      </c>
      <c r="BK1021" s="25">
        <v>3.7652424499354201E-2</v>
      </c>
      <c r="BL1021" s="25">
        <v>3.9883635469891753E-3</v>
      </c>
      <c r="BM1021" s="25">
        <v>2.3298522728119539E-4</v>
      </c>
      <c r="BN1021" s="25">
        <v>0</v>
      </c>
      <c r="BO1021" s="25">
        <v>0</v>
      </c>
    </row>
    <row r="1022" spans="1:67">
      <c r="A1022">
        <v>2008</v>
      </c>
      <c r="B1022" s="57" t="s">
        <v>170</v>
      </c>
      <c r="C1022" s="61" t="s">
        <v>234</v>
      </c>
      <c r="D1022" s="57" t="s">
        <v>134</v>
      </c>
      <c r="E1022" s="25">
        <v>4.5080727501507827</v>
      </c>
      <c r="F1022" s="25">
        <v>0.74099752663856711</v>
      </c>
      <c r="G1022" s="25">
        <v>1.9942280463085391</v>
      </c>
      <c r="H1022" s="25">
        <v>1206.8060574832361</v>
      </c>
      <c r="I1022" s="25">
        <v>18.556521444983641</v>
      </c>
      <c r="J1022" s="25">
        <v>8.2781987149879175</v>
      </c>
      <c r="K1022" s="25">
        <v>2.407877975611513</v>
      </c>
      <c r="L1022" s="25">
        <v>5.1096265111656365</v>
      </c>
      <c r="M1022" s="25">
        <v>0.19053569703350015</v>
      </c>
      <c r="N1022" s="25">
        <v>3927.6920803478056</v>
      </c>
      <c r="O1022" s="25">
        <v>893.52603949088382</v>
      </c>
      <c r="P1022" s="25">
        <v>41.111123752185563</v>
      </c>
      <c r="Q1022" s="25">
        <v>93.533052138744367</v>
      </c>
      <c r="R1022" s="25">
        <v>437.29587649502395</v>
      </c>
      <c r="S1022" s="25">
        <v>986.92114283682395</v>
      </c>
      <c r="T1022" s="25">
        <v>204.2866384260289</v>
      </c>
      <c r="U1022" s="25">
        <v>6.9999692621238374</v>
      </c>
      <c r="V1022" s="25">
        <v>13.671364356165626</v>
      </c>
      <c r="W1022" s="25">
        <v>8.0907431891363419</v>
      </c>
      <c r="X1022" s="25">
        <v>3.953403245017248</v>
      </c>
      <c r="Y1022" s="25">
        <v>0.998978154489499</v>
      </c>
      <c r="Z1022" s="25">
        <v>11.653600695119664</v>
      </c>
      <c r="AA1022" s="25">
        <v>0</v>
      </c>
      <c r="AB1022" s="25">
        <v>428.25115901722148</v>
      </c>
      <c r="AC1022" s="25">
        <v>0.13435404218240118</v>
      </c>
      <c r="AD1022" s="25">
        <v>0</v>
      </c>
      <c r="AE1022" s="25">
        <v>846.55284230990117</v>
      </c>
      <c r="AF1022" s="25">
        <v>5.0449899409617798</v>
      </c>
      <c r="AG1022" s="25">
        <v>17.276168291448222</v>
      </c>
      <c r="AH1022" s="25">
        <v>9.9147088121719023</v>
      </c>
      <c r="AI1022" s="25">
        <v>35.650778983037597</v>
      </c>
      <c r="AJ1022" s="25">
        <v>11.95303602169713</v>
      </c>
      <c r="AK1022" s="25">
        <v>6.5812938217758479</v>
      </c>
      <c r="AL1022" s="25">
        <v>1.0928753040375405</v>
      </c>
      <c r="AM1022" s="25">
        <v>5.8317854865332183E-2</v>
      </c>
      <c r="AN1022" s="25">
        <v>1.8361205473010789</v>
      </c>
      <c r="AO1022" s="25">
        <v>0.18587174192192102</v>
      </c>
      <c r="AP1022" s="25">
        <v>0.39522519529909983</v>
      </c>
      <c r="AQ1022" s="25">
        <v>0.62845862688898158</v>
      </c>
      <c r="AR1022" s="25">
        <v>0.23560645598269836</v>
      </c>
      <c r="AS1022" s="25">
        <v>0.59829173349728426</v>
      </c>
      <c r="AT1022" s="25">
        <v>0.10566525341713581</v>
      </c>
      <c r="AU1022" s="25">
        <v>0</v>
      </c>
      <c r="AV1022" s="25">
        <v>2.5616288890500476</v>
      </c>
      <c r="AW1022" s="25">
        <v>10.677299779117023</v>
      </c>
      <c r="AX1022" s="25">
        <v>0</v>
      </c>
      <c r="AY1022" s="25">
        <v>0</v>
      </c>
      <c r="AZ1022" s="25">
        <v>0</v>
      </c>
      <c r="BA1022" s="25">
        <v>0</v>
      </c>
      <c r="BB1022" s="25">
        <v>2.1969506223994864</v>
      </c>
      <c r="BC1022" s="25">
        <v>6.6616614043768765</v>
      </c>
      <c r="BD1022" s="25">
        <v>3.9342309319416069</v>
      </c>
      <c r="BE1022" s="25">
        <v>1.2941995311765382</v>
      </c>
      <c r="BF1022" s="25">
        <v>0.77596149678906923</v>
      </c>
      <c r="BG1022" s="25">
        <v>0</v>
      </c>
      <c r="BH1022" s="25">
        <v>0</v>
      </c>
      <c r="BI1022" s="25">
        <v>70.773049366193305</v>
      </c>
      <c r="BJ1022" s="25">
        <v>0</v>
      </c>
      <c r="BK1022" s="25">
        <v>1.3315580314557929</v>
      </c>
      <c r="BL1022" s="25">
        <v>27.866496370416446</v>
      </c>
      <c r="BM1022" s="25">
        <v>1.5340605330879211</v>
      </c>
      <c r="BN1022" s="25">
        <v>0</v>
      </c>
      <c r="BO1022" s="25">
        <v>0</v>
      </c>
    </row>
    <row r="1023" spans="1:67">
      <c r="A1023">
        <v>2008</v>
      </c>
      <c r="B1023" s="57" t="s">
        <v>171</v>
      </c>
      <c r="C1023" s="61" t="s">
        <v>235</v>
      </c>
      <c r="D1023" s="57" t="s">
        <v>134</v>
      </c>
      <c r="E1023" s="25">
        <v>342.17310734751652</v>
      </c>
      <c r="F1023" s="25">
        <v>0.23275725035266703</v>
      </c>
      <c r="G1023" s="25">
        <v>49.000727326757556</v>
      </c>
      <c r="H1023" s="25">
        <v>11.271425204079588</v>
      </c>
      <c r="I1023" s="25">
        <v>1604.9168914492311</v>
      </c>
      <c r="J1023" s="25">
        <v>50.780583417978505</v>
      </c>
      <c r="K1023" s="25">
        <v>5.9512970216072771</v>
      </c>
      <c r="L1023" s="25">
        <v>6.9756573734039922</v>
      </c>
      <c r="M1023" s="25">
        <v>0.49026503979664549</v>
      </c>
      <c r="N1023" s="25">
        <v>5.5473769509798636</v>
      </c>
      <c r="O1023" s="25">
        <v>45.785897270587469</v>
      </c>
      <c r="P1023" s="25">
        <v>23.11217453584365</v>
      </c>
      <c r="Q1023" s="25">
        <v>22.247260796867316</v>
      </c>
      <c r="R1023" s="25">
        <v>3.5654881116103398</v>
      </c>
      <c r="S1023" s="25">
        <v>7.3612324589174989</v>
      </c>
      <c r="T1023" s="25">
        <v>5.4139753247989368</v>
      </c>
      <c r="U1023" s="25">
        <v>4.3382587260285135</v>
      </c>
      <c r="V1023" s="25">
        <v>4.4958711866058749</v>
      </c>
      <c r="W1023" s="25">
        <v>2.3045394424573429</v>
      </c>
      <c r="X1023" s="25">
        <v>2.976417430446002</v>
      </c>
      <c r="Y1023" s="25">
        <v>0.2615895896337086</v>
      </c>
      <c r="Z1023" s="25">
        <v>3.6108832676964342</v>
      </c>
      <c r="AA1023" s="25">
        <v>0</v>
      </c>
      <c r="AB1023" s="25">
        <v>1.2775342284249698</v>
      </c>
      <c r="AC1023" s="25">
        <v>0.45499481866768154</v>
      </c>
      <c r="AD1023" s="25">
        <v>0</v>
      </c>
      <c r="AE1023" s="25">
        <v>14.075106365733586</v>
      </c>
      <c r="AF1023" s="25">
        <v>237.80343955764104</v>
      </c>
      <c r="AG1023" s="25">
        <v>6.8722007482348912</v>
      </c>
      <c r="AH1023" s="25">
        <v>3.9538910838400421</v>
      </c>
      <c r="AI1023" s="25">
        <v>5.0604941189567398</v>
      </c>
      <c r="AJ1023" s="25">
        <v>26.168486302623723</v>
      </c>
      <c r="AK1023" s="25">
        <v>7.4570215230740446</v>
      </c>
      <c r="AL1023" s="25">
        <v>1.3148565657663216</v>
      </c>
      <c r="AM1023" s="25">
        <v>6.8887009740403057E-2</v>
      </c>
      <c r="AN1023" s="25">
        <v>797.66351782530023</v>
      </c>
      <c r="AO1023" s="25">
        <v>0.86543342714181204</v>
      </c>
      <c r="AP1023" s="25">
        <v>12.697611577395913</v>
      </c>
      <c r="AQ1023" s="25">
        <v>1.0744595013668392</v>
      </c>
      <c r="AR1023" s="25">
        <v>0.29124781062206212</v>
      </c>
      <c r="AS1023" s="25">
        <v>6.3401548079408787</v>
      </c>
      <c r="AT1023" s="25">
        <v>2.2990192191571759</v>
      </c>
      <c r="AU1023" s="25">
        <v>0</v>
      </c>
      <c r="AV1023" s="25">
        <v>2.8106453916967182</v>
      </c>
      <c r="AW1023" s="25">
        <v>1.4716764443817811</v>
      </c>
      <c r="AX1023" s="25">
        <v>0</v>
      </c>
      <c r="AY1023" s="25">
        <v>0</v>
      </c>
      <c r="AZ1023" s="25">
        <v>0</v>
      </c>
      <c r="BA1023" s="25">
        <v>0</v>
      </c>
      <c r="BB1023" s="25">
        <v>1.4640525660579482</v>
      </c>
      <c r="BC1023" s="25">
        <v>5.8994994957595495</v>
      </c>
      <c r="BD1023" s="25">
        <v>50.988308549077715</v>
      </c>
      <c r="BE1023" s="25">
        <v>101.04085472325309</v>
      </c>
      <c r="BF1023" s="25">
        <v>3.0118881147271699</v>
      </c>
      <c r="BG1023" s="25">
        <v>0</v>
      </c>
      <c r="BH1023" s="25">
        <v>0</v>
      </c>
      <c r="BI1023" s="25">
        <v>2885.4122994162576</v>
      </c>
      <c r="BJ1023" s="25">
        <v>0</v>
      </c>
      <c r="BK1023" s="25">
        <v>26.893369157302971</v>
      </c>
      <c r="BL1023" s="25">
        <v>5.8008659171893484</v>
      </c>
      <c r="BM1023" s="25">
        <v>0.29554686171316885</v>
      </c>
      <c r="BN1023" s="25">
        <v>0</v>
      </c>
      <c r="BO1023" s="25">
        <v>0</v>
      </c>
    </row>
    <row r="1024" spans="1:67">
      <c r="A1024">
        <v>2008</v>
      </c>
      <c r="B1024" s="57" t="s">
        <v>172</v>
      </c>
      <c r="C1024" s="61" t="s">
        <v>236</v>
      </c>
      <c r="D1024" s="57" t="s">
        <v>134</v>
      </c>
      <c r="E1024" s="25">
        <v>46.172763485911773</v>
      </c>
      <c r="F1024" s="25">
        <v>3.9689950950251376</v>
      </c>
      <c r="G1024" s="25">
        <v>2.365022172757576</v>
      </c>
      <c r="H1024" s="25">
        <v>23.562378094636401</v>
      </c>
      <c r="I1024" s="25">
        <v>16.560430727213404</v>
      </c>
      <c r="J1024" s="25">
        <v>3527.3586600074659</v>
      </c>
      <c r="K1024" s="25">
        <v>12.461299221684282</v>
      </c>
      <c r="L1024" s="25">
        <v>14.991703650949923</v>
      </c>
      <c r="M1024" s="25">
        <v>0.54043466604556933</v>
      </c>
      <c r="N1024" s="25">
        <v>1.1119383210979179</v>
      </c>
      <c r="O1024" s="25">
        <v>23.573472682671358</v>
      </c>
      <c r="P1024" s="25">
        <v>21.051797541417621</v>
      </c>
      <c r="Q1024" s="25">
        <v>74.506767309946838</v>
      </c>
      <c r="R1024" s="25">
        <v>5.3632932739912675</v>
      </c>
      <c r="S1024" s="25">
        <v>8.1232672799609222</v>
      </c>
      <c r="T1024" s="25">
        <v>33.451184063251318</v>
      </c>
      <c r="U1024" s="25">
        <v>11.069943708058759</v>
      </c>
      <c r="V1024" s="25">
        <v>6.8106369747484941</v>
      </c>
      <c r="W1024" s="25">
        <v>4.6470679431610122</v>
      </c>
      <c r="X1024" s="25">
        <v>15.561914089745589</v>
      </c>
      <c r="Y1024" s="25">
        <v>1.5292142020252539</v>
      </c>
      <c r="Z1024" s="25">
        <v>83.741875324488987</v>
      </c>
      <c r="AA1024" s="25">
        <v>0</v>
      </c>
      <c r="AB1024" s="25">
        <v>5.0742392882621976</v>
      </c>
      <c r="AC1024" s="25">
        <v>0.25227019313582216</v>
      </c>
      <c r="AD1024" s="25">
        <v>0</v>
      </c>
      <c r="AE1024" s="25">
        <v>89.110075736131336</v>
      </c>
      <c r="AF1024" s="25">
        <v>99.100406337060633</v>
      </c>
      <c r="AG1024" s="25">
        <v>99.491641792246895</v>
      </c>
      <c r="AH1024" s="25">
        <v>58.691487487013163</v>
      </c>
      <c r="AI1024" s="25">
        <v>7.0906276057991002</v>
      </c>
      <c r="AJ1024" s="25">
        <v>2.2510293007311026</v>
      </c>
      <c r="AK1024" s="25">
        <v>1.3566053714822988</v>
      </c>
      <c r="AL1024" s="25">
        <v>4.146142228002291</v>
      </c>
      <c r="AM1024" s="25">
        <v>0.12609738381840691</v>
      </c>
      <c r="AN1024" s="25">
        <v>15.078468707807613</v>
      </c>
      <c r="AO1024" s="25">
        <v>1.3874500155488398</v>
      </c>
      <c r="AP1024" s="25">
        <v>0.92639594531055069</v>
      </c>
      <c r="AQ1024" s="25">
        <v>1.8112023020993244</v>
      </c>
      <c r="AR1024" s="25">
        <v>0.24743935727428346</v>
      </c>
      <c r="AS1024" s="25">
        <v>3.3996364520921896</v>
      </c>
      <c r="AT1024" s="25">
        <v>2.1826609009940405</v>
      </c>
      <c r="AU1024" s="25">
        <v>0</v>
      </c>
      <c r="AV1024" s="25">
        <v>18.227017765177496</v>
      </c>
      <c r="AW1024" s="25">
        <v>11.88565665811262</v>
      </c>
      <c r="AX1024" s="25">
        <v>0</v>
      </c>
      <c r="AY1024" s="25">
        <v>0</v>
      </c>
      <c r="AZ1024" s="25">
        <v>0</v>
      </c>
      <c r="BA1024" s="25">
        <v>0</v>
      </c>
      <c r="BB1024" s="25">
        <v>5.422381336431136</v>
      </c>
      <c r="BC1024" s="25">
        <v>77.580006843173621</v>
      </c>
      <c r="BD1024" s="25">
        <v>53.215405559487607</v>
      </c>
      <c r="BE1024" s="25">
        <v>13.899622097589447</v>
      </c>
      <c r="BF1024" s="25">
        <v>59.834875707998833</v>
      </c>
      <c r="BG1024" s="25">
        <v>0</v>
      </c>
      <c r="BH1024" s="25">
        <v>0</v>
      </c>
      <c r="BI1024" s="25">
        <v>718.36963847197035</v>
      </c>
      <c r="BJ1024" s="25">
        <v>0</v>
      </c>
      <c r="BK1024" s="25">
        <v>6.8370996687216037E-2</v>
      </c>
      <c r="BL1024" s="25">
        <v>7.0926461974692749</v>
      </c>
      <c r="BM1024" s="25">
        <v>0.36616490087095044</v>
      </c>
      <c r="BN1024" s="25">
        <v>0</v>
      </c>
      <c r="BO1024" s="25">
        <v>0</v>
      </c>
    </row>
    <row r="1025" spans="1:67">
      <c r="A1025">
        <v>2008</v>
      </c>
      <c r="B1025" s="57" t="s">
        <v>173</v>
      </c>
      <c r="C1025" s="61" t="s">
        <v>237</v>
      </c>
      <c r="D1025" s="57" t="s">
        <v>134</v>
      </c>
      <c r="E1025" s="25">
        <v>1.4706743238622213</v>
      </c>
      <c r="F1025" s="25">
        <v>3.5442820673357377E-2</v>
      </c>
      <c r="G1025" s="25">
        <v>0.10823645831893366</v>
      </c>
      <c r="H1025" s="25">
        <v>0.7934375579901819</v>
      </c>
      <c r="I1025" s="25">
        <v>1.3939833657055434</v>
      </c>
      <c r="J1025" s="25">
        <v>2.8963742590929549</v>
      </c>
      <c r="K1025" s="25">
        <v>57.506146331964899</v>
      </c>
      <c r="L1025" s="25">
        <v>1.8975013207313487</v>
      </c>
      <c r="M1025" s="25">
        <v>8.1144794653008723E-2</v>
      </c>
      <c r="N1025" s="25">
        <v>0.44123807798192904</v>
      </c>
      <c r="O1025" s="25">
        <v>1.8622665328287109</v>
      </c>
      <c r="P1025" s="25">
        <v>0.44716395316600166</v>
      </c>
      <c r="Q1025" s="25">
        <v>2.3354967210958559</v>
      </c>
      <c r="R1025" s="25">
        <v>3.6917020943242038</v>
      </c>
      <c r="S1025" s="25">
        <v>14.21436008046869</v>
      </c>
      <c r="T1025" s="25">
        <v>3.5691465425760103</v>
      </c>
      <c r="U1025" s="25">
        <v>1.9073978795573345</v>
      </c>
      <c r="V1025" s="25">
        <v>0.96567163467352013</v>
      </c>
      <c r="W1025" s="25">
        <v>0.95696293787166198</v>
      </c>
      <c r="X1025" s="25">
        <v>1.832511868268486</v>
      </c>
      <c r="Y1025" s="25">
        <v>0.57373530978803777</v>
      </c>
      <c r="Z1025" s="25">
        <v>36.029108256943061</v>
      </c>
      <c r="AA1025" s="25">
        <v>0</v>
      </c>
      <c r="AB1025" s="25">
        <v>0.10619164260855382</v>
      </c>
      <c r="AC1025" s="25">
        <v>1.7200091443339297E-2</v>
      </c>
      <c r="AD1025" s="25">
        <v>0</v>
      </c>
      <c r="AE1025" s="25">
        <v>196.41427988239784</v>
      </c>
      <c r="AF1025" s="25">
        <v>0.88638603106815861</v>
      </c>
      <c r="AG1025" s="25">
        <v>6.9113574630880485</v>
      </c>
      <c r="AH1025" s="25">
        <v>4.0034504312485391</v>
      </c>
      <c r="AI1025" s="25">
        <v>0.41019841547292585</v>
      </c>
      <c r="AJ1025" s="25">
        <v>0.23277801264458206</v>
      </c>
      <c r="AK1025" s="25">
        <v>0.17620188199016582</v>
      </c>
      <c r="AL1025" s="25">
        <v>7.1850304135378892E-2</v>
      </c>
      <c r="AM1025" s="25">
        <v>4.9600072951033799E-3</v>
      </c>
      <c r="AN1025" s="25">
        <v>0.39420308519522662</v>
      </c>
      <c r="AO1025" s="25">
        <v>0.21892835973856128</v>
      </c>
      <c r="AP1025" s="25">
        <v>0.10298772205856777</v>
      </c>
      <c r="AQ1025" s="25">
        <v>0.19843504813351245</v>
      </c>
      <c r="AR1025" s="25">
        <v>5.5601905988223455E-2</v>
      </c>
      <c r="AS1025" s="25">
        <v>0.42866576150986369</v>
      </c>
      <c r="AT1025" s="25">
        <v>5.6394935570647751E-2</v>
      </c>
      <c r="AU1025" s="25">
        <v>0</v>
      </c>
      <c r="AV1025" s="25">
        <v>0.52139640839370827</v>
      </c>
      <c r="AW1025" s="25">
        <v>0.24938394330902819</v>
      </c>
      <c r="AX1025" s="25">
        <v>0</v>
      </c>
      <c r="AY1025" s="25">
        <v>0</v>
      </c>
      <c r="AZ1025" s="25">
        <v>0</v>
      </c>
      <c r="BA1025" s="25">
        <v>0</v>
      </c>
      <c r="BB1025" s="25">
        <v>0.16454555351806532</v>
      </c>
      <c r="BC1025" s="25">
        <v>1.334391979133146</v>
      </c>
      <c r="BD1025" s="25">
        <v>2.0332310899353248</v>
      </c>
      <c r="BE1025" s="25">
        <v>0.35584843235952118</v>
      </c>
      <c r="BF1025" s="25">
        <v>1.2360525340923156</v>
      </c>
      <c r="BG1025" s="25">
        <v>0</v>
      </c>
      <c r="BH1025" s="25">
        <v>0</v>
      </c>
      <c r="BI1025" s="25">
        <v>10.231256711713801</v>
      </c>
      <c r="BJ1025" s="25">
        <v>0</v>
      </c>
      <c r="BK1025" s="25">
        <v>0.25665325608458911</v>
      </c>
      <c r="BL1025" s="25">
        <v>8.3866277154697393</v>
      </c>
      <c r="BM1025" s="25">
        <v>0.55153515522884722</v>
      </c>
      <c r="BN1025" s="25">
        <v>0</v>
      </c>
      <c r="BO1025" s="25">
        <v>0</v>
      </c>
    </row>
    <row r="1026" spans="1:67">
      <c r="A1026">
        <v>2008</v>
      </c>
      <c r="B1026" s="57" t="s">
        <v>174</v>
      </c>
      <c r="C1026" s="61" t="s">
        <v>238</v>
      </c>
      <c r="D1026" s="57" t="s">
        <v>134</v>
      </c>
      <c r="E1026" s="25">
        <v>6.1432016923440589</v>
      </c>
      <c r="F1026" s="25">
        <v>0.59299830788973029</v>
      </c>
      <c r="G1026" s="25">
        <v>0.25070412327688224</v>
      </c>
      <c r="H1026" s="25">
        <v>21.205180368232387</v>
      </c>
      <c r="I1026" s="25">
        <v>97.87992656499523</v>
      </c>
      <c r="J1026" s="25">
        <v>16.115658926579442</v>
      </c>
      <c r="K1026" s="25">
        <v>3.6066724436943467</v>
      </c>
      <c r="L1026" s="25">
        <v>816.3348958119293</v>
      </c>
      <c r="M1026" s="25">
        <v>33.964475842922297</v>
      </c>
      <c r="N1026" s="25">
        <v>0.89683902924969461</v>
      </c>
      <c r="O1026" s="25">
        <v>10.386664508776818</v>
      </c>
      <c r="P1026" s="25">
        <v>8.7254461907489738</v>
      </c>
      <c r="Q1026" s="25">
        <v>11.939256800635187</v>
      </c>
      <c r="R1026" s="25">
        <v>9.3373558758058053</v>
      </c>
      <c r="S1026" s="25">
        <v>6.4476622010338449</v>
      </c>
      <c r="T1026" s="25">
        <v>2.6709415825346228</v>
      </c>
      <c r="U1026" s="25">
        <v>31.250833688847088</v>
      </c>
      <c r="V1026" s="25">
        <v>8.9827476810722189</v>
      </c>
      <c r="W1026" s="25">
        <v>1.2686753759661866</v>
      </c>
      <c r="X1026" s="25">
        <v>4.0583008395924818</v>
      </c>
      <c r="Y1026" s="25">
        <v>0.16551864327560623</v>
      </c>
      <c r="Z1026" s="25">
        <v>9.2032869931997539</v>
      </c>
      <c r="AA1026" s="25">
        <v>0</v>
      </c>
      <c r="AB1026" s="25">
        <v>1.4159406241126113</v>
      </c>
      <c r="AC1026" s="25">
        <v>0.1282617974444771</v>
      </c>
      <c r="AD1026" s="25">
        <v>0</v>
      </c>
      <c r="AE1026" s="25">
        <v>46.706326479664725</v>
      </c>
      <c r="AF1026" s="25">
        <v>40.244689139788676</v>
      </c>
      <c r="AG1026" s="25">
        <v>182.33540190198673</v>
      </c>
      <c r="AH1026" s="25">
        <v>105.42903505257827</v>
      </c>
      <c r="AI1026" s="25">
        <v>4.9754629641595702</v>
      </c>
      <c r="AJ1026" s="25">
        <v>1.0139629389486333</v>
      </c>
      <c r="AK1026" s="25">
        <v>0.62214162618654889</v>
      </c>
      <c r="AL1026" s="25">
        <v>0.57484365798713011</v>
      </c>
      <c r="AM1026" s="25">
        <v>0.20654436872878201</v>
      </c>
      <c r="AN1026" s="25">
        <v>2.4703909804688835</v>
      </c>
      <c r="AO1026" s="25">
        <v>95.42319871717811</v>
      </c>
      <c r="AP1026" s="25">
        <v>2.0103237405569883</v>
      </c>
      <c r="AQ1026" s="25">
        <v>9.4482105199685478</v>
      </c>
      <c r="AR1026" s="25">
        <v>1.743913204320142</v>
      </c>
      <c r="AS1026" s="25">
        <v>45.549422678326664</v>
      </c>
      <c r="AT1026" s="25">
        <v>9.4299957446058116</v>
      </c>
      <c r="AU1026" s="25">
        <v>0</v>
      </c>
      <c r="AV1026" s="25">
        <v>22.311711900478166</v>
      </c>
      <c r="AW1026" s="25">
        <v>13.779139258438333</v>
      </c>
      <c r="AX1026" s="25">
        <v>0</v>
      </c>
      <c r="AY1026" s="25">
        <v>0</v>
      </c>
      <c r="AZ1026" s="25">
        <v>0</v>
      </c>
      <c r="BA1026" s="25">
        <v>0</v>
      </c>
      <c r="BB1026" s="25">
        <v>15.759140239967714</v>
      </c>
      <c r="BC1026" s="25">
        <v>269.8508112763966</v>
      </c>
      <c r="BD1026" s="25">
        <v>295.68506160194283</v>
      </c>
      <c r="BE1026" s="25">
        <v>3.8572673740512937</v>
      </c>
      <c r="BF1026" s="25">
        <v>4.7120274042305956</v>
      </c>
      <c r="BG1026" s="25">
        <v>0</v>
      </c>
      <c r="BH1026" s="25">
        <v>0</v>
      </c>
      <c r="BI1026" s="25">
        <v>126.36351823075569</v>
      </c>
      <c r="BJ1026" s="25">
        <v>0</v>
      </c>
      <c r="BK1026" s="25">
        <v>0.8626220221711397</v>
      </c>
      <c r="BL1026" s="25">
        <v>2.8919363789390302</v>
      </c>
      <c r="BM1026" s="25">
        <v>0.17594943351958819</v>
      </c>
      <c r="BN1026" s="25">
        <v>0</v>
      </c>
      <c r="BO1026" s="25">
        <v>0</v>
      </c>
    </row>
    <row r="1027" spans="1:67">
      <c r="A1027">
        <v>2008</v>
      </c>
      <c r="B1027" s="57" t="s">
        <v>175</v>
      </c>
      <c r="C1027" s="61" t="s">
        <v>239</v>
      </c>
      <c r="D1027" s="57" t="s">
        <v>134</v>
      </c>
      <c r="E1027" s="25">
        <v>0.49003270398014814</v>
      </c>
      <c r="F1027" s="25">
        <v>4.4695765799390608E-2</v>
      </c>
      <c r="G1027" s="25">
        <v>5.351449740837097E-2</v>
      </c>
      <c r="H1027" s="25">
        <v>0.98925487469111917</v>
      </c>
      <c r="I1027" s="25">
        <v>2.7364115100616972</v>
      </c>
      <c r="J1027" s="25">
        <v>2.6222202668727634</v>
      </c>
      <c r="K1027" s="25">
        <v>0.20031690953329132</v>
      </c>
      <c r="L1027" s="25">
        <v>16.243215536677241</v>
      </c>
      <c r="M1027" s="25">
        <v>0.69508210277087534</v>
      </c>
      <c r="N1027" s="25">
        <v>0.34765373316220205</v>
      </c>
      <c r="O1027" s="25">
        <v>1.0404613578281143</v>
      </c>
      <c r="P1027" s="25">
        <v>0.46274833032649942</v>
      </c>
      <c r="Q1027" s="25">
        <v>1.3537230533078803</v>
      </c>
      <c r="R1027" s="25">
        <v>0.39190763000987605</v>
      </c>
      <c r="S1027" s="25">
        <v>0.50400295231822867</v>
      </c>
      <c r="T1027" s="25">
        <v>0.51058418822014684</v>
      </c>
      <c r="U1027" s="25">
        <v>2.82688021258679</v>
      </c>
      <c r="V1027" s="25">
        <v>0.97011533007426776</v>
      </c>
      <c r="W1027" s="25">
        <v>0.47540701560963661</v>
      </c>
      <c r="X1027" s="25">
        <v>0.471791418113226</v>
      </c>
      <c r="Y1027" s="25">
        <v>5.9556388694202961E-2</v>
      </c>
      <c r="Z1027" s="25">
        <v>0.50384519746593548</v>
      </c>
      <c r="AA1027" s="25">
        <v>0</v>
      </c>
      <c r="AB1027" s="25">
        <v>0.49734381252120907</v>
      </c>
      <c r="AC1027" s="25">
        <v>1.8110793083073465E-2</v>
      </c>
      <c r="AD1027" s="25">
        <v>0</v>
      </c>
      <c r="AE1027" s="25">
        <v>3.9670024283104954</v>
      </c>
      <c r="AF1027" s="25">
        <v>1.4674936629511657</v>
      </c>
      <c r="AG1027" s="25">
        <v>5.5314374731689195</v>
      </c>
      <c r="AH1027" s="25">
        <v>3.2538099292670237</v>
      </c>
      <c r="AI1027" s="25">
        <v>1.0301999321350754</v>
      </c>
      <c r="AJ1027" s="25">
        <v>0.38389382902018387</v>
      </c>
      <c r="AK1027" s="25">
        <v>0.20434120039654349</v>
      </c>
      <c r="AL1027" s="25">
        <v>0.328268515162636</v>
      </c>
      <c r="AM1027" s="25">
        <v>1.8101594317250173E-2</v>
      </c>
      <c r="AN1027" s="25">
        <v>0.29276869544492257</v>
      </c>
      <c r="AO1027" s="25">
        <v>3.1990270580764273</v>
      </c>
      <c r="AP1027" s="25">
        <v>0.25461528157639579</v>
      </c>
      <c r="AQ1027" s="25">
        <v>0.77125142731221985</v>
      </c>
      <c r="AR1027" s="25">
        <v>0.18360595709632402</v>
      </c>
      <c r="AS1027" s="25">
        <v>2.4229198397722325</v>
      </c>
      <c r="AT1027" s="25">
        <v>0.24406749619196827</v>
      </c>
      <c r="AU1027" s="25">
        <v>0</v>
      </c>
      <c r="AV1027" s="25">
        <v>0.93318003753682932</v>
      </c>
      <c r="AW1027" s="25">
        <v>0.68693197585256749</v>
      </c>
      <c r="AX1027" s="25">
        <v>0</v>
      </c>
      <c r="AY1027" s="25">
        <v>0</v>
      </c>
      <c r="AZ1027" s="25">
        <v>0</v>
      </c>
      <c r="BA1027" s="25">
        <v>0</v>
      </c>
      <c r="BB1027" s="25">
        <v>0.69197520332564766</v>
      </c>
      <c r="BC1027" s="25">
        <v>9.0813468693884811</v>
      </c>
      <c r="BD1027" s="25">
        <v>12.354082050796963</v>
      </c>
      <c r="BE1027" s="25">
        <v>0.3726639261578471</v>
      </c>
      <c r="BF1027" s="25">
        <v>0.29700694431711461</v>
      </c>
      <c r="BG1027" s="25">
        <v>0</v>
      </c>
      <c r="BH1027" s="25">
        <v>0</v>
      </c>
      <c r="BI1027" s="25">
        <v>13.533791527377808</v>
      </c>
      <c r="BJ1027" s="25">
        <v>0</v>
      </c>
      <c r="BK1027" s="25">
        <v>0.31117397142111813</v>
      </c>
      <c r="BL1027" s="25">
        <v>4.3450164792560644</v>
      </c>
      <c r="BM1027" s="25">
        <v>0.40848376314677348</v>
      </c>
      <c r="BN1027" s="25">
        <v>0</v>
      </c>
      <c r="BO1027" s="25">
        <v>0</v>
      </c>
    </row>
    <row r="1028" spans="1:67">
      <c r="A1028">
        <v>2008</v>
      </c>
      <c r="B1028" s="57" t="s">
        <v>176</v>
      </c>
      <c r="C1028" s="61" t="s">
        <v>240</v>
      </c>
      <c r="D1028" s="57" t="s">
        <v>134</v>
      </c>
      <c r="E1028" s="25">
        <v>144.94618325581234</v>
      </c>
      <c r="F1028" s="25">
        <v>46.11062808526701</v>
      </c>
      <c r="G1028" s="25">
        <v>136.08343215745006</v>
      </c>
      <c r="H1028" s="25">
        <v>494.9147456329552</v>
      </c>
      <c r="I1028" s="25">
        <v>167.72429687637512</v>
      </c>
      <c r="J1028" s="25">
        <v>227.28241425100455</v>
      </c>
      <c r="K1028" s="25">
        <v>82.704419993590221</v>
      </c>
      <c r="L1028" s="25">
        <v>178.29082356628606</v>
      </c>
      <c r="M1028" s="25">
        <v>6.6647441828923748</v>
      </c>
      <c r="N1028" s="25">
        <v>409.54575939097612</v>
      </c>
      <c r="O1028" s="25">
        <v>294.7315636180565</v>
      </c>
      <c r="P1028" s="25">
        <v>70.715154939859062</v>
      </c>
      <c r="Q1028" s="25">
        <v>187.18039090598018</v>
      </c>
      <c r="R1028" s="25">
        <v>188.52131390701345</v>
      </c>
      <c r="S1028" s="25">
        <v>240.63005384988043</v>
      </c>
      <c r="T1028" s="25">
        <v>129.41480361922453</v>
      </c>
      <c r="U1028" s="25">
        <v>37.14268302429906</v>
      </c>
      <c r="V1028" s="25">
        <v>49.710475067213615</v>
      </c>
      <c r="W1028" s="25">
        <v>11.041768906519815</v>
      </c>
      <c r="X1028" s="25">
        <v>64.927685605719461</v>
      </c>
      <c r="Y1028" s="25">
        <v>8.1818310955390672</v>
      </c>
      <c r="Z1028" s="25">
        <v>44.410839521862506</v>
      </c>
      <c r="AA1028" s="25">
        <v>0</v>
      </c>
      <c r="AB1028" s="25">
        <v>1235.4057930696229</v>
      </c>
      <c r="AC1028" s="25">
        <v>2.820401368202436</v>
      </c>
      <c r="AD1028" s="25">
        <v>0</v>
      </c>
      <c r="AE1028" s="25">
        <v>1954.4507704645018</v>
      </c>
      <c r="AF1028" s="25">
        <v>267.42054457329846</v>
      </c>
      <c r="AG1028" s="25">
        <v>1091.1724127464831</v>
      </c>
      <c r="AH1028" s="25">
        <v>626.07906899248815</v>
      </c>
      <c r="AI1028" s="25">
        <v>2475.2654073042004</v>
      </c>
      <c r="AJ1028" s="25">
        <v>827.85028753153051</v>
      </c>
      <c r="AK1028" s="25">
        <v>454.07065148915433</v>
      </c>
      <c r="AL1028" s="25">
        <v>24.286364116618945</v>
      </c>
      <c r="AM1028" s="25">
        <v>3.4021709977480836</v>
      </c>
      <c r="AN1028" s="25">
        <v>66.744064395625756</v>
      </c>
      <c r="AO1028" s="25">
        <v>3.6462445951699305</v>
      </c>
      <c r="AP1028" s="25">
        <v>10.572406510030401</v>
      </c>
      <c r="AQ1028" s="25">
        <v>8.9162295904716125</v>
      </c>
      <c r="AR1028" s="25">
        <v>3.761104777382331</v>
      </c>
      <c r="AS1028" s="25">
        <v>11.3614384000862</v>
      </c>
      <c r="AT1028" s="25">
        <v>2.4822656053719898</v>
      </c>
      <c r="AU1028" s="25">
        <v>0</v>
      </c>
      <c r="AV1028" s="25">
        <v>79.145455754915091</v>
      </c>
      <c r="AW1028" s="25">
        <v>38.713910400202977</v>
      </c>
      <c r="AX1028" s="25">
        <v>0</v>
      </c>
      <c r="AY1028" s="25">
        <v>0</v>
      </c>
      <c r="AZ1028" s="25">
        <v>0</v>
      </c>
      <c r="BA1028" s="25">
        <v>0</v>
      </c>
      <c r="BB1028" s="25">
        <v>119.77922270470435</v>
      </c>
      <c r="BC1028" s="25">
        <v>213.39334463268108</v>
      </c>
      <c r="BD1028" s="25">
        <v>123.87788607730975</v>
      </c>
      <c r="BE1028" s="25">
        <v>28.990424096612578</v>
      </c>
      <c r="BF1028" s="25">
        <v>16.134995153346008</v>
      </c>
      <c r="BG1028" s="25">
        <v>0</v>
      </c>
      <c r="BH1028" s="25">
        <v>0</v>
      </c>
      <c r="BI1028" s="25">
        <v>4017.2408506762918</v>
      </c>
      <c r="BJ1028" s="25">
        <v>0</v>
      </c>
      <c r="BK1028" s="25">
        <v>0.29811012132984255</v>
      </c>
      <c r="BL1028" s="25">
        <v>2.0779764277101713</v>
      </c>
      <c r="BM1028" s="25">
        <v>0.26495842752990628</v>
      </c>
      <c r="BN1028" s="25">
        <v>0</v>
      </c>
      <c r="BO1028" s="25">
        <v>0</v>
      </c>
    </row>
    <row r="1029" spans="1:67">
      <c r="A1029">
        <v>2008</v>
      </c>
      <c r="B1029" s="57" t="s">
        <v>177</v>
      </c>
      <c r="C1029" s="61" t="s">
        <v>241</v>
      </c>
      <c r="D1029" s="57" t="s">
        <v>134</v>
      </c>
      <c r="E1029" s="25">
        <v>988.48445839390979</v>
      </c>
      <c r="F1029" s="25">
        <v>2.499644036453653</v>
      </c>
      <c r="G1029" s="25">
        <v>8.1476419204815418</v>
      </c>
      <c r="H1029" s="25">
        <v>437.11886641148863</v>
      </c>
      <c r="I1029" s="25">
        <v>236.12885643129238</v>
      </c>
      <c r="J1029" s="25">
        <v>1034.7197853604548</v>
      </c>
      <c r="K1029" s="25">
        <v>258.26858634217524</v>
      </c>
      <c r="L1029" s="25">
        <v>425.78107150338167</v>
      </c>
      <c r="M1029" s="25">
        <v>35.848388219513375</v>
      </c>
      <c r="N1029" s="25">
        <v>41.203799826105445</v>
      </c>
      <c r="O1029" s="25">
        <v>2796.4716257830514</v>
      </c>
      <c r="P1029" s="25">
        <v>625.77342288954605</v>
      </c>
      <c r="Q1029" s="25">
        <v>2638.1725244958807</v>
      </c>
      <c r="R1029" s="25">
        <v>323.04608434693466</v>
      </c>
      <c r="S1029" s="25">
        <v>617.781439305194</v>
      </c>
      <c r="T1029" s="25">
        <v>544.42326903154594</v>
      </c>
      <c r="U1029" s="25">
        <v>323.84804980204933</v>
      </c>
      <c r="V1029" s="25">
        <v>434.64273709587457</v>
      </c>
      <c r="W1029" s="25">
        <v>67.557199447654796</v>
      </c>
      <c r="X1029" s="25">
        <v>107.86031008501615</v>
      </c>
      <c r="Y1029" s="25">
        <v>8.6680723522254581</v>
      </c>
      <c r="Z1029" s="25">
        <v>209.49764760116545</v>
      </c>
      <c r="AA1029" s="25">
        <v>0</v>
      </c>
      <c r="AB1029" s="25">
        <v>25.613897502591009</v>
      </c>
      <c r="AC1029" s="25">
        <v>38.129839874333044</v>
      </c>
      <c r="AD1029" s="25">
        <v>0</v>
      </c>
      <c r="AE1029" s="25">
        <v>936.52407592746226</v>
      </c>
      <c r="AF1029" s="25">
        <v>34.500682936861025</v>
      </c>
      <c r="AG1029" s="25">
        <v>95.300529500150731</v>
      </c>
      <c r="AH1029" s="25">
        <v>55.200376311090494</v>
      </c>
      <c r="AI1029" s="25">
        <v>44.583534510503213</v>
      </c>
      <c r="AJ1029" s="25">
        <v>13.994772734034154</v>
      </c>
      <c r="AK1029" s="25">
        <v>6.8426731811683972</v>
      </c>
      <c r="AL1029" s="25">
        <v>1.0510944746814239</v>
      </c>
      <c r="AM1029" s="25">
        <v>0.229177430604808</v>
      </c>
      <c r="AN1029" s="25">
        <v>17.457223522828755</v>
      </c>
      <c r="AO1029" s="25">
        <v>38.493833629366407</v>
      </c>
      <c r="AP1029" s="25">
        <v>4.7183722926936085</v>
      </c>
      <c r="AQ1029" s="25">
        <v>2.5444948510952008</v>
      </c>
      <c r="AR1029" s="25">
        <v>1.9597505172175356</v>
      </c>
      <c r="AS1029" s="25">
        <v>23.972910156408521</v>
      </c>
      <c r="AT1029" s="25">
        <v>6.0256898217053561</v>
      </c>
      <c r="AU1029" s="25">
        <v>0</v>
      </c>
      <c r="AV1029" s="25">
        <v>56.379648198327999</v>
      </c>
      <c r="AW1029" s="25">
        <v>26.025599258291514</v>
      </c>
      <c r="AX1029" s="25">
        <v>0</v>
      </c>
      <c r="AY1029" s="25">
        <v>0</v>
      </c>
      <c r="AZ1029" s="25">
        <v>0</v>
      </c>
      <c r="BA1029" s="25">
        <v>0</v>
      </c>
      <c r="BB1029" s="25">
        <v>27.795151491688621</v>
      </c>
      <c r="BC1029" s="25">
        <v>190.68731668692334</v>
      </c>
      <c r="BD1029" s="25">
        <v>587.88297321774098</v>
      </c>
      <c r="BE1029" s="25">
        <v>79.122960991935486</v>
      </c>
      <c r="BF1029" s="25">
        <v>79.865652536823589</v>
      </c>
      <c r="BG1029" s="25">
        <v>0</v>
      </c>
      <c r="BH1029" s="25">
        <v>0</v>
      </c>
      <c r="BI1029" s="25">
        <v>624.11342206522886</v>
      </c>
      <c r="BJ1029" s="25">
        <v>0</v>
      </c>
      <c r="BK1029" s="25">
        <v>0.82128823227220527</v>
      </c>
      <c r="BL1029" s="25">
        <v>33.044300327198627</v>
      </c>
      <c r="BM1029" s="25">
        <v>2.1638873963146992</v>
      </c>
      <c r="BN1029" s="25">
        <v>0</v>
      </c>
      <c r="BO1029" s="25">
        <v>0</v>
      </c>
    </row>
    <row r="1030" spans="1:67">
      <c r="A1030">
        <v>2008</v>
      </c>
      <c r="B1030" s="57" t="s">
        <v>178</v>
      </c>
      <c r="C1030" s="61" t="s">
        <v>242</v>
      </c>
      <c r="D1030" s="57" t="s">
        <v>134</v>
      </c>
      <c r="E1030" s="25">
        <v>16.251646684833844</v>
      </c>
      <c r="F1030" s="25">
        <v>0.20668663024623329</v>
      </c>
      <c r="G1030" s="25">
        <v>0.53237976142735177</v>
      </c>
      <c r="H1030" s="25">
        <v>6.1533821953960421</v>
      </c>
      <c r="I1030" s="25">
        <v>9.465718623175551</v>
      </c>
      <c r="J1030" s="25">
        <v>13.559439066046078</v>
      </c>
      <c r="K1030" s="25">
        <v>2.8636451550896553</v>
      </c>
      <c r="L1030" s="25">
        <v>5.5728609058556255</v>
      </c>
      <c r="M1030" s="25">
        <v>0.42318005494902766</v>
      </c>
      <c r="N1030" s="25">
        <v>1.5236297248631174</v>
      </c>
      <c r="O1030" s="25">
        <v>35.12584001116096</v>
      </c>
      <c r="P1030" s="25">
        <v>109.09213088305309</v>
      </c>
      <c r="Q1030" s="25">
        <v>31.324456073306365</v>
      </c>
      <c r="R1030" s="25">
        <v>3.9992890128077843</v>
      </c>
      <c r="S1030" s="25">
        <v>7.5236868985166172</v>
      </c>
      <c r="T1030" s="25">
        <v>6.3595493468188629</v>
      </c>
      <c r="U1030" s="25">
        <v>6.700037497039582</v>
      </c>
      <c r="V1030" s="25">
        <v>5.760793844274863</v>
      </c>
      <c r="W1030" s="25">
        <v>2.5050492451275073</v>
      </c>
      <c r="X1030" s="25">
        <v>1.8469797280531177</v>
      </c>
      <c r="Y1030" s="25">
        <v>0.19079951814554713</v>
      </c>
      <c r="Z1030" s="25">
        <v>2.7198744975270763</v>
      </c>
      <c r="AA1030" s="25">
        <v>0</v>
      </c>
      <c r="AB1030" s="25">
        <v>1.60938026700132</v>
      </c>
      <c r="AC1030" s="25">
        <v>0.40783205614103596</v>
      </c>
      <c r="AD1030" s="25">
        <v>0</v>
      </c>
      <c r="AE1030" s="25">
        <v>15.210018332284767</v>
      </c>
      <c r="AF1030" s="25">
        <v>7.3576939565125636</v>
      </c>
      <c r="AG1030" s="25">
        <v>5.7917353659634596</v>
      </c>
      <c r="AH1030" s="25">
        <v>3.385451195536008</v>
      </c>
      <c r="AI1030" s="25">
        <v>4.2820788718402554</v>
      </c>
      <c r="AJ1030" s="25">
        <v>2.21554340841731</v>
      </c>
      <c r="AK1030" s="25">
        <v>0.65748036351356387</v>
      </c>
      <c r="AL1030" s="25">
        <v>0.13685544381374534</v>
      </c>
      <c r="AM1030" s="25">
        <v>1.895753176628278E-2</v>
      </c>
      <c r="AN1030" s="25">
        <v>2.8976390347970291</v>
      </c>
      <c r="AO1030" s="25">
        <v>0.54832092633433116</v>
      </c>
      <c r="AP1030" s="25">
        <v>0.32991930337356734</v>
      </c>
      <c r="AQ1030" s="25">
        <v>0.44079831527581881</v>
      </c>
      <c r="AR1030" s="25">
        <v>0.12500136662882239</v>
      </c>
      <c r="AS1030" s="25">
        <v>0.79026666875334417</v>
      </c>
      <c r="AT1030" s="25">
        <v>0.12361071705448115</v>
      </c>
      <c r="AU1030" s="25">
        <v>0</v>
      </c>
      <c r="AV1030" s="25">
        <v>1.6979983571678461</v>
      </c>
      <c r="AW1030" s="25">
        <v>1.1297009136840308</v>
      </c>
      <c r="AX1030" s="25">
        <v>0</v>
      </c>
      <c r="AY1030" s="25">
        <v>0</v>
      </c>
      <c r="AZ1030" s="25">
        <v>0</v>
      </c>
      <c r="BA1030" s="25">
        <v>0</v>
      </c>
      <c r="BB1030" s="25">
        <v>1.177813551712102</v>
      </c>
      <c r="BC1030" s="25">
        <v>11.724622704716293</v>
      </c>
      <c r="BD1030" s="25">
        <v>15.161523838966314</v>
      </c>
      <c r="BE1030" s="25">
        <v>57.904599698760123</v>
      </c>
      <c r="BF1030" s="25">
        <v>12.617256417848388</v>
      </c>
      <c r="BG1030" s="25">
        <v>0</v>
      </c>
      <c r="BH1030" s="25">
        <v>0</v>
      </c>
      <c r="BI1030" s="25">
        <v>434.94617265836689</v>
      </c>
      <c r="BJ1030" s="25">
        <v>0</v>
      </c>
      <c r="BK1030" s="25">
        <v>0.46339348459171381</v>
      </c>
      <c r="BL1030" s="25">
        <v>8.7535023572342343</v>
      </c>
      <c r="BM1030" s="25">
        <v>0.53529690930108043</v>
      </c>
      <c r="BN1030" s="25">
        <v>0</v>
      </c>
      <c r="BO1030" s="25">
        <v>0</v>
      </c>
    </row>
    <row r="1031" spans="1:67">
      <c r="A1031">
        <v>2008</v>
      </c>
      <c r="B1031" s="57" t="s">
        <v>179</v>
      </c>
      <c r="C1031" s="61" t="s">
        <v>243</v>
      </c>
      <c r="D1031" s="57" t="s">
        <v>134</v>
      </c>
      <c r="E1031" s="25">
        <v>23.743062473690021</v>
      </c>
      <c r="F1031" s="25">
        <v>0.44357146470830561</v>
      </c>
      <c r="G1031" s="25">
        <v>1.8122880846943026</v>
      </c>
      <c r="H1031" s="25">
        <v>6.8728179343932432</v>
      </c>
      <c r="I1031" s="25">
        <v>19.594849261795297</v>
      </c>
      <c r="J1031" s="25">
        <v>52.353520324247562</v>
      </c>
      <c r="K1031" s="25">
        <v>10.629421644761514</v>
      </c>
      <c r="L1031" s="25">
        <v>15.557407795305274</v>
      </c>
      <c r="M1031" s="25">
        <v>1.0069252271590279</v>
      </c>
      <c r="N1031" s="25">
        <v>3.1232598556886666</v>
      </c>
      <c r="O1031" s="25">
        <v>30.242374004167743</v>
      </c>
      <c r="P1031" s="25">
        <v>12.574354883315067</v>
      </c>
      <c r="Q1031" s="25">
        <v>408.96895195103366</v>
      </c>
      <c r="R1031" s="25">
        <v>5.9138294139897036</v>
      </c>
      <c r="S1031" s="25">
        <v>7.7015024805461012</v>
      </c>
      <c r="T1031" s="25">
        <v>15.915720834040187</v>
      </c>
      <c r="U1031" s="25">
        <v>87.43752686750679</v>
      </c>
      <c r="V1031" s="25">
        <v>64.901852340172567</v>
      </c>
      <c r="W1031" s="25">
        <v>15.480985008637376</v>
      </c>
      <c r="X1031" s="25">
        <v>82.2587466475497</v>
      </c>
      <c r="Y1031" s="25">
        <v>17.929941192667481</v>
      </c>
      <c r="Z1031" s="25">
        <v>50.977567881645172</v>
      </c>
      <c r="AA1031" s="25">
        <v>0</v>
      </c>
      <c r="AB1031" s="25">
        <v>0.98809589551514376</v>
      </c>
      <c r="AC1031" s="25">
        <v>0.29234305843806135</v>
      </c>
      <c r="AD1031" s="25">
        <v>0</v>
      </c>
      <c r="AE1031" s="25">
        <v>542.62785268209564</v>
      </c>
      <c r="AF1031" s="25">
        <v>56.937908154905578</v>
      </c>
      <c r="AG1031" s="25">
        <v>157.98576427641061</v>
      </c>
      <c r="AH1031" s="25">
        <v>91.10944716442873</v>
      </c>
      <c r="AI1031" s="25">
        <v>87.631804213291844</v>
      </c>
      <c r="AJ1031" s="25">
        <v>11.632262249971294</v>
      </c>
      <c r="AK1031" s="25">
        <v>12.940171637953112</v>
      </c>
      <c r="AL1031" s="25">
        <v>4.2854074883910984</v>
      </c>
      <c r="AM1031" s="25">
        <v>0.18344921820315765</v>
      </c>
      <c r="AN1031" s="25">
        <v>7.0520038143813011</v>
      </c>
      <c r="AO1031" s="25">
        <v>2.3149485035618547</v>
      </c>
      <c r="AP1031" s="25">
        <v>2.7669484798285531</v>
      </c>
      <c r="AQ1031" s="25">
        <v>3.4881589587271002</v>
      </c>
      <c r="AR1031" s="25">
        <v>0.64036145895129359</v>
      </c>
      <c r="AS1031" s="25">
        <v>32.723906952162544</v>
      </c>
      <c r="AT1031" s="25">
        <v>2.2705043034909353</v>
      </c>
      <c r="AU1031" s="25">
        <v>0</v>
      </c>
      <c r="AV1031" s="25">
        <v>22.551108425024253</v>
      </c>
      <c r="AW1031" s="25">
        <v>6.3481304408093537</v>
      </c>
      <c r="AX1031" s="25">
        <v>0</v>
      </c>
      <c r="AY1031" s="25">
        <v>0</v>
      </c>
      <c r="AZ1031" s="25">
        <v>0</v>
      </c>
      <c r="BA1031" s="25">
        <v>0</v>
      </c>
      <c r="BB1031" s="25">
        <v>5.6153256865645975</v>
      </c>
      <c r="BC1031" s="25">
        <v>29.24114910080538</v>
      </c>
      <c r="BD1031" s="25">
        <v>29.771207347159226</v>
      </c>
      <c r="BE1031" s="25">
        <v>6.8487120946138447</v>
      </c>
      <c r="BF1031" s="25">
        <v>43.453581128283332</v>
      </c>
      <c r="BG1031" s="25">
        <v>0</v>
      </c>
      <c r="BH1031" s="25">
        <v>0</v>
      </c>
      <c r="BI1031" s="25">
        <v>404.40894600455539</v>
      </c>
      <c r="BJ1031" s="25">
        <v>0</v>
      </c>
      <c r="BK1031" s="25">
        <v>0.21363500678039152</v>
      </c>
      <c r="BL1031" s="25">
        <v>31.685602612109541</v>
      </c>
      <c r="BM1031" s="25">
        <v>1.5264652131911047</v>
      </c>
      <c r="BN1031" s="25">
        <v>0</v>
      </c>
      <c r="BO1031" s="25">
        <v>0</v>
      </c>
    </row>
    <row r="1032" spans="1:67">
      <c r="A1032">
        <v>2008</v>
      </c>
      <c r="B1032" s="57" t="s">
        <v>180</v>
      </c>
      <c r="C1032" s="61" t="s">
        <v>244</v>
      </c>
      <c r="D1032" s="57" t="s">
        <v>134</v>
      </c>
      <c r="E1032" s="25">
        <v>2.4751756858629457</v>
      </c>
      <c r="F1032" s="25">
        <v>5.0756248453583092E-2</v>
      </c>
      <c r="G1032" s="25">
        <v>0.18522851951291525</v>
      </c>
      <c r="H1032" s="25">
        <v>6.6219995773076565</v>
      </c>
      <c r="I1032" s="25">
        <v>2.0623719874680027</v>
      </c>
      <c r="J1032" s="25">
        <v>4.085229988170707</v>
      </c>
      <c r="K1032" s="25">
        <v>2.2516063301613713</v>
      </c>
      <c r="L1032" s="25">
        <v>1.5530619910091996</v>
      </c>
      <c r="M1032" s="25">
        <v>0.1051338895518059</v>
      </c>
      <c r="N1032" s="25">
        <v>16.425613167487469</v>
      </c>
      <c r="O1032" s="25">
        <v>10.419072834090574</v>
      </c>
      <c r="P1032" s="25">
        <v>2.4893237446651169</v>
      </c>
      <c r="Q1032" s="25">
        <v>8.5083423132004938</v>
      </c>
      <c r="R1032" s="25">
        <v>36.540348612348652</v>
      </c>
      <c r="S1032" s="25">
        <v>12.048071485278928</v>
      </c>
      <c r="T1032" s="25">
        <v>6.194837149826574</v>
      </c>
      <c r="U1032" s="25">
        <v>5.8910957968680044</v>
      </c>
      <c r="V1032" s="25">
        <v>5.1999227239237893</v>
      </c>
      <c r="W1032" s="25">
        <v>2.4891231350353999</v>
      </c>
      <c r="X1032" s="25">
        <v>3.4828915324936296</v>
      </c>
      <c r="Y1032" s="25">
        <v>1.4825693597889509</v>
      </c>
      <c r="Z1032" s="25">
        <v>3.2577338756866441</v>
      </c>
      <c r="AA1032" s="25">
        <v>0</v>
      </c>
      <c r="AB1032" s="25">
        <v>2.23320471083907</v>
      </c>
      <c r="AC1032" s="25">
        <v>0.10547103871235755</v>
      </c>
      <c r="AD1032" s="25">
        <v>0</v>
      </c>
      <c r="AE1032" s="25">
        <v>595.92185558652398</v>
      </c>
      <c r="AF1032" s="25">
        <v>0.97217152426735021</v>
      </c>
      <c r="AG1032" s="25">
        <v>2.170950986000808</v>
      </c>
      <c r="AH1032" s="25">
        <v>1.2864057471584254</v>
      </c>
      <c r="AI1032" s="25">
        <v>4.8527000115129191</v>
      </c>
      <c r="AJ1032" s="25">
        <v>1.7419136594205074</v>
      </c>
      <c r="AK1032" s="25">
        <v>1.3199918808803186</v>
      </c>
      <c r="AL1032" s="25">
        <v>7.7375334970242252E-2</v>
      </c>
      <c r="AM1032" s="25">
        <v>5.7481970934949722E-3</v>
      </c>
      <c r="AN1032" s="25">
        <v>0.38576992861972637</v>
      </c>
      <c r="AO1032" s="25">
        <v>0.15608892930339213</v>
      </c>
      <c r="AP1032" s="25">
        <v>9.9328494642125717E-2</v>
      </c>
      <c r="AQ1032" s="25">
        <v>0.18610813770534773</v>
      </c>
      <c r="AR1032" s="25">
        <v>5.4522991378464038E-2</v>
      </c>
      <c r="AS1032" s="25">
        <v>0.32790083192678526</v>
      </c>
      <c r="AT1032" s="25">
        <v>6.2279246079125092E-2</v>
      </c>
      <c r="AU1032" s="25">
        <v>0</v>
      </c>
      <c r="AV1032" s="25">
        <v>8.7888596663851271</v>
      </c>
      <c r="AW1032" s="25">
        <v>0.48664233229432996</v>
      </c>
      <c r="AX1032" s="25">
        <v>0</v>
      </c>
      <c r="AY1032" s="25">
        <v>0</v>
      </c>
      <c r="AZ1032" s="25">
        <v>0</v>
      </c>
      <c r="BA1032" s="25">
        <v>0</v>
      </c>
      <c r="BB1032" s="25">
        <v>0.91234475313231456</v>
      </c>
      <c r="BC1032" s="25">
        <v>6.9536453331175405</v>
      </c>
      <c r="BD1032" s="25">
        <v>11.829669873730561</v>
      </c>
      <c r="BE1032" s="25">
        <v>2.449359557967592</v>
      </c>
      <c r="BF1032" s="25">
        <v>3.9319167995407209</v>
      </c>
      <c r="BG1032" s="25">
        <v>0</v>
      </c>
      <c r="BH1032" s="25">
        <v>0</v>
      </c>
      <c r="BI1032" s="25">
        <v>33.372381216339846</v>
      </c>
      <c r="BJ1032" s="25">
        <v>0</v>
      </c>
      <c r="BK1032" s="25">
        <v>0.28288285600535917</v>
      </c>
      <c r="BL1032" s="25">
        <v>21.558296840802374</v>
      </c>
      <c r="BM1032" s="25">
        <v>42.272717492024036</v>
      </c>
      <c r="BN1032" s="25">
        <v>0</v>
      </c>
      <c r="BO1032" s="25">
        <v>0</v>
      </c>
    </row>
    <row r="1033" spans="1:67">
      <c r="A1033">
        <v>2008</v>
      </c>
      <c r="B1033" s="57" t="s">
        <v>181</v>
      </c>
      <c r="C1033" s="61" t="s">
        <v>245</v>
      </c>
      <c r="D1033" s="57" t="s">
        <v>134</v>
      </c>
      <c r="E1033" s="25">
        <v>6.3670575821117659</v>
      </c>
      <c r="F1033" s="25">
        <v>0.42216073557158396</v>
      </c>
      <c r="G1033" s="25">
        <v>0.6225571822113467</v>
      </c>
      <c r="H1033" s="25">
        <v>27.541195160089284</v>
      </c>
      <c r="I1033" s="25">
        <v>25.071736859096745</v>
      </c>
      <c r="J1033" s="25">
        <v>49.333323424231736</v>
      </c>
      <c r="K1033" s="25">
        <v>16.545461403440072</v>
      </c>
      <c r="L1033" s="25">
        <v>70.890413287243703</v>
      </c>
      <c r="M1033" s="25">
        <v>5.2415271564635484</v>
      </c>
      <c r="N1033" s="25">
        <v>65.129507150523807</v>
      </c>
      <c r="O1033" s="25">
        <v>49.004597065927499</v>
      </c>
      <c r="P1033" s="25">
        <v>5.5968652011430358</v>
      </c>
      <c r="Q1033" s="25">
        <v>36.817300712591745</v>
      </c>
      <c r="R1033" s="25">
        <v>223.68734415378236</v>
      </c>
      <c r="S1033" s="25">
        <v>1470.7432029778081</v>
      </c>
      <c r="T1033" s="25">
        <v>1684.563656501346</v>
      </c>
      <c r="U1033" s="25">
        <v>89.940200572935169</v>
      </c>
      <c r="V1033" s="25">
        <v>119.06897449899762</v>
      </c>
      <c r="W1033" s="25">
        <v>136.57781214217206</v>
      </c>
      <c r="X1033" s="25">
        <v>283.48267940350615</v>
      </c>
      <c r="Y1033" s="25">
        <v>27.537363101556814</v>
      </c>
      <c r="Z1033" s="25">
        <v>183.59773036486433</v>
      </c>
      <c r="AA1033" s="25">
        <v>0</v>
      </c>
      <c r="AB1033" s="25">
        <v>8.3170592940121857</v>
      </c>
      <c r="AC1033" s="25">
        <v>0.32947746305422543</v>
      </c>
      <c r="AD1033" s="25">
        <v>0</v>
      </c>
      <c r="AE1033" s="25">
        <v>5512.8591094806261</v>
      </c>
      <c r="AF1033" s="25">
        <v>4.8825940419707941</v>
      </c>
      <c r="AG1033" s="25">
        <v>9.0181173206213536</v>
      </c>
      <c r="AH1033" s="25">
        <v>5.1660002574548631</v>
      </c>
      <c r="AI1033" s="25">
        <v>9.920313642700366</v>
      </c>
      <c r="AJ1033" s="25">
        <v>3.8291781286723756</v>
      </c>
      <c r="AK1033" s="25">
        <v>2.4736556460800498</v>
      </c>
      <c r="AL1033" s="25">
        <v>0.31060112535049811</v>
      </c>
      <c r="AM1033" s="25">
        <v>3.3133808459193635E-2</v>
      </c>
      <c r="AN1033" s="25">
        <v>0.85375194377908026</v>
      </c>
      <c r="AO1033" s="25">
        <v>0.3648679289906519</v>
      </c>
      <c r="AP1033" s="25">
        <v>0.4599758422982192</v>
      </c>
      <c r="AQ1033" s="25">
        <v>1.1068638212937456</v>
      </c>
      <c r="AR1033" s="25">
        <v>0.34825230767793736</v>
      </c>
      <c r="AS1033" s="25">
        <v>7.58070858205215</v>
      </c>
      <c r="AT1033" s="25">
        <v>0.16652070452081724</v>
      </c>
      <c r="AU1033" s="25">
        <v>0</v>
      </c>
      <c r="AV1033" s="25">
        <v>48.918504096130334</v>
      </c>
      <c r="AW1033" s="25">
        <v>1.2213774120734056</v>
      </c>
      <c r="AX1033" s="25">
        <v>0</v>
      </c>
      <c r="AY1033" s="25">
        <v>0</v>
      </c>
      <c r="AZ1033" s="25">
        <v>0</v>
      </c>
      <c r="BA1033" s="25">
        <v>0</v>
      </c>
      <c r="BB1033" s="25">
        <v>2.5482443805357571</v>
      </c>
      <c r="BC1033" s="25">
        <v>6.1242839280962089</v>
      </c>
      <c r="BD1033" s="25">
        <v>52.05092883123487</v>
      </c>
      <c r="BE1033" s="25">
        <v>1.644264303356354</v>
      </c>
      <c r="BF1033" s="25">
        <v>6.3965454377633151</v>
      </c>
      <c r="BG1033" s="25">
        <v>0</v>
      </c>
      <c r="BH1033" s="25">
        <v>0</v>
      </c>
      <c r="BI1033" s="25">
        <v>47.007931010209589</v>
      </c>
      <c r="BJ1033" s="25">
        <v>0</v>
      </c>
      <c r="BK1033" s="25">
        <v>0.63006261885062143</v>
      </c>
      <c r="BL1033" s="25">
        <v>94.845422174265224</v>
      </c>
      <c r="BM1033" s="25">
        <v>7.819123176052285</v>
      </c>
      <c r="BN1033" s="25">
        <v>0</v>
      </c>
      <c r="BO1033" s="25">
        <v>0</v>
      </c>
    </row>
    <row r="1034" spans="1:67">
      <c r="A1034">
        <v>2008</v>
      </c>
      <c r="B1034" s="57" t="s">
        <v>182</v>
      </c>
      <c r="C1034" s="61" t="s">
        <v>246</v>
      </c>
      <c r="D1034" s="57" t="s">
        <v>134</v>
      </c>
      <c r="E1034" s="25">
        <v>27.602655020652243</v>
      </c>
      <c r="F1034" s="25">
        <v>2.5919340294029896</v>
      </c>
      <c r="G1034" s="25">
        <v>0.65916567334403042</v>
      </c>
      <c r="H1034" s="25">
        <v>14.433257051782849</v>
      </c>
      <c r="I1034" s="25">
        <v>13.185251435072425</v>
      </c>
      <c r="J1034" s="25">
        <v>17.668667205019492</v>
      </c>
      <c r="K1034" s="25">
        <v>14.28193366422181</v>
      </c>
      <c r="L1034" s="25">
        <v>4.4497383562921815</v>
      </c>
      <c r="M1034" s="25">
        <v>0.43310467771571737</v>
      </c>
      <c r="N1034" s="25">
        <v>15.038981108526263</v>
      </c>
      <c r="O1034" s="25">
        <v>6.833400261290107</v>
      </c>
      <c r="P1034" s="25">
        <v>1.1132803103997271</v>
      </c>
      <c r="Q1034" s="25">
        <v>22.666659016581413</v>
      </c>
      <c r="R1034" s="25">
        <v>41.168233868418234</v>
      </c>
      <c r="S1034" s="25">
        <v>71.018348121216604</v>
      </c>
      <c r="T1034" s="25">
        <v>136.81493596512107</v>
      </c>
      <c r="U1034" s="25">
        <v>46.130417749700712</v>
      </c>
      <c r="V1034" s="25">
        <v>47.454099946923833</v>
      </c>
      <c r="W1034" s="25">
        <v>73.962073177247078</v>
      </c>
      <c r="X1034" s="25">
        <v>63.089301266101579</v>
      </c>
      <c r="Y1034" s="25">
        <v>8.9212311656108998</v>
      </c>
      <c r="Z1034" s="25">
        <v>50.582132754464709</v>
      </c>
      <c r="AA1034" s="25">
        <v>0</v>
      </c>
      <c r="AB1034" s="25">
        <v>4.1062213592883898</v>
      </c>
      <c r="AC1034" s="25">
        <v>0.39433295203683205</v>
      </c>
      <c r="AD1034" s="25">
        <v>0</v>
      </c>
      <c r="AE1034" s="25">
        <v>2102.5079637217864</v>
      </c>
      <c r="AF1034" s="25">
        <v>48.225227549302133</v>
      </c>
      <c r="AG1034" s="25">
        <v>74.006942124847185</v>
      </c>
      <c r="AH1034" s="25">
        <v>41.984772726103508</v>
      </c>
      <c r="AI1034" s="25">
        <v>12.21127813517764</v>
      </c>
      <c r="AJ1034" s="25">
        <v>4.5369389246064902</v>
      </c>
      <c r="AK1034" s="25">
        <v>1.8000831616519668</v>
      </c>
      <c r="AL1034" s="25">
        <v>0.54009731457959009</v>
      </c>
      <c r="AM1034" s="25">
        <v>0.21817720292198395</v>
      </c>
      <c r="AN1034" s="25">
        <v>6.3744903574921175</v>
      </c>
      <c r="AO1034" s="25">
        <v>1.4501406849555367</v>
      </c>
      <c r="AP1034" s="25">
        <v>1.443292380055935</v>
      </c>
      <c r="AQ1034" s="25">
        <v>7.8680837031027409</v>
      </c>
      <c r="AR1034" s="25">
        <v>3.0087204138830428</v>
      </c>
      <c r="AS1034" s="25">
        <v>46.285649688599435</v>
      </c>
      <c r="AT1034" s="25">
        <v>1.3171076557758328</v>
      </c>
      <c r="AU1034" s="25">
        <v>0</v>
      </c>
      <c r="AV1034" s="25">
        <v>17.752183236135998</v>
      </c>
      <c r="AW1034" s="25">
        <v>6.4918997693892502</v>
      </c>
      <c r="AX1034" s="25">
        <v>0</v>
      </c>
      <c r="AY1034" s="25">
        <v>0</v>
      </c>
      <c r="AZ1034" s="25">
        <v>0</v>
      </c>
      <c r="BA1034" s="25">
        <v>0</v>
      </c>
      <c r="BB1034" s="25">
        <v>7.1151060382457834</v>
      </c>
      <c r="BC1034" s="25">
        <v>12.880017955829063</v>
      </c>
      <c r="BD1034" s="25">
        <v>13.829061358167596</v>
      </c>
      <c r="BE1034" s="25">
        <v>4.7273062501000833</v>
      </c>
      <c r="BF1034" s="25">
        <v>22.842338982109094</v>
      </c>
      <c r="BG1034" s="25">
        <v>0</v>
      </c>
      <c r="BH1034" s="25">
        <v>0</v>
      </c>
      <c r="BI1034" s="25">
        <v>127.12074419904242</v>
      </c>
      <c r="BJ1034" s="25">
        <v>0</v>
      </c>
      <c r="BK1034" s="25">
        <v>0.8853834522111419</v>
      </c>
      <c r="BL1034" s="25">
        <v>1100.1857211430681</v>
      </c>
      <c r="BM1034" s="25">
        <v>84.570595784576568</v>
      </c>
      <c r="BN1034" s="25">
        <v>0</v>
      </c>
      <c r="BO1034" s="25">
        <v>0</v>
      </c>
    </row>
    <row r="1035" spans="1:67">
      <c r="A1035">
        <v>2008</v>
      </c>
      <c r="B1035" s="57" t="s">
        <v>183</v>
      </c>
      <c r="C1035" s="61" t="s">
        <v>247</v>
      </c>
      <c r="D1035" s="57" t="s">
        <v>134</v>
      </c>
      <c r="E1035" s="25">
        <v>2.7480486233191148</v>
      </c>
      <c r="F1035" s="25">
        <v>0.29581579963213528</v>
      </c>
      <c r="G1035" s="25">
        <v>0.15689721519044092</v>
      </c>
      <c r="H1035" s="25">
        <v>46.620307092755212</v>
      </c>
      <c r="I1035" s="25">
        <v>2.7047331505025327</v>
      </c>
      <c r="J1035" s="25">
        <v>5.3560293102494345</v>
      </c>
      <c r="K1035" s="25">
        <v>3.0484704805506593</v>
      </c>
      <c r="L1035" s="25">
        <v>2.5466483018867612</v>
      </c>
      <c r="M1035" s="25">
        <v>0.31331042677887522</v>
      </c>
      <c r="N1035" s="25">
        <v>3.7263183959959312</v>
      </c>
      <c r="O1035" s="25">
        <v>7.819126476565379</v>
      </c>
      <c r="P1035" s="25">
        <v>30.264392934240888</v>
      </c>
      <c r="Q1035" s="25">
        <v>9.635305303121644</v>
      </c>
      <c r="R1035" s="25">
        <v>7.1914631818251884</v>
      </c>
      <c r="S1035" s="25">
        <v>41.6260858529524</v>
      </c>
      <c r="T1035" s="25">
        <v>176.72509593979294</v>
      </c>
      <c r="U1035" s="25">
        <v>2559.7508122183672</v>
      </c>
      <c r="V1035" s="25">
        <v>688.70040121176157</v>
      </c>
      <c r="W1035" s="25">
        <v>163.00251800404436</v>
      </c>
      <c r="X1035" s="25">
        <v>167.38503348248508</v>
      </c>
      <c r="Y1035" s="25">
        <v>25.269808967291585</v>
      </c>
      <c r="Z1035" s="25">
        <v>42.05468437196059</v>
      </c>
      <c r="AA1035" s="25">
        <v>0</v>
      </c>
      <c r="AB1035" s="25">
        <v>44.427619614767437</v>
      </c>
      <c r="AC1035" s="25">
        <v>1.462385130107088</v>
      </c>
      <c r="AD1035" s="25">
        <v>0</v>
      </c>
      <c r="AE1035" s="25">
        <v>425.25637354161012</v>
      </c>
      <c r="AF1035" s="25">
        <v>294.36643740795216</v>
      </c>
      <c r="AG1035" s="25">
        <v>7.7838417837766904</v>
      </c>
      <c r="AH1035" s="25">
        <v>4.6205089389194267</v>
      </c>
      <c r="AI1035" s="25">
        <v>31.81695356879019</v>
      </c>
      <c r="AJ1035" s="25">
        <v>1.6183325738418293</v>
      </c>
      <c r="AK1035" s="25">
        <v>3.3203920016652164</v>
      </c>
      <c r="AL1035" s="25">
        <v>14.627604798455291</v>
      </c>
      <c r="AM1035" s="25">
        <v>0.32453391728072478</v>
      </c>
      <c r="AN1035" s="25">
        <v>1.1838486740443634</v>
      </c>
      <c r="AO1035" s="25">
        <v>9.9884117460395903</v>
      </c>
      <c r="AP1035" s="25">
        <v>154.93867448665924</v>
      </c>
      <c r="AQ1035" s="25">
        <v>225.98699103060898</v>
      </c>
      <c r="AR1035" s="25">
        <v>84.156687250079912</v>
      </c>
      <c r="AS1035" s="25">
        <v>22.094806312770295</v>
      </c>
      <c r="AT1035" s="25">
        <v>0.73470225765904285</v>
      </c>
      <c r="AU1035" s="25">
        <v>0</v>
      </c>
      <c r="AV1035" s="25">
        <v>10.13670230275374</v>
      </c>
      <c r="AW1035" s="25">
        <v>59.877585802922255</v>
      </c>
      <c r="AX1035" s="25">
        <v>0</v>
      </c>
      <c r="AY1035" s="25">
        <v>0</v>
      </c>
      <c r="AZ1035" s="25">
        <v>0</v>
      </c>
      <c r="BA1035" s="25">
        <v>0</v>
      </c>
      <c r="BB1035" s="25">
        <v>8.9367859756388697</v>
      </c>
      <c r="BC1035" s="25">
        <v>22.700214756610553</v>
      </c>
      <c r="BD1035" s="25">
        <v>208.17852275669588</v>
      </c>
      <c r="BE1035" s="25">
        <v>95.806681140342164</v>
      </c>
      <c r="BF1035" s="25">
        <v>67.375132292041144</v>
      </c>
      <c r="BG1035" s="25">
        <v>0</v>
      </c>
      <c r="BH1035" s="25">
        <v>0</v>
      </c>
      <c r="BI1035" s="25">
        <v>5953.2876198942395</v>
      </c>
      <c r="BJ1035" s="25">
        <v>0</v>
      </c>
      <c r="BK1035" s="25">
        <v>7.7351387161166647</v>
      </c>
      <c r="BL1035" s="25">
        <v>4435.206022593542</v>
      </c>
      <c r="BM1035" s="25">
        <v>516.33591773259877</v>
      </c>
      <c r="BN1035" s="25">
        <v>0</v>
      </c>
      <c r="BO1035" s="25">
        <v>0</v>
      </c>
    </row>
    <row r="1036" spans="1:67">
      <c r="A1036">
        <v>2008</v>
      </c>
      <c r="B1036" s="57" t="s">
        <v>184</v>
      </c>
      <c r="C1036" s="61" t="s">
        <v>248</v>
      </c>
      <c r="D1036" s="57" t="s">
        <v>134</v>
      </c>
      <c r="E1036" s="25">
        <v>2.3237840308267055</v>
      </c>
      <c r="F1036" s="25">
        <v>0.54229121328710994</v>
      </c>
      <c r="G1036" s="25">
        <v>0.18130191783619681</v>
      </c>
      <c r="H1036" s="25">
        <v>30.165276022390387</v>
      </c>
      <c r="I1036" s="25">
        <v>1.9468217549589066</v>
      </c>
      <c r="J1036" s="25">
        <v>10.205483873841422</v>
      </c>
      <c r="K1036" s="25">
        <v>2.8838907725578551</v>
      </c>
      <c r="L1036" s="25">
        <v>3.7888591131059264</v>
      </c>
      <c r="M1036" s="25">
        <v>0.12955702870029245</v>
      </c>
      <c r="N1036" s="25">
        <v>5.2516117407064709</v>
      </c>
      <c r="O1036" s="25">
        <v>3.7097547514184148</v>
      </c>
      <c r="P1036" s="25">
        <v>1.748585569404892</v>
      </c>
      <c r="Q1036" s="25">
        <v>10.380823898103708</v>
      </c>
      <c r="R1036" s="25">
        <v>18.508687577576097</v>
      </c>
      <c r="S1036" s="25">
        <v>22.285988987419422</v>
      </c>
      <c r="T1036" s="25">
        <v>88.312697779493462</v>
      </c>
      <c r="U1036" s="25">
        <v>874.24974574310704</v>
      </c>
      <c r="V1036" s="25">
        <v>731.98417395332478</v>
      </c>
      <c r="W1036" s="25">
        <v>155.30963826945509</v>
      </c>
      <c r="X1036" s="25">
        <v>201.35694126510987</v>
      </c>
      <c r="Y1036" s="25">
        <v>48.675151434170765</v>
      </c>
      <c r="Z1036" s="25">
        <v>35.578668476579814</v>
      </c>
      <c r="AA1036" s="25">
        <v>0</v>
      </c>
      <c r="AB1036" s="25">
        <v>44.686306613251539</v>
      </c>
      <c r="AC1036" s="25">
        <v>0.32739351866034405</v>
      </c>
      <c r="AD1036" s="25">
        <v>0</v>
      </c>
      <c r="AE1036" s="25">
        <v>358.3221401461426</v>
      </c>
      <c r="AF1036" s="25">
        <v>132.87261420222592</v>
      </c>
      <c r="AG1036" s="25">
        <v>44.30008867854238</v>
      </c>
      <c r="AH1036" s="25">
        <v>25.749426307099412</v>
      </c>
      <c r="AI1036" s="25">
        <v>69.990419952083769</v>
      </c>
      <c r="AJ1036" s="25">
        <v>2.996577376503939</v>
      </c>
      <c r="AK1036" s="25">
        <v>1.7525895100319695</v>
      </c>
      <c r="AL1036" s="25">
        <v>4.7734211416572281</v>
      </c>
      <c r="AM1036" s="25">
        <v>0.13274184191304383</v>
      </c>
      <c r="AN1036" s="25">
        <v>0.84375204751153876</v>
      </c>
      <c r="AO1036" s="25">
        <v>0.93391189879713776</v>
      </c>
      <c r="AP1036" s="25">
        <v>4.6615195606951065</v>
      </c>
      <c r="AQ1036" s="25">
        <v>9.6463047240417179</v>
      </c>
      <c r="AR1036" s="25">
        <v>2.9345560635117485</v>
      </c>
      <c r="AS1036" s="25">
        <v>1.6175681923559588</v>
      </c>
      <c r="AT1036" s="25">
        <v>0.13830480646414214</v>
      </c>
      <c r="AU1036" s="25">
        <v>0</v>
      </c>
      <c r="AV1036" s="25">
        <v>23.848111969636381</v>
      </c>
      <c r="AW1036" s="25">
        <v>9.3410879580272717</v>
      </c>
      <c r="AX1036" s="25">
        <v>0</v>
      </c>
      <c r="AY1036" s="25">
        <v>0</v>
      </c>
      <c r="AZ1036" s="25">
        <v>0</v>
      </c>
      <c r="BA1036" s="25">
        <v>0</v>
      </c>
      <c r="BB1036" s="25">
        <v>10.168091821940829</v>
      </c>
      <c r="BC1036" s="25">
        <v>52.099493963347811</v>
      </c>
      <c r="BD1036" s="25">
        <v>92.770515171434383</v>
      </c>
      <c r="BE1036" s="25">
        <v>15.19566325558049</v>
      </c>
      <c r="BF1036" s="25">
        <v>35.235967241553055</v>
      </c>
      <c r="BG1036" s="25">
        <v>0</v>
      </c>
      <c r="BH1036" s="25">
        <v>0</v>
      </c>
      <c r="BI1036" s="25">
        <v>451.25863923013276</v>
      </c>
      <c r="BJ1036" s="25">
        <v>0</v>
      </c>
      <c r="BK1036" s="25">
        <v>0.35804548134996916</v>
      </c>
      <c r="BL1036" s="25">
        <v>1801.7378429658293</v>
      </c>
      <c r="BM1036" s="25">
        <v>154.45735587068674</v>
      </c>
      <c r="BN1036" s="25">
        <v>0</v>
      </c>
      <c r="BO1036" s="25">
        <v>0</v>
      </c>
    </row>
    <row r="1037" spans="1:67">
      <c r="A1037">
        <v>2008</v>
      </c>
      <c r="B1037" s="57" t="s">
        <v>185</v>
      </c>
      <c r="C1037" s="61" t="s">
        <v>249</v>
      </c>
      <c r="D1037" s="57" t="s">
        <v>134</v>
      </c>
      <c r="E1037" s="25">
        <v>66.07492109041641</v>
      </c>
      <c r="F1037" s="25">
        <v>25.878900466506138</v>
      </c>
      <c r="G1037" s="25">
        <v>4.4139078001305005</v>
      </c>
      <c r="H1037" s="25">
        <v>505.37212819777585</v>
      </c>
      <c r="I1037" s="25">
        <v>39.840491314309133</v>
      </c>
      <c r="J1037" s="25">
        <v>85.070624938356389</v>
      </c>
      <c r="K1037" s="25">
        <v>47.17749109795038</v>
      </c>
      <c r="L1037" s="25">
        <v>72.463366792595352</v>
      </c>
      <c r="M1037" s="25">
        <v>1.1116472719695731</v>
      </c>
      <c r="N1037" s="25">
        <v>72.941212754107113</v>
      </c>
      <c r="O1037" s="25">
        <v>46.623129427056341</v>
      </c>
      <c r="P1037" s="25">
        <v>5.5052492266808652</v>
      </c>
      <c r="Q1037" s="25">
        <v>54.735174044694595</v>
      </c>
      <c r="R1037" s="25">
        <v>45.778632505792501</v>
      </c>
      <c r="S1037" s="25">
        <v>83.577188179174101</v>
      </c>
      <c r="T1037" s="25">
        <v>50.006412878618733</v>
      </c>
      <c r="U1037" s="25">
        <v>245.64483446237477</v>
      </c>
      <c r="V1037" s="25">
        <v>316.72234439990291</v>
      </c>
      <c r="W1037" s="25">
        <v>2340.43003720771</v>
      </c>
      <c r="X1037" s="25">
        <v>110.83701473745114</v>
      </c>
      <c r="Y1037" s="25">
        <v>14.012651382979126</v>
      </c>
      <c r="Z1037" s="25">
        <v>55.375978104741151</v>
      </c>
      <c r="AA1037" s="25">
        <v>0</v>
      </c>
      <c r="AB1037" s="25">
        <v>44.305630043319589</v>
      </c>
      <c r="AC1037" s="25">
        <v>6.1308477832690507</v>
      </c>
      <c r="AD1037" s="25">
        <v>0</v>
      </c>
      <c r="AE1037" s="25">
        <v>415.97545100369598</v>
      </c>
      <c r="AF1037" s="25">
        <v>63.362766928045787</v>
      </c>
      <c r="AG1037" s="25">
        <v>7.5450422594950171</v>
      </c>
      <c r="AH1037" s="25">
        <v>4.330695761672362</v>
      </c>
      <c r="AI1037" s="25">
        <v>13.268216035659108</v>
      </c>
      <c r="AJ1037" s="25">
        <v>3.0340727687812885</v>
      </c>
      <c r="AK1037" s="25">
        <v>4.0920986601390226</v>
      </c>
      <c r="AL1037" s="25">
        <v>3.0285036272815486</v>
      </c>
      <c r="AM1037" s="25">
        <v>0.18813893803051152</v>
      </c>
      <c r="AN1037" s="25">
        <v>1.5289878345602821</v>
      </c>
      <c r="AO1037" s="25">
        <v>3.9236812119641149</v>
      </c>
      <c r="AP1037" s="25">
        <v>6.6532948988985599</v>
      </c>
      <c r="AQ1037" s="25">
        <v>12.70530052167474</v>
      </c>
      <c r="AR1037" s="25">
        <v>4.2166611156490736</v>
      </c>
      <c r="AS1037" s="25">
        <v>2.9391045491793788</v>
      </c>
      <c r="AT1037" s="25">
        <v>1.0661623065856318</v>
      </c>
      <c r="AU1037" s="25">
        <v>0</v>
      </c>
      <c r="AV1037" s="25">
        <v>182.83786954842378</v>
      </c>
      <c r="AW1037" s="25">
        <v>62.326631220937742</v>
      </c>
      <c r="AX1037" s="25">
        <v>0</v>
      </c>
      <c r="AY1037" s="25">
        <v>0</v>
      </c>
      <c r="AZ1037" s="25">
        <v>0</v>
      </c>
      <c r="BA1037" s="25">
        <v>0</v>
      </c>
      <c r="BB1037" s="25">
        <v>25.378677032354275</v>
      </c>
      <c r="BC1037" s="25">
        <v>4.189839611063781</v>
      </c>
      <c r="BD1037" s="25">
        <v>27.024863436399528</v>
      </c>
      <c r="BE1037" s="25">
        <v>5.6638532517102416</v>
      </c>
      <c r="BF1037" s="25">
        <v>18.867854214484971</v>
      </c>
      <c r="BG1037" s="25">
        <v>0</v>
      </c>
      <c r="BH1037" s="25">
        <v>0</v>
      </c>
      <c r="BI1037" s="25">
        <v>112.74714433687092</v>
      </c>
      <c r="BJ1037" s="25">
        <v>0</v>
      </c>
      <c r="BK1037" s="25">
        <v>1.3990166497234338</v>
      </c>
      <c r="BL1037" s="25">
        <v>7432.4827108290774</v>
      </c>
      <c r="BM1037" s="25">
        <v>227.37758840284977</v>
      </c>
      <c r="BN1037" s="25">
        <v>0</v>
      </c>
      <c r="BO1037" s="25">
        <v>0</v>
      </c>
    </row>
    <row r="1038" spans="1:67">
      <c r="A1038">
        <v>2008</v>
      </c>
      <c r="B1038" s="57" t="s">
        <v>186</v>
      </c>
      <c r="C1038" s="61" t="s">
        <v>250</v>
      </c>
      <c r="D1038" s="57" t="s">
        <v>134</v>
      </c>
      <c r="E1038" s="25">
        <v>39.566631773706348</v>
      </c>
      <c r="F1038" s="25">
        <v>8.7843857657768165</v>
      </c>
      <c r="G1038" s="25">
        <v>10.926363647200304</v>
      </c>
      <c r="H1038" s="25">
        <v>102.11063530116451</v>
      </c>
      <c r="I1038" s="25">
        <v>67.190679246590008</v>
      </c>
      <c r="J1038" s="25">
        <v>30.589483454746574</v>
      </c>
      <c r="K1038" s="25">
        <v>12.574697489420888</v>
      </c>
      <c r="L1038" s="25">
        <v>25.457376506832205</v>
      </c>
      <c r="M1038" s="25">
        <v>0.99501690471022908</v>
      </c>
      <c r="N1038" s="25">
        <v>84.923458252019856</v>
      </c>
      <c r="O1038" s="25">
        <v>28.71752328654043</v>
      </c>
      <c r="P1038" s="25">
        <v>12.855058262030958</v>
      </c>
      <c r="Q1038" s="25">
        <v>35.681967812787917</v>
      </c>
      <c r="R1038" s="25">
        <v>22.271712840933727</v>
      </c>
      <c r="S1038" s="25">
        <v>46.226837575269116</v>
      </c>
      <c r="T1038" s="25">
        <v>28.250746283792971</v>
      </c>
      <c r="U1038" s="25">
        <v>46.039040488939179</v>
      </c>
      <c r="V1038" s="25">
        <v>40.535390640111324</v>
      </c>
      <c r="W1038" s="25">
        <v>54.569279506061818</v>
      </c>
      <c r="X1038" s="25">
        <v>2519.7865916596024</v>
      </c>
      <c r="Y1038" s="25">
        <v>6.7304414987045744</v>
      </c>
      <c r="Z1038" s="25">
        <v>20.902230903986307</v>
      </c>
      <c r="AA1038" s="25">
        <v>0</v>
      </c>
      <c r="AB1038" s="25">
        <v>14.873540100869681</v>
      </c>
      <c r="AC1038" s="25">
        <v>1.0867426927526747</v>
      </c>
      <c r="AD1038" s="25">
        <v>0</v>
      </c>
      <c r="AE1038" s="25">
        <v>255.47083976156085</v>
      </c>
      <c r="AF1038" s="25">
        <v>176.35030844422511</v>
      </c>
      <c r="AG1038" s="25">
        <v>127.95716360533791</v>
      </c>
      <c r="AH1038" s="25">
        <v>72.44281028964852</v>
      </c>
      <c r="AI1038" s="25">
        <v>374.32703666077884</v>
      </c>
      <c r="AJ1038" s="25">
        <v>14.147760213162204</v>
      </c>
      <c r="AK1038" s="25">
        <v>12.655907570434525</v>
      </c>
      <c r="AL1038" s="25">
        <v>5.6661422340415974</v>
      </c>
      <c r="AM1038" s="25">
        <v>5.7524871019978736</v>
      </c>
      <c r="AN1038" s="25">
        <v>55.509121389818773</v>
      </c>
      <c r="AO1038" s="25">
        <v>4.0016517666041391</v>
      </c>
      <c r="AP1038" s="25">
        <v>1.8874754064658197</v>
      </c>
      <c r="AQ1038" s="25">
        <v>6.7733883117424014</v>
      </c>
      <c r="AR1038" s="25">
        <v>3.7659455029847528</v>
      </c>
      <c r="AS1038" s="25">
        <v>62.281356524631136</v>
      </c>
      <c r="AT1038" s="25">
        <v>3.3420888053758109</v>
      </c>
      <c r="AU1038" s="25">
        <v>0</v>
      </c>
      <c r="AV1038" s="25">
        <v>32.243457885247409</v>
      </c>
      <c r="AW1038" s="25">
        <v>13.527334039583458</v>
      </c>
      <c r="AX1038" s="25">
        <v>0</v>
      </c>
      <c r="AY1038" s="25">
        <v>0</v>
      </c>
      <c r="AZ1038" s="25">
        <v>0</v>
      </c>
      <c r="BA1038" s="25">
        <v>0</v>
      </c>
      <c r="BB1038" s="25">
        <v>43.999014002483477</v>
      </c>
      <c r="BC1038" s="25">
        <v>3.648733476663673</v>
      </c>
      <c r="BD1038" s="25">
        <v>19.085209709646492</v>
      </c>
      <c r="BE1038" s="25">
        <v>7.2842427082820507</v>
      </c>
      <c r="BF1038" s="25">
        <v>97.111123220937145</v>
      </c>
      <c r="BG1038" s="25">
        <v>0</v>
      </c>
      <c r="BH1038" s="25">
        <v>0</v>
      </c>
      <c r="BI1038" s="25">
        <v>846.53266219607826</v>
      </c>
      <c r="BJ1038" s="25">
        <v>0</v>
      </c>
      <c r="BK1038" s="25">
        <v>0.73473999214952945</v>
      </c>
      <c r="BL1038" s="25">
        <v>2790.3119913319465</v>
      </c>
      <c r="BM1038" s="25">
        <v>21.475190288684001</v>
      </c>
      <c r="BN1038" s="25">
        <v>0</v>
      </c>
      <c r="BO1038" s="25">
        <v>0</v>
      </c>
    </row>
    <row r="1039" spans="1:67">
      <c r="A1039">
        <v>2008</v>
      </c>
      <c r="B1039" s="57" t="s">
        <v>187</v>
      </c>
      <c r="C1039" s="61" t="s">
        <v>251</v>
      </c>
      <c r="D1039" s="57" t="s">
        <v>134</v>
      </c>
      <c r="E1039" s="25">
        <v>1.0870849927609729</v>
      </c>
      <c r="F1039" s="25">
        <v>0.2383997545175065</v>
      </c>
      <c r="G1039" s="25">
        <v>20.366537692165807</v>
      </c>
      <c r="H1039" s="25">
        <v>9.1167904760241392</v>
      </c>
      <c r="I1039" s="25">
        <v>0.91651011491182766</v>
      </c>
      <c r="J1039" s="25">
        <v>3.3242786373276765</v>
      </c>
      <c r="K1039" s="25">
        <v>0.57215133517726136</v>
      </c>
      <c r="L1039" s="25">
        <v>0.76127825708121144</v>
      </c>
      <c r="M1039" s="25">
        <v>2.4272807408639137E-2</v>
      </c>
      <c r="N1039" s="25">
        <v>2.2546648157162426</v>
      </c>
      <c r="O1039" s="25">
        <v>0.84001690385941674</v>
      </c>
      <c r="P1039" s="25">
        <v>0.32849221513767274</v>
      </c>
      <c r="Q1039" s="25">
        <v>1.416765192095224</v>
      </c>
      <c r="R1039" s="25">
        <v>0.94790081260002801</v>
      </c>
      <c r="S1039" s="25">
        <v>4.7057248472034479</v>
      </c>
      <c r="T1039" s="25">
        <v>34.356620508177791</v>
      </c>
      <c r="U1039" s="25">
        <v>14.591502135314201</v>
      </c>
      <c r="V1039" s="25">
        <v>9.1974189164971438</v>
      </c>
      <c r="W1039" s="25">
        <v>18.648879273309745</v>
      </c>
      <c r="X1039" s="25">
        <v>6.3423343222646977</v>
      </c>
      <c r="Y1039" s="25">
        <v>246.09749500152901</v>
      </c>
      <c r="Z1039" s="25">
        <v>1.6756322856828336</v>
      </c>
      <c r="AA1039" s="25">
        <v>0</v>
      </c>
      <c r="AB1039" s="25">
        <v>0.76936871048138322</v>
      </c>
      <c r="AC1039" s="25">
        <v>5.9149792959168446E-2</v>
      </c>
      <c r="AD1039" s="25">
        <v>0</v>
      </c>
      <c r="AE1039" s="25">
        <v>26.691163937075846</v>
      </c>
      <c r="AF1039" s="25">
        <v>2.5467573207863512</v>
      </c>
      <c r="AG1039" s="25">
        <v>1.8446666764081934</v>
      </c>
      <c r="AH1039" s="25">
        <v>1.0578695046869502</v>
      </c>
      <c r="AI1039" s="25">
        <v>96.929006772817772</v>
      </c>
      <c r="AJ1039" s="25">
        <v>176.82687031002382</v>
      </c>
      <c r="AK1039" s="25">
        <v>211.93928716030729</v>
      </c>
      <c r="AL1039" s="25">
        <v>2.9041089578583836</v>
      </c>
      <c r="AM1039" s="25">
        <v>4.004731043404422E-2</v>
      </c>
      <c r="AN1039" s="25">
        <v>11.024334670473857</v>
      </c>
      <c r="AO1039" s="25">
        <v>0.12246285613617824</v>
      </c>
      <c r="AP1039" s="25">
        <v>0.36451445995552673</v>
      </c>
      <c r="AQ1039" s="25">
        <v>0.74987513063263922</v>
      </c>
      <c r="AR1039" s="25">
        <v>0.26624303202834132</v>
      </c>
      <c r="AS1039" s="25">
        <v>0.848217480297769</v>
      </c>
      <c r="AT1039" s="25">
        <v>7.738182293874997E-2</v>
      </c>
      <c r="AU1039" s="25">
        <v>0</v>
      </c>
      <c r="AV1039" s="25">
        <v>1.8817055492250292</v>
      </c>
      <c r="AW1039" s="25">
        <v>9.2315506281004254</v>
      </c>
      <c r="AX1039" s="25">
        <v>0</v>
      </c>
      <c r="AY1039" s="25">
        <v>0</v>
      </c>
      <c r="AZ1039" s="25">
        <v>0</v>
      </c>
      <c r="BA1039" s="25">
        <v>0</v>
      </c>
      <c r="BB1039" s="25">
        <v>8.5672327856311821</v>
      </c>
      <c r="BC1039" s="25">
        <v>84.2595998186722</v>
      </c>
      <c r="BD1039" s="25">
        <v>2.3725470018197461</v>
      </c>
      <c r="BE1039" s="25">
        <v>0.87423819519129609</v>
      </c>
      <c r="BF1039" s="25">
        <v>4.9510432678283012</v>
      </c>
      <c r="BG1039" s="25">
        <v>0</v>
      </c>
      <c r="BH1039" s="25">
        <v>0</v>
      </c>
      <c r="BI1039" s="25">
        <v>59.920766755568842</v>
      </c>
      <c r="BJ1039" s="25">
        <v>0</v>
      </c>
      <c r="BK1039" s="25">
        <v>0.3804991218716286</v>
      </c>
      <c r="BL1039" s="25">
        <v>3391.2030214454071</v>
      </c>
      <c r="BM1039" s="25">
        <v>19.94677655106463</v>
      </c>
      <c r="BN1039" s="25">
        <v>0</v>
      </c>
      <c r="BO1039" s="25">
        <v>0</v>
      </c>
    </row>
    <row r="1040" spans="1:67">
      <c r="A1040">
        <v>2008</v>
      </c>
      <c r="B1040" s="57" t="s">
        <v>188</v>
      </c>
      <c r="C1040" s="61" t="s">
        <v>252</v>
      </c>
      <c r="D1040" s="57" t="s">
        <v>134</v>
      </c>
      <c r="E1040" s="25">
        <v>3.9137123126121098</v>
      </c>
      <c r="F1040" s="25">
        <v>0.66276954082097128</v>
      </c>
      <c r="G1040" s="25">
        <v>0.59373470151925645</v>
      </c>
      <c r="H1040" s="25">
        <v>10.114087369059607</v>
      </c>
      <c r="I1040" s="25">
        <v>9.0885083816448535</v>
      </c>
      <c r="J1040" s="25">
        <v>11.257099841709056</v>
      </c>
      <c r="K1040" s="25">
        <v>2.2316666051089857</v>
      </c>
      <c r="L1040" s="25">
        <v>3.2801156091449988</v>
      </c>
      <c r="M1040" s="25">
        <v>0.20948183262442926</v>
      </c>
      <c r="N1040" s="25">
        <v>4.5605038407513021</v>
      </c>
      <c r="O1040" s="25">
        <v>5.8716087531475694</v>
      </c>
      <c r="P1040" s="25">
        <v>5.5149199464789493</v>
      </c>
      <c r="Q1040" s="25">
        <v>7.3265142354339599</v>
      </c>
      <c r="R1040" s="25">
        <v>1.929994005292841</v>
      </c>
      <c r="S1040" s="25">
        <v>4.1546788617545189</v>
      </c>
      <c r="T1040" s="25">
        <v>4.7757595435051563</v>
      </c>
      <c r="U1040" s="25">
        <v>13.562046713426113</v>
      </c>
      <c r="V1040" s="25">
        <v>7.8492418246078497</v>
      </c>
      <c r="W1040" s="25">
        <v>6.6836474021558478</v>
      </c>
      <c r="X1040" s="25">
        <v>6.8268453107155294</v>
      </c>
      <c r="Y1040" s="25">
        <v>2.2733556430166795</v>
      </c>
      <c r="Z1040" s="25">
        <v>18.747816751035096</v>
      </c>
      <c r="AA1040" s="25">
        <v>0</v>
      </c>
      <c r="AB1040" s="25">
        <v>1.6481421318730263</v>
      </c>
      <c r="AC1040" s="25">
        <v>0.15391649096390334</v>
      </c>
      <c r="AD1040" s="25">
        <v>0</v>
      </c>
      <c r="AE1040" s="25">
        <v>35.922790124889787</v>
      </c>
      <c r="AF1040" s="25">
        <v>5.7789729917995878</v>
      </c>
      <c r="AG1040" s="25">
        <v>15.67613219672652</v>
      </c>
      <c r="AH1040" s="25">
        <v>9.0103689404359883</v>
      </c>
      <c r="AI1040" s="25">
        <v>3.8437075523171771</v>
      </c>
      <c r="AJ1040" s="25">
        <v>10.884614396463526</v>
      </c>
      <c r="AK1040" s="25">
        <v>4.4941700499349571</v>
      </c>
      <c r="AL1040" s="25">
        <v>0.25640241788472073</v>
      </c>
      <c r="AM1040" s="25">
        <v>4.1972412181375825E-2</v>
      </c>
      <c r="AN1040" s="25">
        <v>2.577221291552763</v>
      </c>
      <c r="AO1040" s="25">
        <v>1.803068194022259</v>
      </c>
      <c r="AP1040" s="25">
        <v>2.1176784581503969</v>
      </c>
      <c r="AQ1040" s="25">
        <v>5.6749580535338584</v>
      </c>
      <c r="AR1040" s="25">
        <v>1.3702773271865329</v>
      </c>
      <c r="AS1040" s="25">
        <v>8.0016160815923385</v>
      </c>
      <c r="AT1040" s="25">
        <v>1.2128851977691713</v>
      </c>
      <c r="AU1040" s="25">
        <v>0</v>
      </c>
      <c r="AV1040" s="25">
        <v>5.7244788381547105</v>
      </c>
      <c r="AW1040" s="25">
        <v>3.3815610750285838</v>
      </c>
      <c r="AX1040" s="25">
        <v>0</v>
      </c>
      <c r="AY1040" s="25">
        <v>0</v>
      </c>
      <c r="AZ1040" s="25">
        <v>0</v>
      </c>
      <c r="BA1040" s="25">
        <v>0</v>
      </c>
      <c r="BB1040" s="25">
        <v>5.0627452041100636</v>
      </c>
      <c r="BC1040" s="25">
        <v>15.114215045848884</v>
      </c>
      <c r="BD1040" s="25">
        <v>43.354309624630744</v>
      </c>
      <c r="BE1040" s="25">
        <v>21.674914603431837</v>
      </c>
      <c r="BF1040" s="25">
        <v>12.249689101092429</v>
      </c>
      <c r="BG1040" s="25">
        <v>0</v>
      </c>
      <c r="BH1040" s="25">
        <v>0</v>
      </c>
      <c r="BI1040" s="25">
        <v>394.251361314473</v>
      </c>
      <c r="BJ1040" s="25">
        <v>0</v>
      </c>
      <c r="BK1040" s="25">
        <v>0.74236619617233557</v>
      </c>
      <c r="BL1040" s="25">
        <v>251.51987223191844</v>
      </c>
      <c r="BM1040" s="25">
        <v>11.320299547150002</v>
      </c>
      <c r="BN1040" s="25">
        <v>0</v>
      </c>
      <c r="BO1040" s="25">
        <v>0</v>
      </c>
    </row>
    <row r="1041" spans="1:67">
      <c r="A1041">
        <v>2008</v>
      </c>
      <c r="B1041" s="57" t="s">
        <v>189</v>
      </c>
      <c r="C1041" s="61" t="s">
        <v>253</v>
      </c>
      <c r="D1041" s="57" t="s">
        <v>134</v>
      </c>
      <c r="E1041" s="25">
        <v>0.17191060258505958</v>
      </c>
      <c r="F1041" s="25">
        <v>5.6984723424461564E-2</v>
      </c>
      <c r="G1041" s="25">
        <v>0.67780560396058298</v>
      </c>
      <c r="H1041" s="25">
        <v>1.5770925999402685</v>
      </c>
      <c r="I1041" s="25">
        <v>0.1598826456950507</v>
      </c>
      <c r="J1041" s="25">
        <v>0.36444620713035863</v>
      </c>
      <c r="K1041" s="25">
        <v>0.12071043698206006</v>
      </c>
      <c r="L1041" s="25">
        <v>0.29214274973987153</v>
      </c>
      <c r="M1041" s="25">
        <v>8.4669823542697312E-3</v>
      </c>
      <c r="N1041" s="25">
        <v>0.30611464572604541</v>
      </c>
      <c r="O1041" s="25">
        <v>0.1487507232750559</v>
      </c>
      <c r="P1041" s="25">
        <v>6.9714823798644854E-2</v>
      </c>
      <c r="Q1041" s="25">
        <v>0.17212593073695462</v>
      </c>
      <c r="R1041" s="25">
        <v>0.17485062473374741</v>
      </c>
      <c r="S1041" s="25">
        <v>0.46251449975141795</v>
      </c>
      <c r="T1041" s="25">
        <v>1.5436559583424092</v>
      </c>
      <c r="U1041" s="25">
        <v>4.7316282705290398</v>
      </c>
      <c r="V1041" s="25">
        <v>2.2411609583914536</v>
      </c>
      <c r="W1041" s="25">
        <v>5.117566229618121</v>
      </c>
      <c r="X1041" s="25">
        <v>1.1524935006938652</v>
      </c>
      <c r="Y1041" s="25">
        <v>8.1593237354526718</v>
      </c>
      <c r="Z1041" s="25">
        <v>0.23333797613647256</v>
      </c>
      <c r="AA1041" s="25">
        <v>0</v>
      </c>
      <c r="AB1041" s="25">
        <v>0.21234181696067389</v>
      </c>
      <c r="AC1041" s="25">
        <v>1.5345607331707039E-2</v>
      </c>
      <c r="AD1041" s="25">
        <v>0</v>
      </c>
      <c r="AE1041" s="25">
        <v>2.6150707032527389</v>
      </c>
      <c r="AF1041" s="25">
        <v>0.75005719357601852</v>
      </c>
      <c r="AG1041" s="25">
        <v>0.2825196314791506</v>
      </c>
      <c r="AH1041" s="25">
        <v>0.16197527093806252</v>
      </c>
      <c r="AI1041" s="25">
        <v>3.3720362824770618</v>
      </c>
      <c r="AJ1041" s="25">
        <v>5.8201364336651213</v>
      </c>
      <c r="AK1041" s="25">
        <v>6.9779188810762163</v>
      </c>
      <c r="AL1041" s="25">
        <v>0.13286120682734648</v>
      </c>
      <c r="AM1041" s="25">
        <v>5.7949625382186041E-3</v>
      </c>
      <c r="AN1041" s="25">
        <v>0.395097861684161</v>
      </c>
      <c r="AO1041" s="25">
        <v>4.1825789597279638E-2</v>
      </c>
      <c r="AP1041" s="25">
        <v>0.22839083191075632</v>
      </c>
      <c r="AQ1041" s="25">
        <v>0.40582501615533145</v>
      </c>
      <c r="AR1041" s="25">
        <v>0.14317269101630595</v>
      </c>
      <c r="AS1041" s="25">
        <v>0.15387878800537658</v>
      </c>
      <c r="AT1041" s="25">
        <v>2.3601035476378311E-2</v>
      </c>
      <c r="AU1041" s="25">
        <v>0</v>
      </c>
      <c r="AV1041" s="25">
        <v>0.48860243985326712</v>
      </c>
      <c r="AW1041" s="25">
        <v>0.53951623303636864</v>
      </c>
      <c r="AX1041" s="25">
        <v>0</v>
      </c>
      <c r="AY1041" s="25">
        <v>0</v>
      </c>
      <c r="AZ1041" s="25">
        <v>0</v>
      </c>
      <c r="BA1041" s="25">
        <v>0</v>
      </c>
      <c r="BB1041" s="25">
        <v>0.3683525999615358</v>
      </c>
      <c r="BC1041" s="25">
        <v>3.0815362069618031</v>
      </c>
      <c r="BD1041" s="25">
        <v>0.50976512207963365</v>
      </c>
      <c r="BE1041" s="25">
        <v>0.16064278753254979</v>
      </c>
      <c r="BF1041" s="25">
        <v>0.31432432743326855</v>
      </c>
      <c r="BG1041" s="25">
        <v>0</v>
      </c>
      <c r="BH1041" s="25">
        <v>0</v>
      </c>
      <c r="BI1041" s="25">
        <v>5.5802214714061229</v>
      </c>
      <c r="BJ1041" s="25">
        <v>0</v>
      </c>
      <c r="BK1041" s="25">
        <v>0.57942741508845608</v>
      </c>
      <c r="BL1041" s="25">
        <v>99.276235775620762</v>
      </c>
      <c r="BM1041" s="25">
        <v>1.3064532834877298</v>
      </c>
      <c r="BN1041" s="25">
        <v>0</v>
      </c>
      <c r="BO1041" s="25">
        <v>0</v>
      </c>
    </row>
    <row r="1042" spans="1:67">
      <c r="A1042">
        <v>2008</v>
      </c>
      <c r="B1042" s="57" t="s">
        <v>190</v>
      </c>
      <c r="C1042" s="61" t="s">
        <v>254</v>
      </c>
      <c r="D1042" s="57" t="s">
        <v>134</v>
      </c>
      <c r="E1042" s="25">
        <v>0.31305435828960482</v>
      </c>
      <c r="F1042" s="25">
        <v>2.6618945546467158E-2</v>
      </c>
      <c r="G1042" s="25">
        <v>2.5895157881554224E-2</v>
      </c>
      <c r="H1042" s="25">
        <v>6.2118514717358186</v>
      </c>
      <c r="I1042" s="25">
        <v>0.49567905536969359</v>
      </c>
      <c r="J1042" s="25">
        <v>0.74302140319704102</v>
      </c>
      <c r="K1042" s="25">
        <v>0.14245823829169663</v>
      </c>
      <c r="L1042" s="25">
        <v>0.5294315213081584</v>
      </c>
      <c r="M1042" s="25">
        <v>2.5320331947382046E-2</v>
      </c>
      <c r="N1042" s="25">
        <v>15.990228468823696</v>
      </c>
      <c r="O1042" s="25">
        <v>4.1307511053427088</v>
      </c>
      <c r="P1042" s="25">
        <v>0.33790035196002621</v>
      </c>
      <c r="Q1042" s="25">
        <v>1.2229027753800534</v>
      </c>
      <c r="R1042" s="25">
        <v>2.2298111242575023</v>
      </c>
      <c r="S1042" s="25">
        <v>5.7186183573215974</v>
      </c>
      <c r="T1042" s="25">
        <v>2.8057796537848052</v>
      </c>
      <c r="U1042" s="25">
        <v>1.7477361973019376</v>
      </c>
      <c r="V1042" s="25">
        <v>1.5867997376584055</v>
      </c>
      <c r="W1042" s="25">
        <v>1.5716285037100426</v>
      </c>
      <c r="X1042" s="25">
        <v>0.94760880821716098</v>
      </c>
      <c r="Y1042" s="25">
        <v>0.15676717611648927</v>
      </c>
      <c r="Z1042" s="25">
        <v>0.44389441820706022</v>
      </c>
      <c r="AA1042" s="25">
        <v>0</v>
      </c>
      <c r="AB1042" s="25">
        <v>1.9157913825882333</v>
      </c>
      <c r="AC1042" s="25">
        <v>1.2097950073331649E-2</v>
      </c>
      <c r="AD1042" s="25">
        <v>0</v>
      </c>
      <c r="AE1042" s="25">
        <v>12.492971128059885</v>
      </c>
      <c r="AF1042" s="25">
        <v>0.64243203531513027</v>
      </c>
      <c r="AG1042" s="25">
        <v>0.97044363954219992</v>
      </c>
      <c r="AH1042" s="25">
        <v>0.55869300925360987</v>
      </c>
      <c r="AI1042" s="25">
        <v>0.58490378802155851</v>
      </c>
      <c r="AJ1042" s="25">
        <v>0.17526564169140729</v>
      </c>
      <c r="AK1042" s="25">
        <v>0.12366403699771694</v>
      </c>
      <c r="AL1042" s="25">
        <v>5.6425084754113924E-2</v>
      </c>
      <c r="AM1042" s="25">
        <v>1.1517329430385087E-2</v>
      </c>
      <c r="AN1042" s="25">
        <v>0.15906878966892699</v>
      </c>
      <c r="AO1042" s="25">
        <v>6.596619854483371E-2</v>
      </c>
      <c r="AP1042" s="25">
        <v>5.1889633201866389E-2</v>
      </c>
      <c r="AQ1042" s="25">
        <v>0.32346618934097454</v>
      </c>
      <c r="AR1042" s="25">
        <v>8.2721221800849426E-2</v>
      </c>
      <c r="AS1042" s="25">
        <v>0.41003877638477637</v>
      </c>
      <c r="AT1042" s="25">
        <v>7.4780470145703021E-2</v>
      </c>
      <c r="AU1042" s="25">
        <v>0</v>
      </c>
      <c r="AV1042" s="25">
        <v>0.50177735784337651</v>
      </c>
      <c r="AW1042" s="25">
        <v>0.25970304594792404</v>
      </c>
      <c r="AX1042" s="25">
        <v>0</v>
      </c>
      <c r="AY1042" s="25">
        <v>0</v>
      </c>
      <c r="AZ1042" s="25">
        <v>0</v>
      </c>
      <c r="BA1042" s="25">
        <v>0</v>
      </c>
      <c r="BB1042" s="25">
        <v>0.13597380218886959</v>
      </c>
      <c r="BC1042" s="25">
        <v>0.66587597584638747</v>
      </c>
      <c r="BD1042" s="25">
        <v>0.65403989576946886</v>
      </c>
      <c r="BE1042" s="25">
        <v>0.10348456640939209</v>
      </c>
      <c r="BF1042" s="25">
        <v>0.17645539263921611</v>
      </c>
      <c r="BG1042" s="25">
        <v>0</v>
      </c>
      <c r="BH1042" s="25">
        <v>0</v>
      </c>
      <c r="BI1042" s="25">
        <v>3.8446824635601788</v>
      </c>
      <c r="BJ1042" s="25">
        <v>0</v>
      </c>
      <c r="BK1042" s="25">
        <v>2.0482638214035793</v>
      </c>
      <c r="BL1042" s="25">
        <v>9.6986937890842793</v>
      </c>
      <c r="BM1042" s="25">
        <v>0.66498894275491671</v>
      </c>
      <c r="BN1042" s="25">
        <v>0</v>
      </c>
      <c r="BO1042" s="25">
        <v>0</v>
      </c>
    </row>
    <row r="1043" spans="1:67">
      <c r="A1043">
        <v>2008</v>
      </c>
      <c r="B1043" s="57" t="s">
        <v>191</v>
      </c>
      <c r="C1043" s="61" t="s">
        <v>255</v>
      </c>
      <c r="D1043" s="57" t="s">
        <v>134</v>
      </c>
      <c r="E1043" s="25">
        <v>0.13658973320927223</v>
      </c>
      <c r="F1043" s="25">
        <v>2.4937219442297057E-2</v>
      </c>
      <c r="G1043" s="25">
        <v>5.5834013438728763E-2</v>
      </c>
      <c r="H1043" s="25">
        <v>0.49770890602515494</v>
      </c>
      <c r="I1043" s="25">
        <v>0.31250880276348258</v>
      </c>
      <c r="J1043" s="25">
        <v>0.19187648234538415</v>
      </c>
      <c r="K1043" s="25">
        <v>6.9968309880707819E-2</v>
      </c>
      <c r="L1043" s="25">
        <v>0.11409606464112745</v>
      </c>
      <c r="M1043" s="25">
        <v>5.422986742147376E-3</v>
      </c>
      <c r="N1043" s="25">
        <v>0.45760530530091659</v>
      </c>
      <c r="O1043" s="25">
        <v>0.2643469765051335</v>
      </c>
      <c r="P1043" s="25">
        <v>7.310946828920252E-2</v>
      </c>
      <c r="Q1043" s="25">
        <v>0.20442168922172468</v>
      </c>
      <c r="R1043" s="25">
        <v>0.1248858715052171</v>
      </c>
      <c r="S1043" s="25">
        <v>0.21101502875840555</v>
      </c>
      <c r="T1043" s="25">
        <v>0.13800462344073999</v>
      </c>
      <c r="U1043" s="25">
        <v>0.14493334544275943</v>
      </c>
      <c r="V1043" s="25">
        <v>0.13391196151185064</v>
      </c>
      <c r="W1043" s="25">
        <v>0.2357919213757213</v>
      </c>
      <c r="X1043" s="25">
        <v>0.10639287826334082</v>
      </c>
      <c r="Y1043" s="25">
        <v>1.2325525749281396E-2</v>
      </c>
      <c r="Z1043" s="25">
        <v>5.3038624366126892E-2</v>
      </c>
      <c r="AA1043" s="25">
        <v>0</v>
      </c>
      <c r="AB1043" s="25">
        <v>0.48519628464541109</v>
      </c>
      <c r="AC1043" s="25">
        <v>4.0723899724149741E-3</v>
      </c>
      <c r="AD1043" s="25">
        <v>0</v>
      </c>
      <c r="AE1043" s="25">
        <v>1.1674832686570862</v>
      </c>
      <c r="AF1043" s="25">
        <v>0.1600891381673108</v>
      </c>
      <c r="AG1043" s="25">
        <v>0.56656487517497578</v>
      </c>
      <c r="AH1043" s="25">
        <v>0.33165819832774335</v>
      </c>
      <c r="AI1043" s="25">
        <v>0.98956781350830003</v>
      </c>
      <c r="AJ1043" s="25">
        <v>0.3917211348629952</v>
      </c>
      <c r="AK1043" s="25">
        <v>0.18002715380802192</v>
      </c>
      <c r="AL1043" s="25">
        <v>0.13785452917058105</v>
      </c>
      <c r="AM1043" s="25">
        <v>4.5451249089995628E-2</v>
      </c>
      <c r="AN1043" s="25">
        <v>9.5200074367409515E-2</v>
      </c>
      <c r="AO1043" s="25">
        <v>9.6762117130813584E-3</v>
      </c>
      <c r="AP1043" s="25">
        <v>1.4450643445097737E-2</v>
      </c>
      <c r="AQ1043" s="25">
        <v>4.0039426044854498E-2</v>
      </c>
      <c r="AR1043" s="25">
        <v>9.1457384488567821E-3</v>
      </c>
      <c r="AS1043" s="25">
        <v>3.3564737483523815E-2</v>
      </c>
      <c r="AT1043" s="25">
        <v>1.3251842123174063E-2</v>
      </c>
      <c r="AU1043" s="25">
        <v>0</v>
      </c>
      <c r="AV1043" s="25">
        <v>0.18823064054594629</v>
      </c>
      <c r="AW1043" s="25">
        <v>9.2408349666964512E-2</v>
      </c>
      <c r="AX1043" s="25">
        <v>0</v>
      </c>
      <c r="AY1043" s="25">
        <v>0</v>
      </c>
      <c r="AZ1043" s="25">
        <v>0</v>
      </c>
      <c r="BA1043" s="25">
        <v>0</v>
      </c>
      <c r="BB1043" s="25">
        <v>0.13046320400346254</v>
      </c>
      <c r="BC1043" s="25">
        <v>0.17936502887800942</v>
      </c>
      <c r="BD1043" s="25">
        <v>0.11554404178333366</v>
      </c>
      <c r="BE1043" s="25">
        <v>3.7294881733348065E-2</v>
      </c>
      <c r="BF1043" s="25">
        <v>2.585094591364423E-2</v>
      </c>
      <c r="BG1043" s="25">
        <v>0</v>
      </c>
      <c r="BH1043" s="25">
        <v>0</v>
      </c>
      <c r="BI1043" s="25">
        <v>2.8492557209990266</v>
      </c>
      <c r="BJ1043" s="25">
        <v>0</v>
      </c>
      <c r="BK1043" s="25">
        <v>6.6808926862221354E-2</v>
      </c>
      <c r="BL1043" s="25">
        <v>0.63674061975554574</v>
      </c>
      <c r="BM1043" s="25">
        <v>2.6286014356476817E-2</v>
      </c>
      <c r="BN1043" s="25">
        <v>0</v>
      </c>
      <c r="BO1043" s="25">
        <v>0</v>
      </c>
    </row>
    <row r="1044" spans="1:67">
      <c r="A1044">
        <v>2008</v>
      </c>
      <c r="B1044" s="57" t="s">
        <v>192</v>
      </c>
      <c r="C1044" s="61" t="s">
        <v>256</v>
      </c>
      <c r="D1044" s="57" t="s">
        <v>134</v>
      </c>
      <c r="E1044" s="25">
        <v>0.78202351197995545</v>
      </c>
      <c r="F1044" s="25">
        <v>1.7907183053139975E-2</v>
      </c>
      <c r="G1044" s="25">
        <v>3.6529865425099048E-2</v>
      </c>
      <c r="H1044" s="25">
        <v>0.83106670680313233</v>
      </c>
      <c r="I1044" s="25">
        <v>0.90871474557731324</v>
      </c>
      <c r="J1044" s="25">
        <v>0.99539998068893076</v>
      </c>
      <c r="K1044" s="25">
        <v>0.23953849367462804</v>
      </c>
      <c r="L1044" s="25">
        <v>0.51743762025834195</v>
      </c>
      <c r="M1044" s="25">
        <v>3.5414738945607246E-2</v>
      </c>
      <c r="N1044" s="25">
        <v>0.78257766975442888</v>
      </c>
      <c r="O1044" s="25">
        <v>1.9466923790947246</v>
      </c>
      <c r="P1044" s="25">
        <v>0.44216212751730788</v>
      </c>
      <c r="Q1044" s="25">
        <v>1.8827260356032025</v>
      </c>
      <c r="R1044" s="25">
        <v>0.4963796424141188</v>
      </c>
      <c r="S1044" s="25">
        <v>1.8156059205095352</v>
      </c>
      <c r="T1044" s="25">
        <v>1.8694489582717391</v>
      </c>
      <c r="U1044" s="25">
        <v>0.59116711009015654</v>
      </c>
      <c r="V1044" s="25">
        <v>0.53318545219312741</v>
      </c>
      <c r="W1044" s="25">
        <v>0.30324991318600697</v>
      </c>
      <c r="X1044" s="25">
        <v>0.44966635701426727</v>
      </c>
      <c r="Y1044" s="25">
        <v>4.6693352274289321E-2</v>
      </c>
      <c r="Z1044" s="25">
        <v>0.36076718759596527</v>
      </c>
      <c r="AA1044" s="25">
        <v>0</v>
      </c>
      <c r="AB1044" s="25">
        <v>0.19750005978567048</v>
      </c>
      <c r="AC1044" s="25">
        <v>2.6719853439942896E-2</v>
      </c>
      <c r="AD1044" s="25">
        <v>0</v>
      </c>
      <c r="AE1044" s="25">
        <v>6.324856943677009</v>
      </c>
      <c r="AF1044" s="25">
        <v>0.22496129466091219</v>
      </c>
      <c r="AG1044" s="25">
        <v>0.52179547428112172</v>
      </c>
      <c r="AH1044" s="25">
        <v>0.31116962259405068</v>
      </c>
      <c r="AI1044" s="25">
        <v>0.41512986238093563</v>
      </c>
      <c r="AJ1044" s="25">
        <v>0.24338411529616366</v>
      </c>
      <c r="AK1044" s="25">
        <v>7.5699730619915584E-2</v>
      </c>
      <c r="AL1044" s="25">
        <v>0.22305437161778838</v>
      </c>
      <c r="AM1044" s="25">
        <v>7.5778147079737249E-2</v>
      </c>
      <c r="AN1044" s="25">
        <v>0.287552284373912</v>
      </c>
      <c r="AO1044" s="25">
        <v>5.3658419250969827E-2</v>
      </c>
      <c r="AP1044" s="25">
        <v>3.3640469954923605E-2</v>
      </c>
      <c r="AQ1044" s="25">
        <v>7.6941992170107582E-2</v>
      </c>
      <c r="AR1044" s="25">
        <v>1.8476121419672361E-2</v>
      </c>
      <c r="AS1044" s="25">
        <v>9.2597622548045516E-2</v>
      </c>
      <c r="AT1044" s="25">
        <v>2.6176014829008741E-2</v>
      </c>
      <c r="AU1044" s="25">
        <v>0</v>
      </c>
      <c r="AV1044" s="25">
        <v>0.33692404660222869</v>
      </c>
      <c r="AW1044" s="25">
        <v>0.151652827206497</v>
      </c>
      <c r="AX1044" s="25">
        <v>0</v>
      </c>
      <c r="AY1044" s="25">
        <v>0</v>
      </c>
      <c r="AZ1044" s="25">
        <v>0</v>
      </c>
      <c r="BA1044" s="25">
        <v>0</v>
      </c>
      <c r="BB1044" s="25">
        <v>0.17840669448474686</v>
      </c>
      <c r="BC1044" s="25">
        <v>0.37346147464485663</v>
      </c>
      <c r="BD1044" s="25">
        <v>0.59726111353840605</v>
      </c>
      <c r="BE1044" s="25">
        <v>0.11709644253685306</v>
      </c>
      <c r="BF1044" s="25">
        <v>0.10350516467401191</v>
      </c>
      <c r="BG1044" s="25">
        <v>0</v>
      </c>
      <c r="BH1044" s="25">
        <v>0</v>
      </c>
      <c r="BI1044" s="25">
        <v>4.5136386276721927</v>
      </c>
      <c r="BJ1044" s="25">
        <v>0</v>
      </c>
      <c r="BK1044" s="25">
        <v>8.6718055818401335E-2</v>
      </c>
      <c r="BL1044" s="25">
        <v>0.90010684193217927</v>
      </c>
      <c r="BM1044" s="25">
        <v>7.7871516850028244E-2</v>
      </c>
      <c r="BN1044" s="25">
        <v>0</v>
      </c>
      <c r="BO1044" s="25">
        <v>0</v>
      </c>
    </row>
    <row r="1045" spans="1:67">
      <c r="A1045">
        <v>2008</v>
      </c>
      <c r="B1045" s="57" t="s">
        <v>193</v>
      </c>
      <c r="C1045" s="61" t="s">
        <v>257</v>
      </c>
      <c r="D1045" s="57" t="s">
        <v>134</v>
      </c>
      <c r="E1045" s="25">
        <v>0.59543424362330666</v>
      </c>
      <c r="F1045" s="25">
        <v>6.5898686800415343E-2</v>
      </c>
      <c r="G1045" s="25">
        <v>3.6641919148978234E-2</v>
      </c>
      <c r="H1045" s="25">
        <v>2.9619522754391441</v>
      </c>
      <c r="I1045" s="25">
        <v>2.3547769194121666</v>
      </c>
      <c r="J1045" s="25">
        <v>0.63370668837272626</v>
      </c>
      <c r="K1045" s="25">
        <v>0.27108064068078419</v>
      </c>
      <c r="L1045" s="25">
        <v>0.30633267280935866</v>
      </c>
      <c r="M1045" s="25">
        <v>1.0057496548703457E-2</v>
      </c>
      <c r="N1045" s="25">
        <v>4.0487804866729293</v>
      </c>
      <c r="O1045" s="25">
        <v>1.2638053433628755</v>
      </c>
      <c r="P1045" s="25">
        <v>0.16983781394277098</v>
      </c>
      <c r="Q1045" s="25">
        <v>0.77680225421948612</v>
      </c>
      <c r="R1045" s="25">
        <v>0.79423444753265016</v>
      </c>
      <c r="S1045" s="25">
        <v>1.4668734176326912</v>
      </c>
      <c r="T1045" s="25">
        <v>0.70658330204021746</v>
      </c>
      <c r="U1045" s="25">
        <v>1.5424059218563673</v>
      </c>
      <c r="V1045" s="25">
        <v>1.3637874928980351</v>
      </c>
      <c r="W1045" s="25">
        <v>4.3728438523190931</v>
      </c>
      <c r="X1045" s="25">
        <v>1.0252353911880707</v>
      </c>
      <c r="Y1045" s="25">
        <v>8.4112362487550385E-2</v>
      </c>
      <c r="Z1045" s="25">
        <v>0.31852828953537726</v>
      </c>
      <c r="AA1045" s="25">
        <v>0</v>
      </c>
      <c r="AB1045" s="25">
        <v>0.62600723302208894</v>
      </c>
      <c r="AC1045" s="25">
        <v>2.0433723370314853E-2</v>
      </c>
      <c r="AD1045" s="25">
        <v>0</v>
      </c>
      <c r="AE1045" s="25">
        <v>6.9568955395102146</v>
      </c>
      <c r="AF1045" s="25">
        <v>0.84750660197840699</v>
      </c>
      <c r="AG1045" s="25">
        <v>1.3083954687535684</v>
      </c>
      <c r="AH1045" s="25">
        <v>0.76493044976591773</v>
      </c>
      <c r="AI1045" s="25">
        <v>0.46528555092029833</v>
      </c>
      <c r="AJ1045" s="25">
        <v>0.14749434709135975</v>
      </c>
      <c r="AK1045" s="25">
        <v>0.12065897817593055</v>
      </c>
      <c r="AL1045" s="25">
        <v>0.12477870803312513</v>
      </c>
      <c r="AM1045" s="25">
        <v>1.3492857657410783E-2</v>
      </c>
      <c r="AN1045" s="25">
        <v>0.45322729274562523</v>
      </c>
      <c r="AO1045" s="25">
        <v>4.5355065030840913E-2</v>
      </c>
      <c r="AP1045" s="25">
        <v>8.9940974890411862E-2</v>
      </c>
      <c r="AQ1045" s="25">
        <v>0.44896462866450931</v>
      </c>
      <c r="AR1045" s="25">
        <v>9.0695413630980021E-2</v>
      </c>
      <c r="AS1045" s="25">
        <v>0.45043874667187467</v>
      </c>
      <c r="AT1045" s="25">
        <v>8.9051112559609638E-2</v>
      </c>
      <c r="AU1045" s="25">
        <v>0</v>
      </c>
      <c r="AV1045" s="25">
        <v>0.75239884817212599</v>
      </c>
      <c r="AW1045" s="25">
        <v>0.30897606242245501</v>
      </c>
      <c r="AX1045" s="25">
        <v>0</v>
      </c>
      <c r="AY1045" s="25">
        <v>0</v>
      </c>
      <c r="AZ1045" s="25">
        <v>0</v>
      </c>
      <c r="BA1045" s="25">
        <v>0</v>
      </c>
      <c r="BB1045" s="25">
        <v>0.16973260504434851</v>
      </c>
      <c r="BC1045" s="25">
        <v>0.89172509444232939</v>
      </c>
      <c r="BD1045" s="25">
        <v>0.52836223122397985</v>
      </c>
      <c r="BE1045" s="25">
        <v>0.19075261321516807</v>
      </c>
      <c r="BF1045" s="25">
        <v>0.19281098022212023</v>
      </c>
      <c r="BG1045" s="25">
        <v>0</v>
      </c>
      <c r="BH1045" s="25">
        <v>0</v>
      </c>
      <c r="BI1045" s="25">
        <v>5.5006519381619423</v>
      </c>
      <c r="BJ1045" s="25">
        <v>0</v>
      </c>
      <c r="BK1045" s="25">
        <v>1.5683481074950034</v>
      </c>
      <c r="BL1045" s="25">
        <v>16.288219401228666</v>
      </c>
      <c r="BM1045" s="25">
        <v>0.72274501387793832</v>
      </c>
      <c r="BN1045" s="25">
        <v>0</v>
      </c>
      <c r="BO1045" s="25">
        <v>0</v>
      </c>
    </row>
    <row r="1046" spans="1:67">
      <c r="A1046">
        <v>2008</v>
      </c>
      <c r="B1046" s="57" t="s">
        <v>194</v>
      </c>
      <c r="C1046" s="61" t="s">
        <v>258</v>
      </c>
      <c r="D1046" s="57" t="s">
        <v>134</v>
      </c>
      <c r="E1046" s="25">
        <v>0.96301308047547751</v>
      </c>
      <c r="F1046" s="25">
        <v>5.7883655676247106E-2</v>
      </c>
      <c r="G1046" s="25">
        <v>9.9005217427168363E-2</v>
      </c>
      <c r="H1046" s="25">
        <v>1.7237886581166628</v>
      </c>
      <c r="I1046" s="25">
        <v>2.6524204403514835</v>
      </c>
      <c r="J1046" s="25">
        <v>2.0523792285427307</v>
      </c>
      <c r="K1046" s="25">
        <v>0.2067225435851055</v>
      </c>
      <c r="L1046" s="25">
        <v>0.97371352430771108</v>
      </c>
      <c r="M1046" s="25">
        <v>4.595420425371366E-2</v>
      </c>
      <c r="N1046" s="25">
        <v>2.5104749717566905</v>
      </c>
      <c r="O1046" s="25">
        <v>1.4580912608620897</v>
      </c>
      <c r="P1046" s="25">
        <v>0.42679646761735024</v>
      </c>
      <c r="Q1046" s="25">
        <v>1.2472723315376615</v>
      </c>
      <c r="R1046" s="25">
        <v>0.55412855164192598</v>
      </c>
      <c r="S1046" s="25">
        <v>1.2087207752146911</v>
      </c>
      <c r="T1046" s="25">
        <v>0.79339051511581671</v>
      </c>
      <c r="U1046" s="25">
        <v>1.8961603070435049</v>
      </c>
      <c r="V1046" s="25">
        <v>1.0085983713309277</v>
      </c>
      <c r="W1046" s="25">
        <v>1.0114248224724289</v>
      </c>
      <c r="X1046" s="25">
        <v>6.6316233968877523</v>
      </c>
      <c r="Y1046" s="25">
        <v>6.5750456438348912E-2</v>
      </c>
      <c r="Z1046" s="25">
        <v>0.30986787404568444</v>
      </c>
      <c r="AA1046" s="25">
        <v>0</v>
      </c>
      <c r="AB1046" s="25">
        <v>0.50072625410409133</v>
      </c>
      <c r="AC1046" s="25">
        <v>1.8019277380016865E-2</v>
      </c>
      <c r="AD1046" s="25">
        <v>0</v>
      </c>
      <c r="AE1046" s="25">
        <v>4.1925624638431218</v>
      </c>
      <c r="AF1046" s="25">
        <v>1.1930904405787168</v>
      </c>
      <c r="AG1046" s="25">
        <v>1.3731122568128753</v>
      </c>
      <c r="AH1046" s="25">
        <v>0.80288910456369744</v>
      </c>
      <c r="AI1046" s="25">
        <v>2.3142027618854186</v>
      </c>
      <c r="AJ1046" s="25">
        <v>0.28871491069577193</v>
      </c>
      <c r="AK1046" s="25">
        <v>0.21511663638300554</v>
      </c>
      <c r="AL1046" s="25">
        <v>0.12954443460345638</v>
      </c>
      <c r="AM1046" s="25">
        <v>2.2561583535300841E-2</v>
      </c>
      <c r="AN1046" s="25">
        <v>1.0176457226216233</v>
      </c>
      <c r="AO1046" s="25">
        <v>0.12524543100595403</v>
      </c>
      <c r="AP1046" s="25">
        <v>0.12538617877021452</v>
      </c>
      <c r="AQ1046" s="25">
        <v>0.31620547283805495</v>
      </c>
      <c r="AR1046" s="25">
        <v>0.11208496291109811</v>
      </c>
      <c r="AS1046" s="25">
        <v>0.47608666039546477</v>
      </c>
      <c r="AT1046" s="25">
        <v>7.4936475022165827E-2</v>
      </c>
      <c r="AU1046" s="25">
        <v>0</v>
      </c>
      <c r="AV1046" s="25">
        <v>0.59010810070425657</v>
      </c>
      <c r="AW1046" s="25">
        <v>0.30366431121302168</v>
      </c>
      <c r="AX1046" s="25">
        <v>0</v>
      </c>
      <c r="AY1046" s="25">
        <v>0</v>
      </c>
      <c r="AZ1046" s="25">
        <v>0</v>
      </c>
      <c r="BA1046" s="25">
        <v>0</v>
      </c>
      <c r="BB1046" s="25">
        <v>0.29907215124450881</v>
      </c>
      <c r="BC1046" s="25">
        <v>1.0494798297334196</v>
      </c>
      <c r="BD1046" s="25">
        <v>0.82033291976192291</v>
      </c>
      <c r="BE1046" s="25">
        <v>0.28366816255804206</v>
      </c>
      <c r="BF1046" s="25">
        <v>0.8481498148615374</v>
      </c>
      <c r="BG1046" s="25">
        <v>0</v>
      </c>
      <c r="BH1046" s="25">
        <v>0</v>
      </c>
      <c r="BI1046" s="25">
        <v>10.776774405923934</v>
      </c>
      <c r="BJ1046" s="25">
        <v>0</v>
      </c>
      <c r="BK1046" s="25">
        <v>0.72816878235931481</v>
      </c>
      <c r="BL1046" s="25">
        <v>14.558216116231385</v>
      </c>
      <c r="BM1046" s="25">
        <v>0.46854589446736694</v>
      </c>
      <c r="BN1046" s="25">
        <v>0</v>
      </c>
      <c r="BO1046" s="25">
        <v>0</v>
      </c>
    </row>
    <row r="1047" spans="1:67">
      <c r="A1047">
        <v>2008</v>
      </c>
      <c r="B1047" s="57" t="s">
        <v>195</v>
      </c>
      <c r="C1047" s="61" t="s">
        <v>259</v>
      </c>
      <c r="D1047" s="57" t="s">
        <v>134</v>
      </c>
      <c r="E1047" s="25">
        <v>27.810856482293801</v>
      </c>
      <c r="F1047" s="25">
        <v>0.76802389422912865</v>
      </c>
      <c r="G1047" s="25">
        <v>2.2457128241554081</v>
      </c>
      <c r="H1047" s="25">
        <v>63.119221066878765</v>
      </c>
      <c r="I1047" s="25">
        <v>112.184439889443</v>
      </c>
      <c r="J1047" s="25">
        <v>69.666190162778761</v>
      </c>
      <c r="K1047" s="25">
        <v>5.07150641219775</v>
      </c>
      <c r="L1047" s="25">
        <v>15.28418771375557</v>
      </c>
      <c r="M1047" s="25">
        <v>0.81037474650947683</v>
      </c>
      <c r="N1047" s="25">
        <v>161.25672074128718</v>
      </c>
      <c r="O1047" s="25">
        <v>65.507710539784881</v>
      </c>
      <c r="P1047" s="25">
        <v>12.730808348817899</v>
      </c>
      <c r="Q1047" s="25">
        <v>43.08966010968647</v>
      </c>
      <c r="R1047" s="25">
        <v>24.977228011734809</v>
      </c>
      <c r="S1047" s="25">
        <v>60.581173055362143</v>
      </c>
      <c r="T1047" s="25">
        <v>31.884684810992695</v>
      </c>
      <c r="U1047" s="25">
        <v>35.975570614511476</v>
      </c>
      <c r="V1047" s="25">
        <v>21.268793796886328</v>
      </c>
      <c r="W1047" s="25">
        <v>24.359759617037504</v>
      </c>
      <c r="X1047" s="25">
        <v>15.686897463082964</v>
      </c>
      <c r="Y1047" s="25">
        <v>2.0042355434994947</v>
      </c>
      <c r="Z1047" s="25">
        <v>8.3792213203833104</v>
      </c>
      <c r="AA1047" s="25">
        <v>0</v>
      </c>
      <c r="AB1047" s="25">
        <v>23.221718497370198</v>
      </c>
      <c r="AC1047" s="25">
        <v>0.44822897593188987</v>
      </c>
      <c r="AD1047" s="25">
        <v>0</v>
      </c>
      <c r="AE1047" s="25">
        <v>142.64663329523614</v>
      </c>
      <c r="AF1047" s="25">
        <v>17.533997134768008</v>
      </c>
      <c r="AG1047" s="25">
        <v>14.963296442830906</v>
      </c>
      <c r="AH1047" s="25">
        <v>8.6734899632325266</v>
      </c>
      <c r="AI1047" s="25">
        <v>16.072288325501003</v>
      </c>
      <c r="AJ1047" s="25">
        <v>5.528059909630624</v>
      </c>
      <c r="AK1047" s="25">
        <v>3.4646447811792553</v>
      </c>
      <c r="AL1047" s="25">
        <v>1.0250862184343026</v>
      </c>
      <c r="AM1047" s="25">
        <v>9.1548160288383695E-2</v>
      </c>
      <c r="AN1047" s="25">
        <v>24.37557775109396</v>
      </c>
      <c r="AO1047" s="25">
        <v>1.732035517461461</v>
      </c>
      <c r="AP1047" s="25">
        <v>2.2663458343741953</v>
      </c>
      <c r="AQ1047" s="25">
        <v>3.9713489940764042</v>
      </c>
      <c r="AR1047" s="25">
        <v>1.367152415010263</v>
      </c>
      <c r="AS1047" s="25">
        <v>3.7080015109723465</v>
      </c>
      <c r="AT1047" s="25">
        <v>0.64743574317782571</v>
      </c>
      <c r="AU1047" s="25">
        <v>0</v>
      </c>
      <c r="AV1047" s="25">
        <v>5.7275862732695897</v>
      </c>
      <c r="AW1047" s="25">
        <v>3.3069022110370776</v>
      </c>
      <c r="AX1047" s="25">
        <v>0</v>
      </c>
      <c r="AY1047" s="25">
        <v>0</v>
      </c>
      <c r="AZ1047" s="25">
        <v>0</v>
      </c>
      <c r="BA1047" s="25">
        <v>0</v>
      </c>
      <c r="BB1047" s="25">
        <v>2.257248190497839</v>
      </c>
      <c r="BC1047" s="25">
        <v>11.332481836347643</v>
      </c>
      <c r="BD1047" s="25">
        <v>17.067263008219182</v>
      </c>
      <c r="BE1047" s="25">
        <v>7.1055558776032122</v>
      </c>
      <c r="BF1047" s="25">
        <v>4.8063157376766412</v>
      </c>
      <c r="BG1047" s="25">
        <v>0</v>
      </c>
      <c r="BH1047" s="25">
        <v>0</v>
      </c>
      <c r="BI1047" s="25">
        <v>179.80652707092841</v>
      </c>
      <c r="BJ1047" s="25">
        <v>0</v>
      </c>
      <c r="BK1047" s="25">
        <v>6.7984251708150056</v>
      </c>
      <c r="BL1047" s="25">
        <v>127.64847352038419</v>
      </c>
      <c r="BM1047" s="25">
        <v>7.8307974500740727</v>
      </c>
      <c r="BN1047" s="25">
        <v>0</v>
      </c>
      <c r="BO1047" s="25">
        <v>0</v>
      </c>
    </row>
    <row r="1048" spans="1:67">
      <c r="A1048">
        <v>2008</v>
      </c>
      <c r="B1048" s="57" t="s">
        <v>196</v>
      </c>
      <c r="C1048" s="61" t="s">
        <v>260</v>
      </c>
      <c r="D1048" s="57" t="s">
        <v>134</v>
      </c>
      <c r="E1048" s="25">
        <v>10.6345402647184</v>
      </c>
      <c r="F1048" s="25">
        <v>0.23054969106128942</v>
      </c>
      <c r="G1048" s="25">
        <v>1.1537780191763245</v>
      </c>
      <c r="H1048" s="25">
        <v>6.7503058263547722</v>
      </c>
      <c r="I1048" s="25">
        <v>46.335346139122265</v>
      </c>
      <c r="J1048" s="25">
        <v>23.840812835432359</v>
      </c>
      <c r="K1048" s="25">
        <v>1.3181483602819772</v>
      </c>
      <c r="L1048" s="25">
        <v>4.0693884722340998</v>
      </c>
      <c r="M1048" s="25">
        <v>0.19887271813891189</v>
      </c>
      <c r="N1048" s="25">
        <v>7.8295379960189901</v>
      </c>
      <c r="O1048" s="25">
        <v>8.8784887044424963</v>
      </c>
      <c r="P1048" s="25">
        <v>3.0710833280163454</v>
      </c>
      <c r="Q1048" s="25">
        <v>10.010304523812962</v>
      </c>
      <c r="R1048" s="25">
        <v>2.9675772123555157</v>
      </c>
      <c r="S1048" s="25">
        <v>6.4399651696578193</v>
      </c>
      <c r="T1048" s="25">
        <v>4.9943071244390316</v>
      </c>
      <c r="U1048" s="25">
        <v>8.1434478730454085</v>
      </c>
      <c r="V1048" s="25">
        <v>4.8822634761072941</v>
      </c>
      <c r="W1048" s="25">
        <v>4.6708376157446985</v>
      </c>
      <c r="X1048" s="25">
        <v>3.7833400793439003</v>
      </c>
      <c r="Y1048" s="25">
        <v>0.40412053874343223</v>
      </c>
      <c r="Z1048" s="25">
        <v>2.1207975137137516</v>
      </c>
      <c r="AA1048" s="25">
        <v>0</v>
      </c>
      <c r="AB1048" s="25">
        <v>3.0253739317212922</v>
      </c>
      <c r="AC1048" s="25">
        <v>0.10962051158874078</v>
      </c>
      <c r="AD1048" s="25">
        <v>0</v>
      </c>
      <c r="AE1048" s="25">
        <v>28.175335395224057</v>
      </c>
      <c r="AF1048" s="25">
        <v>7.7346737738155067</v>
      </c>
      <c r="AG1048" s="25">
        <v>7.3611987359063811</v>
      </c>
      <c r="AH1048" s="25">
        <v>4.2620704110954239</v>
      </c>
      <c r="AI1048" s="25">
        <v>5.6825872384068585</v>
      </c>
      <c r="AJ1048" s="25">
        <v>2.2980652421004684</v>
      </c>
      <c r="AK1048" s="25">
        <v>1.7961494525482933</v>
      </c>
      <c r="AL1048" s="25">
        <v>0.46328345108816771</v>
      </c>
      <c r="AM1048" s="25">
        <v>3.5672863217820594E-2</v>
      </c>
      <c r="AN1048" s="25">
        <v>15.008520756914375</v>
      </c>
      <c r="AO1048" s="25">
        <v>0.47289035225520087</v>
      </c>
      <c r="AP1048" s="25">
        <v>0.68996361930059036</v>
      </c>
      <c r="AQ1048" s="25">
        <v>1.3811934091187568</v>
      </c>
      <c r="AR1048" s="25">
        <v>0.37089221310856929</v>
      </c>
      <c r="AS1048" s="25">
        <v>1.3846533478489114</v>
      </c>
      <c r="AT1048" s="25">
        <v>0.24590139814887008</v>
      </c>
      <c r="AU1048" s="25">
        <v>0</v>
      </c>
      <c r="AV1048" s="25">
        <v>1.815461890325099</v>
      </c>
      <c r="AW1048" s="25">
        <v>1.1462200738104449</v>
      </c>
      <c r="AX1048" s="25">
        <v>0</v>
      </c>
      <c r="AY1048" s="25">
        <v>0</v>
      </c>
      <c r="AZ1048" s="25">
        <v>0</v>
      </c>
      <c r="BA1048" s="25">
        <v>0</v>
      </c>
      <c r="BB1048" s="25">
        <v>0.8535097206472807</v>
      </c>
      <c r="BC1048" s="25">
        <v>15.721262726045474</v>
      </c>
      <c r="BD1048" s="25">
        <v>5.3575122698671596</v>
      </c>
      <c r="BE1048" s="25">
        <v>2.9814134271525559</v>
      </c>
      <c r="BF1048" s="25">
        <v>1.5483845195511647</v>
      </c>
      <c r="BG1048" s="25">
        <v>0</v>
      </c>
      <c r="BH1048" s="25">
        <v>0</v>
      </c>
      <c r="BI1048" s="25">
        <v>92.997405036263572</v>
      </c>
      <c r="BJ1048" s="25">
        <v>0</v>
      </c>
      <c r="BK1048" s="25">
        <v>2.6091012163514962</v>
      </c>
      <c r="BL1048" s="25">
        <v>30.878636740015935</v>
      </c>
      <c r="BM1048" s="25">
        <v>2.0327333415130093</v>
      </c>
      <c r="BN1048" s="25">
        <v>0</v>
      </c>
      <c r="BO1048" s="25">
        <v>0</v>
      </c>
    </row>
    <row r="1049" spans="1:67">
      <c r="A1049">
        <v>2008</v>
      </c>
      <c r="B1049" s="57" t="s">
        <v>197</v>
      </c>
      <c r="C1049" s="61" t="s">
        <v>261</v>
      </c>
      <c r="D1049" s="57" t="s">
        <v>134</v>
      </c>
      <c r="E1049" s="25">
        <v>25.387925972475436</v>
      </c>
      <c r="F1049" s="25">
        <v>0.92481258734311522</v>
      </c>
      <c r="G1049" s="25">
        <v>2.4269086665720074</v>
      </c>
      <c r="H1049" s="25">
        <v>59.064046269428047</v>
      </c>
      <c r="I1049" s="25">
        <v>138.77103799075158</v>
      </c>
      <c r="J1049" s="25">
        <v>28.171462960563215</v>
      </c>
      <c r="K1049" s="25">
        <v>7.8259968990228757</v>
      </c>
      <c r="L1049" s="25">
        <v>14.690303394740411</v>
      </c>
      <c r="M1049" s="25">
        <v>0.56452008515678553</v>
      </c>
      <c r="N1049" s="25">
        <v>139.02748114100021</v>
      </c>
      <c r="O1049" s="25">
        <v>44.229975415673422</v>
      </c>
      <c r="P1049" s="25">
        <v>8.0491956967510827</v>
      </c>
      <c r="Q1049" s="25">
        <v>29.278998640284104</v>
      </c>
      <c r="R1049" s="25">
        <v>22.097096028126103</v>
      </c>
      <c r="S1049" s="25">
        <v>46.614272085006021</v>
      </c>
      <c r="T1049" s="25">
        <v>20.36857990487912</v>
      </c>
      <c r="U1049" s="25">
        <v>16.636401843929256</v>
      </c>
      <c r="V1049" s="25">
        <v>10.042291617612573</v>
      </c>
      <c r="W1049" s="25">
        <v>13.448512540898799</v>
      </c>
      <c r="X1049" s="25">
        <v>16.199330585882375</v>
      </c>
      <c r="Y1049" s="25">
        <v>4.3311414386263358</v>
      </c>
      <c r="Z1049" s="25">
        <v>7.4312620446920352</v>
      </c>
      <c r="AA1049" s="25">
        <v>0</v>
      </c>
      <c r="AB1049" s="25">
        <v>17.406665135323461</v>
      </c>
      <c r="AC1049" s="25">
        <v>0.35933929058983949</v>
      </c>
      <c r="AD1049" s="25">
        <v>0</v>
      </c>
      <c r="AE1049" s="25">
        <v>106.59987660535299</v>
      </c>
      <c r="AF1049" s="25">
        <v>18.764297437361982</v>
      </c>
      <c r="AG1049" s="25">
        <v>34.239844241007212</v>
      </c>
      <c r="AH1049" s="25">
        <v>20.350493469707082</v>
      </c>
      <c r="AI1049" s="25">
        <v>10.973388508264346</v>
      </c>
      <c r="AJ1049" s="25">
        <v>5.7511580666603592</v>
      </c>
      <c r="AK1049" s="25">
        <v>5.0502064829401743</v>
      </c>
      <c r="AL1049" s="25">
        <v>1.9962845903703212</v>
      </c>
      <c r="AM1049" s="25">
        <v>0.20547404383137513</v>
      </c>
      <c r="AN1049" s="25">
        <v>27.629313314214951</v>
      </c>
      <c r="AO1049" s="25">
        <v>1.1850847043642094</v>
      </c>
      <c r="AP1049" s="25">
        <v>1.1991741058824525</v>
      </c>
      <c r="AQ1049" s="25">
        <v>2.4921208706153188</v>
      </c>
      <c r="AR1049" s="25">
        <v>0.5364600110580835</v>
      </c>
      <c r="AS1049" s="25">
        <v>4.0507242916983408</v>
      </c>
      <c r="AT1049" s="25">
        <v>0.57950916373076022</v>
      </c>
      <c r="AU1049" s="25">
        <v>0</v>
      </c>
      <c r="AV1049" s="25">
        <v>4.9292293918121466</v>
      </c>
      <c r="AW1049" s="25">
        <v>3.7571379403591667</v>
      </c>
      <c r="AX1049" s="25">
        <v>0</v>
      </c>
      <c r="AY1049" s="25">
        <v>0</v>
      </c>
      <c r="AZ1049" s="25">
        <v>0</v>
      </c>
      <c r="BA1049" s="25">
        <v>0</v>
      </c>
      <c r="BB1049" s="25">
        <v>3.9152023092584098</v>
      </c>
      <c r="BC1049" s="25">
        <v>19.751779565766014</v>
      </c>
      <c r="BD1049" s="25">
        <v>16.269141828906463</v>
      </c>
      <c r="BE1049" s="25">
        <v>6.113366818842823</v>
      </c>
      <c r="BF1049" s="25">
        <v>2.8803906858973951</v>
      </c>
      <c r="BG1049" s="25">
        <v>0</v>
      </c>
      <c r="BH1049" s="25">
        <v>0</v>
      </c>
      <c r="BI1049" s="25">
        <v>235.74018941799625</v>
      </c>
      <c r="BJ1049" s="25">
        <v>0</v>
      </c>
      <c r="BK1049" s="25">
        <v>1.9508944281776153</v>
      </c>
      <c r="BL1049" s="25">
        <v>32.354903655684843</v>
      </c>
      <c r="BM1049" s="25">
        <v>1.2755481312447765</v>
      </c>
      <c r="BN1049" s="25">
        <v>0</v>
      </c>
      <c r="BO1049" s="25">
        <v>0</v>
      </c>
    </row>
    <row r="1050" spans="1:67">
      <c r="A1050">
        <v>2008</v>
      </c>
      <c r="B1050" s="57" t="s">
        <v>198</v>
      </c>
      <c r="C1050" s="61" t="s">
        <v>262</v>
      </c>
      <c r="D1050" s="57" t="s">
        <v>134</v>
      </c>
      <c r="E1050" s="25">
        <v>4.5144494842712533</v>
      </c>
      <c r="F1050" s="25">
        <v>0.56346508292779895</v>
      </c>
      <c r="G1050" s="25">
        <v>0.59290830644313153</v>
      </c>
      <c r="H1050" s="25">
        <v>18.736978612333225</v>
      </c>
      <c r="I1050" s="25">
        <v>23.091716292264973</v>
      </c>
      <c r="J1050" s="25">
        <v>5.5667254631946435</v>
      </c>
      <c r="K1050" s="25">
        <v>2.6113011533237875</v>
      </c>
      <c r="L1050" s="25">
        <v>2.455447002991983</v>
      </c>
      <c r="M1050" s="25">
        <v>0.15757066142820436</v>
      </c>
      <c r="N1050" s="25">
        <v>15.861380516474881</v>
      </c>
      <c r="O1050" s="25">
        <v>3.4373997730848616</v>
      </c>
      <c r="P1050" s="25">
        <v>1.5308736652459063</v>
      </c>
      <c r="Q1050" s="25">
        <v>4.1949648611460351</v>
      </c>
      <c r="R1050" s="25">
        <v>1.8354536264719967</v>
      </c>
      <c r="S1050" s="25">
        <v>3.3603637100600561</v>
      </c>
      <c r="T1050" s="25">
        <v>2.7988953937403966</v>
      </c>
      <c r="U1050" s="25">
        <v>4.0176860583286649</v>
      </c>
      <c r="V1050" s="25">
        <v>2.5696369595930166</v>
      </c>
      <c r="W1050" s="25">
        <v>2.5822703349598521</v>
      </c>
      <c r="X1050" s="25">
        <v>4.6884850319289537</v>
      </c>
      <c r="Y1050" s="25">
        <v>0.50018381706712023</v>
      </c>
      <c r="Z1050" s="25">
        <v>1.7111499632731599</v>
      </c>
      <c r="AA1050" s="25">
        <v>0</v>
      </c>
      <c r="AB1050" s="25">
        <v>1.2658816260401637</v>
      </c>
      <c r="AC1050" s="25">
        <v>0.11950884848286891</v>
      </c>
      <c r="AD1050" s="25">
        <v>0</v>
      </c>
      <c r="AE1050" s="25">
        <v>19.881261464967739</v>
      </c>
      <c r="AF1050" s="25">
        <v>3.2839129423266975</v>
      </c>
      <c r="AG1050" s="25">
        <v>12.527018194556209</v>
      </c>
      <c r="AH1050" s="25">
        <v>7.8119741529739617</v>
      </c>
      <c r="AI1050" s="25">
        <v>7.7571842880670978</v>
      </c>
      <c r="AJ1050" s="25">
        <v>9.0580173352386595</v>
      </c>
      <c r="AK1050" s="25">
        <v>1.3715210018627304</v>
      </c>
      <c r="AL1050" s="25">
        <v>12.808405663472374</v>
      </c>
      <c r="AM1050" s="25">
        <v>4.4256509627838199</v>
      </c>
      <c r="AN1050" s="25">
        <v>6.7850984780535342</v>
      </c>
      <c r="AO1050" s="25">
        <v>0.54221532338823553</v>
      </c>
      <c r="AP1050" s="25">
        <v>0.77083752029643826</v>
      </c>
      <c r="AQ1050" s="25">
        <v>2.1199536952030122</v>
      </c>
      <c r="AR1050" s="25">
        <v>0.29515201539970204</v>
      </c>
      <c r="AS1050" s="25">
        <v>1.2835036041754002</v>
      </c>
      <c r="AT1050" s="25">
        <v>0.88472106547019236</v>
      </c>
      <c r="AU1050" s="25">
        <v>0</v>
      </c>
      <c r="AV1050" s="25">
        <v>12.819461631734196</v>
      </c>
      <c r="AW1050" s="25">
        <v>6.4985959817771803</v>
      </c>
      <c r="AX1050" s="25">
        <v>0</v>
      </c>
      <c r="AY1050" s="25">
        <v>0</v>
      </c>
      <c r="AZ1050" s="25">
        <v>0</v>
      </c>
      <c r="BA1050" s="25">
        <v>0</v>
      </c>
      <c r="BB1050" s="25">
        <v>8.0016880086804836</v>
      </c>
      <c r="BC1050" s="25">
        <v>5.8018967679156717</v>
      </c>
      <c r="BD1050" s="25">
        <v>3.0632668858555716</v>
      </c>
      <c r="BE1050" s="25">
        <v>1.5063525609889754</v>
      </c>
      <c r="BF1050" s="25">
        <v>0.83279325079788058</v>
      </c>
      <c r="BG1050" s="25">
        <v>0</v>
      </c>
      <c r="BH1050" s="25">
        <v>0</v>
      </c>
      <c r="BI1050" s="25">
        <v>118.93015931493473</v>
      </c>
      <c r="BJ1050" s="25">
        <v>0</v>
      </c>
      <c r="BK1050" s="25">
        <v>0.34847007846048844</v>
      </c>
      <c r="BL1050" s="25">
        <v>0.80404923514145743</v>
      </c>
      <c r="BM1050" s="25">
        <v>3.9313148818152684E-2</v>
      </c>
      <c r="BN1050" s="25">
        <v>0</v>
      </c>
      <c r="BO1050" s="25">
        <v>0</v>
      </c>
    </row>
    <row r="1051" spans="1:67">
      <c r="A1051">
        <v>2008</v>
      </c>
      <c r="B1051" s="57" t="s">
        <v>199</v>
      </c>
      <c r="C1051" s="61" t="s">
        <v>263</v>
      </c>
      <c r="D1051" s="57" t="s">
        <v>134</v>
      </c>
      <c r="E1051" s="25">
        <v>15.861340396556486</v>
      </c>
      <c r="F1051" s="25">
        <v>1.1466720707494331</v>
      </c>
      <c r="G1051" s="25">
        <v>2.1777673245462807</v>
      </c>
      <c r="H1051" s="25">
        <v>61.674047012920738</v>
      </c>
      <c r="I1051" s="25">
        <v>100.30571228655255</v>
      </c>
      <c r="J1051" s="25">
        <v>26.64747954773026</v>
      </c>
      <c r="K1051" s="25">
        <v>16.177277873247913</v>
      </c>
      <c r="L1051" s="25">
        <v>10.412779764299298</v>
      </c>
      <c r="M1051" s="25">
        <v>0.47526842482861198</v>
      </c>
      <c r="N1051" s="25">
        <v>21.33891804295569</v>
      </c>
      <c r="O1051" s="25">
        <v>13.171190367938951</v>
      </c>
      <c r="P1051" s="25">
        <v>6.7831555889980573</v>
      </c>
      <c r="Q1051" s="25">
        <v>20.025464564482128</v>
      </c>
      <c r="R1051" s="25">
        <v>8.6525189611906708</v>
      </c>
      <c r="S1051" s="25">
        <v>16.788895396138738</v>
      </c>
      <c r="T1051" s="25">
        <v>14.04787880968669</v>
      </c>
      <c r="U1051" s="25">
        <v>22.638028910894199</v>
      </c>
      <c r="V1051" s="25">
        <v>12.326749102500813</v>
      </c>
      <c r="W1051" s="25">
        <v>10.345170919846092</v>
      </c>
      <c r="X1051" s="25">
        <v>18.718359208874499</v>
      </c>
      <c r="Y1051" s="25">
        <v>2.1059809051327685</v>
      </c>
      <c r="Z1051" s="25">
        <v>7.069125847365739</v>
      </c>
      <c r="AA1051" s="25">
        <v>0</v>
      </c>
      <c r="AB1051" s="25">
        <v>4.8065066165107986</v>
      </c>
      <c r="AC1051" s="25">
        <v>0.26093622834025909</v>
      </c>
      <c r="AD1051" s="25">
        <v>0</v>
      </c>
      <c r="AE1051" s="25">
        <v>81.101670449807415</v>
      </c>
      <c r="AF1051" s="25">
        <v>16.258079526550937</v>
      </c>
      <c r="AG1051" s="25">
        <v>55.962055974029823</v>
      </c>
      <c r="AH1051" s="25">
        <v>32.159915983633219</v>
      </c>
      <c r="AI1051" s="25">
        <v>92.290203141487297</v>
      </c>
      <c r="AJ1051" s="25">
        <v>61.620546529072598</v>
      </c>
      <c r="AK1051" s="25">
        <v>32.452682724295215</v>
      </c>
      <c r="AL1051" s="25">
        <v>25.495344155475468</v>
      </c>
      <c r="AM1051" s="25">
        <v>1.0797115584646755</v>
      </c>
      <c r="AN1051" s="25">
        <v>25.55590682874654</v>
      </c>
      <c r="AO1051" s="25">
        <v>3.3961088455643811</v>
      </c>
      <c r="AP1051" s="25">
        <v>2.3636118299955338</v>
      </c>
      <c r="AQ1051" s="25">
        <v>6.6234491220313689</v>
      </c>
      <c r="AR1051" s="25">
        <v>1.9227377705757092</v>
      </c>
      <c r="AS1051" s="25">
        <v>18.844624277983662</v>
      </c>
      <c r="AT1051" s="25">
        <v>0.92555477044918311</v>
      </c>
      <c r="AU1051" s="25">
        <v>0</v>
      </c>
      <c r="AV1051" s="25">
        <v>12.965379769021503</v>
      </c>
      <c r="AW1051" s="25">
        <v>18.361146460731462</v>
      </c>
      <c r="AX1051" s="25">
        <v>0</v>
      </c>
      <c r="AY1051" s="25">
        <v>0</v>
      </c>
      <c r="AZ1051" s="25">
        <v>0</v>
      </c>
      <c r="BA1051" s="25">
        <v>0</v>
      </c>
      <c r="BB1051" s="25">
        <v>13.279777525240796</v>
      </c>
      <c r="BC1051" s="25">
        <v>175.41837124243256</v>
      </c>
      <c r="BD1051" s="25">
        <v>24.189018884781898</v>
      </c>
      <c r="BE1051" s="25">
        <v>6.7512991801237368</v>
      </c>
      <c r="BF1051" s="25">
        <v>4.4198682747867055</v>
      </c>
      <c r="BG1051" s="25">
        <v>0</v>
      </c>
      <c r="BH1051" s="25">
        <v>0</v>
      </c>
      <c r="BI1051" s="25">
        <v>572.02822155847105</v>
      </c>
      <c r="BJ1051" s="25">
        <v>0</v>
      </c>
      <c r="BK1051" s="25">
        <v>0.95602332823900094</v>
      </c>
      <c r="BL1051" s="25">
        <v>5.9661326000798178</v>
      </c>
      <c r="BM1051" s="25">
        <v>3.5728813833287902E-2</v>
      </c>
      <c r="BN1051" s="25">
        <v>0</v>
      </c>
      <c r="BO1051" s="25">
        <v>0</v>
      </c>
    </row>
    <row r="1052" spans="1:67">
      <c r="A1052">
        <v>2008</v>
      </c>
      <c r="B1052" s="57" t="s">
        <v>200</v>
      </c>
      <c r="C1052" s="61" t="s">
        <v>264</v>
      </c>
      <c r="D1052" s="57" t="s">
        <v>134</v>
      </c>
      <c r="E1052" s="25">
        <v>3.9330695189735478</v>
      </c>
      <c r="F1052" s="25">
        <v>0.30308112263218079</v>
      </c>
      <c r="G1052" s="25">
        <v>0.4100281395014006</v>
      </c>
      <c r="H1052" s="25">
        <v>6.7111030843430335</v>
      </c>
      <c r="I1052" s="25">
        <v>20.577569646229588</v>
      </c>
      <c r="J1052" s="25">
        <v>5.7737415074794241</v>
      </c>
      <c r="K1052" s="25">
        <v>1.5922879592944945</v>
      </c>
      <c r="L1052" s="25">
        <v>2.6786200779168254</v>
      </c>
      <c r="M1052" s="25">
        <v>0.27796863398848171</v>
      </c>
      <c r="N1052" s="25">
        <v>3.0048807687245502</v>
      </c>
      <c r="O1052" s="25">
        <v>5.0292685760216997</v>
      </c>
      <c r="P1052" s="25">
        <v>2.6709800456363917</v>
      </c>
      <c r="Q1052" s="25">
        <v>4.8125467697074313</v>
      </c>
      <c r="R1052" s="25">
        <v>3.5219996973134298</v>
      </c>
      <c r="S1052" s="25">
        <v>3.9860051691438856</v>
      </c>
      <c r="T1052" s="25">
        <v>3.730359396428744</v>
      </c>
      <c r="U1052" s="25">
        <v>4.4754489266302748</v>
      </c>
      <c r="V1052" s="25">
        <v>3.6780357710209541</v>
      </c>
      <c r="W1052" s="25">
        <v>2.5881851850427982</v>
      </c>
      <c r="X1052" s="25">
        <v>5.285081097591247</v>
      </c>
      <c r="Y1052" s="25">
        <v>0.50189608271293418</v>
      </c>
      <c r="Z1052" s="25">
        <v>1.1878947436396898</v>
      </c>
      <c r="AA1052" s="25">
        <v>0</v>
      </c>
      <c r="AB1052" s="25">
        <v>1.0249590070994321</v>
      </c>
      <c r="AC1052" s="25">
        <v>7.6189955918020802E-2</v>
      </c>
      <c r="AD1052" s="25">
        <v>0</v>
      </c>
      <c r="AE1052" s="25">
        <v>24.179856963760088</v>
      </c>
      <c r="AF1052" s="25">
        <v>5.7210034649822008</v>
      </c>
      <c r="AG1052" s="25">
        <v>27.657597183847827</v>
      </c>
      <c r="AH1052" s="25">
        <v>17.296295828554474</v>
      </c>
      <c r="AI1052" s="25">
        <v>16.916913581420118</v>
      </c>
      <c r="AJ1052" s="25">
        <v>38.09836877428372</v>
      </c>
      <c r="AK1052" s="25">
        <v>24.550361440308706</v>
      </c>
      <c r="AL1052" s="25">
        <v>27.132893761967132</v>
      </c>
      <c r="AM1052" s="25">
        <v>0.4103492707703616</v>
      </c>
      <c r="AN1052" s="25">
        <v>5.7267733794947677</v>
      </c>
      <c r="AO1052" s="25">
        <v>0.93436601455092472</v>
      </c>
      <c r="AP1052" s="25">
        <v>1.9536907540224626</v>
      </c>
      <c r="AQ1052" s="25">
        <v>6.2671311508294245</v>
      </c>
      <c r="AR1052" s="25">
        <v>0.75557679792261112</v>
      </c>
      <c r="AS1052" s="25">
        <v>2.5206560341505364</v>
      </c>
      <c r="AT1052" s="25">
        <v>1.3719578952099114</v>
      </c>
      <c r="AU1052" s="25">
        <v>0</v>
      </c>
      <c r="AV1052" s="25">
        <v>10.463421141822291</v>
      </c>
      <c r="AW1052" s="25">
        <v>2.0888117300798603</v>
      </c>
      <c r="AX1052" s="25">
        <v>0</v>
      </c>
      <c r="AY1052" s="25">
        <v>0</v>
      </c>
      <c r="AZ1052" s="25">
        <v>0</v>
      </c>
      <c r="BA1052" s="25">
        <v>0</v>
      </c>
      <c r="BB1052" s="25">
        <v>1.6448492456284534</v>
      </c>
      <c r="BC1052" s="25">
        <v>8.6928664757176843</v>
      </c>
      <c r="BD1052" s="25">
        <v>4.5488321690791924</v>
      </c>
      <c r="BE1052" s="25">
        <v>1.482423934307048</v>
      </c>
      <c r="BF1052" s="25">
        <v>3.4544524983595641</v>
      </c>
      <c r="BG1052" s="25">
        <v>0</v>
      </c>
      <c r="BH1052" s="25">
        <v>0</v>
      </c>
      <c r="BI1052" s="25">
        <v>156.52632113133433</v>
      </c>
      <c r="BJ1052" s="25">
        <v>0</v>
      </c>
      <c r="BK1052" s="25">
        <v>1.5272414011715778</v>
      </c>
      <c r="BL1052" s="25">
        <v>5.6466738265445677</v>
      </c>
      <c r="BM1052" s="25">
        <v>0.13359873800202221</v>
      </c>
      <c r="BN1052" s="25">
        <v>0</v>
      </c>
      <c r="BO1052" s="25">
        <v>0</v>
      </c>
    </row>
    <row r="1053" spans="1:67">
      <c r="A1053">
        <v>2008</v>
      </c>
      <c r="B1053" s="57" t="s">
        <v>201</v>
      </c>
      <c r="C1053" s="61" t="s">
        <v>265</v>
      </c>
      <c r="D1053" s="57" t="s">
        <v>134</v>
      </c>
      <c r="E1053" s="25">
        <v>0.14087027071547653</v>
      </c>
      <c r="F1053" s="25">
        <v>7.7668295793808673E-3</v>
      </c>
      <c r="G1053" s="25">
        <v>8.9247146310054738E-3</v>
      </c>
      <c r="H1053" s="25">
        <v>0.16298158356410314</v>
      </c>
      <c r="I1053" s="25">
        <v>0.44027809065528611</v>
      </c>
      <c r="J1053" s="25">
        <v>0.18972842613472657</v>
      </c>
      <c r="K1053" s="25">
        <v>4.1256696808726318E-2</v>
      </c>
      <c r="L1053" s="25">
        <v>8.8601985893234397E-2</v>
      </c>
      <c r="M1053" s="25">
        <v>5.7402522150193803E-3</v>
      </c>
      <c r="N1053" s="25">
        <v>8.464864813718076E-2</v>
      </c>
      <c r="O1053" s="25">
        <v>9.2846560006198689E-2</v>
      </c>
      <c r="P1053" s="25">
        <v>7.0208990705106583E-2</v>
      </c>
      <c r="Q1053" s="25">
        <v>0.14072519821628965</v>
      </c>
      <c r="R1053" s="25">
        <v>8.5234686895620235E-2</v>
      </c>
      <c r="S1053" s="25">
        <v>0.1373252926224193</v>
      </c>
      <c r="T1053" s="25">
        <v>0.11387867486539212</v>
      </c>
      <c r="U1053" s="25">
        <v>0.13117584529981696</v>
      </c>
      <c r="V1053" s="25">
        <v>9.5001711900698199E-2</v>
      </c>
      <c r="W1053" s="25">
        <v>9.6937123800084873E-2</v>
      </c>
      <c r="X1053" s="25">
        <v>0.12685629157025019</v>
      </c>
      <c r="Y1053" s="25">
        <v>1.4760085093120753E-2</v>
      </c>
      <c r="Z1053" s="25">
        <v>8.3928326131606182E-2</v>
      </c>
      <c r="AA1053" s="25">
        <v>0</v>
      </c>
      <c r="AB1053" s="25">
        <v>2.7037332414265217E-2</v>
      </c>
      <c r="AC1053" s="25">
        <v>1.8101623669931842E-3</v>
      </c>
      <c r="AD1053" s="25">
        <v>0</v>
      </c>
      <c r="AE1053" s="25">
        <v>0.63072856201662741</v>
      </c>
      <c r="AF1053" s="25">
        <v>0.23101577371085602</v>
      </c>
      <c r="AG1053" s="25">
        <v>0.83477463634525995</v>
      </c>
      <c r="AH1053" s="25">
        <v>0.48831830694357881</v>
      </c>
      <c r="AI1053" s="25">
        <v>0.15660151607702594</v>
      </c>
      <c r="AJ1053" s="25">
        <v>0.22482259265262661</v>
      </c>
      <c r="AK1053" s="25">
        <v>0.13502285726169941</v>
      </c>
      <c r="AL1053" s="25">
        <v>0.17058107537414466</v>
      </c>
      <c r="AM1053" s="25">
        <v>0.11224506435111893</v>
      </c>
      <c r="AN1053" s="25">
        <v>8.8917551980489229E-2</v>
      </c>
      <c r="AO1053" s="25">
        <v>1.5435075613890356E-2</v>
      </c>
      <c r="AP1053" s="25">
        <v>2.1803406082778191E-2</v>
      </c>
      <c r="AQ1053" s="25">
        <v>7.6530094564771042E-2</v>
      </c>
      <c r="AR1053" s="25">
        <v>2.1232628811656877E-2</v>
      </c>
      <c r="AS1053" s="25">
        <v>0.23425485808869845</v>
      </c>
      <c r="AT1053" s="25">
        <v>3.0445053059055746E-2</v>
      </c>
      <c r="AU1053" s="25">
        <v>0</v>
      </c>
      <c r="AV1053" s="25">
        <v>0.16311389750304622</v>
      </c>
      <c r="AW1053" s="25">
        <v>7.6310019260916434E-2</v>
      </c>
      <c r="AX1053" s="25">
        <v>0</v>
      </c>
      <c r="AY1053" s="25">
        <v>0</v>
      </c>
      <c r="AZ1053" s="25">
        <v>0</v>
      </c>
      <c r="BA1053" s="25">
        <v>0</v>
      </c>
      <c r="BB1053" s="25">
        <v>9.5153041293811066E-2</v>
      </c>
      <c r="BC1053" s="25">
        <v>0.30743799363437152</v>
      </c>
      <c r="BD1053" s="25">
        <v>8.0173444342774125E-2</v>
      </c>
      <c r="BE1053" s="25">
        <v>2.2176736226364249E-2</v>
      </c>
      <c r="BF1053" s="25">
        <v>3.6174148783223378E-2</v>
      </c>
      <c r="BG1053" s="25">
        <v>0</v>
      </c>
      <c r="BH1053" s="25">
        <v>0</v>
      </c>
      <c r="BI1053" s="25">
        <v>3.0532962392678069</v>
      </c>
      <c r="BJ1053" s="25">
        <v>0</v>
      </c>
      <c r="BK1053" s="25">
        <v>5.8901102159970839E-2</v>
      </c>
      <c r="BL1053" s="25">
        <v>0.1745412974132331</v>
      </c>
      <c r="BM1053" s="25">
        <v>6.4916911727525128E-3</v>
      </c>
      <c r="BN1053" s="25">
        <v>0</v>
      </c>
      <c r="BO1053" s="25">
        <v>0</v>
      </c>
    </row>
    <row r="1054" spans="1:67">
      <c r="A1054">
        <v>2008</v>
      </c>
      <c r="B1054" s="57" t="s">
        <v>202</v>
      </c>
      <c r="C1054" s="61" t="s">
        <v>266</v>
      </c>
      <c r="D1054" s="57" t="s">
        <v>134</v>
      </c>
      <c r="E1054" s="25">
        <v>6.7133726002951706</v>
      </c>
      <c r="F1054" s="25">
        <v>0.6696860576544208</v>
      </c>
      <c r="G1054" s="25">
        <v>0.48054625517169802</v>
      </c>
      <c r="H1054" s="25">
        <v>39.217348340016443</v>
      </c>
      <c r="I1054" s="25">
        <v>40.568208576521968</v>
      </c>
      <c r="J1054" s="25">
        <v>23.779190309754405</v>
      </c>
      <c r="K1054" s="25">
        <v>9.7828797785994599</v>
      </c>
      <c r="L1054" s="25">
        <v>20.587901635560005</v>
      </c>
      <c r="M1054" s="25">
        <v>0.3552430737771381</v>
      </c>
      <c r="N1054" s="25">
        <v>7.7019505436271292</v>
      </c>
      <c r="O1054" s="25">
        <v>12.468005485514736</v>
      </c>
      <c r="P1054" s="25">
        <v>9.3480024194697702</v>
      </c>
      <c r="Q1054" s="25">
        <v>10.012182051508592</v>
      </c>
      <c r="R1054" s="25">
        <v>29.092478657442129</v>
      </c>
      <c r="S1054" s="25">
        <v>42.826390121377592</v>
      </c>
      <c r="T1054" s="25">
        <v>8.2774289499265059</v>
      </c>
      <c r="U1054" s="25">
        <v>11.406472419733081</v>
      </c>
      <c r="V1054" s="25">
        <v>8.0937980883725817</v>
      </c>
      <c r="W1054" s="25">
        <v>4.2612619387459851</v>
      </c>
      <c r="X1054" s="25">
        <v>11.706098638284672</v>
      </c>
      <c r="Y1054" s="25">
        <v>2.6708048261765849</v>
      </c>
      <c r="Z1054" s="25">
        <v>9.9553472808296153</v>
      </c>
      <c r="AA1054" s="25">
        <v>0</v>
      </c>
      <c r="AB1054" s="25">
        <v>3.7022818474575234</v>
      </c>
      <c r="AC1054" s="25">
        <v>0.26510237935118253</v>
      </c>
      <c r="AD1054" s="25">
        <v>0</v>
      </c>
      <c r="AE1054" s="25">
        <v>198.92574292435631</v>
      </c>
      <c r="AF1054" s="25">
        <v>25.227717190241258</v>
      </c>
      <c r="AG1054" s="25">
        <v>127.6041679471217</v>
      </c>
      <c r="AH1054" s="25">
        <v>73.194179328973121</v>
      </c>
      <c r="AI1054" s="25">
        <v>6.7238084254577473</v>
      </c>
      <c r="AJ1054" s="25">
        <v>7.9680540339111685</v>
      </c>
      <c r="AK1054" s="25">
        <v>35.393073228381063</v>
      </c>
      <c r="AL1054" s="25">
        <v>3.5167081183601892</v>
      </c>
      <c r="AM1054" s="25">
        <v>0.22764470566213157</v>
      </c>
      <c r="AN1054" s="25">
        <v>12.214660910124625</v>
      </c>
      <c r="AO1054" s="25">
        <v>2.3829982791283717</v>
      </c>
      <c r="AP1054" s="25">
        <v>3.0078172876837721</v>
      </c>
      <c r="AQ1054" s="25">
        <v>18.267888712014386</v>
      </c>
      <c r="AR1054" s="25">
        <v>2.7908130101619908</v>
      </c>
      <c r="AS1054" s="25">
        <v>12.880180765777489</v>
      </c>
      <c r="AT1054" s="25">
        <v>0.98032226193409389</v>
      </c>
      <c r="AU1054" s="25">
        <v>0</v>
      </c>
      <c r="AV1054" s="25">
        <v>12.761011658655489</v>
      </c>
      <c r="AW1054" s="25">
        <v>19.026549442234053</v>
      </c>
      <c r="AX1054" s="25">
        <v>0</v>
      </c>
      <c r="AY1054" s="25">
        <v>0</v>
      </c>
      <c r="AZ1054" s="25">
        <v>0</v>
      </c>
      <c r="BA1054" s="25">
        <v>0</v>
      </c>
      <c r="BB1054" s="25">
        <v>10.018535967416762</v>
      </c>
      <c r="BC1054" s="25">
        <v>717.78999336911295</v>
      </c>
      <c r="BD1054" s="25">
        <v>28.935491798906863</v>
      </c>
      <c r="BE1054" s="25">
        <v>3.3056308201179605</v>
      </c>
      <c r="BF1054" s="25">
        <v>4.5259520834871214</v>
      </c>
      <c r="BG1054" s="25">
        <v>0</v>
      </c>
      <c r="BH1054" s="25">
        <v>0</v>
      </c>
      <c r="BI1054" s="25">
        <v>855.29934375611117</v>
      </c>
      <c r="BJ1054" s="25">
        <v>0</v>
      </c>
      <c r="BK1054" s="25">
        <v>1.069476254578831</v>
      </c>
      <c r="BL1054" s="25">
        <v>0.45449155284784942</v>
      </c>
      <c r="BM1054" s="25">
        <v>3.8575926760634816E-2</v>
      </c>
      <c r="BN1054" s="25">
        <v>0</v>
      </c>
      <c r="BO1054" s="25">
        <v>0</v>
      </c>
    </row>
    <row r="1055" spans="1:67">
      <c r="A1055">
        <v>2008</v>
      </c>
      <c r="B1055" s="57" t="s">
        <v>203</v>
      </c>
      <c r="C1055" s="61" t="s">
        <v>267</v>
      </c>
      <c r="D1055" s="57" t="s">
        <v>134</v>
      </c>
      <c r="E1055" s="25">
        <v>0.64842872355633707</v>
      </c>
      <c r="F1055" s="25">
        <v>2.7883930245037152E-2</v>
      </c>
      <c r="G1055" s="25">
        <v>2.9306335173469887E-2</v>
      </c>
      <c r="H1055" s="25">
        <v>0.75959207928502348</v>
      </c>
      <c r="I1055" s="25">
        <v>4.6942391753244266</v>
      </c>
      <c r="J1055" s="25">
        <v>2.4607710743293416</v>
      </c>
      <c r="K1055" s="25">
        <v>0.86591757409441283</v>
      </c>
      <c r="L1055" s="25">
        <v>1.7386919258986344</v>
      </c>
      <c r="M1055" s="25">
        <v>4.4632669920310189E-2</v>
      </c>
      <c r="N1055" s="25">
        <v>1.7021560969705378</v>
      </c>
      <c r="O1055" s="25">
        <v>3.3448054722669101</v>
      </c>
      <c r="P1055" s="25">
        <v>1.748536791194498</v>
      </c>
      <c r="Q1055" s="25">
        <v>1.3333776732182998</v>
      </c>
      <c r="R1055" s="25">
        <v>0.70475258649392369</v>
      </c>
      <c r="S1055" s="25">
        <v>0.46183065257066014</v>
      </c>
      <c r="T1055" s="25">
        <v>0.67507783074551697</v>
      </c>
      <c r="U1055" s="25">
        <v>1.5801758720853019</v>
      </c>
      <c r="V1055" s="25">
        <v>0.62173966501175026</v>
      </c>
      <c r="W1055" s="25">
        <v>0.40384245654151679</v>
      </c>
      <c r="X1055" s="25">
        <v>1.5375006738369295</v>
      </c>
      <c r="Y1055" s="25">
        <v>3.6769443060116244E-2</v>
      </c>
      <c r="Z1055" s="25">
        <v>2.8303944469200908</v>
      </c>
      <c r="AA1055" s="25">
        <v>0</v>
      </c>
      <c r="AB1055" s="25">
        <v>0.1923850278425554</v>
      </c>
      <c r="AC1055" s="25">
        <v>5.7348896915651463E-3</v>
      </c>
      <c r="AD1055" s="25">
        <v>0</v>
      </c>
      <c r="AE1055" s="25">
        <v>4.6582141560159034</v>
      </c>
      <c r="AF1055" s="25">
        <v>2.3694028459233571</v>
      </c>
      <c r="AG1055" s="25">
        <v>7.0293305303197897</v>
      </c>
      <c r="AH1055" s="25">
        <v>4.0972098756034177</v>
      </c>
      <c r="AI1055" s="25">
        <v>0.29433200325438852</v>
      </c>
      <c r="AJ1055" s="25">
        <v>0.3149425523914704</v>
      </c>
      <c r="AK1055" s="25">
        <v>0.16989618707151305</v>
      </c>
      <c r="AL1055" s="25">
        <v>0.61773609433939825</v>
      </c>
      <c r="AM1055" s="25">
        <v>0.10859477710180533</v>
      </c>
      <c r="AN1055" s="25">
        <v>2.2295125763701504</v>
      </c>
      <c r="AO1055" s="25">
        <v>3.8280652556616657</v>
      </c>
      <c r="AP1055" s="25">
        <v>1.4001976711434803</v>
      </c>
      <c r="AQ1055" s="25">
        <v>4.3887276092961276</v>
      </c>
      <c r="AR1055" s="25">
        <v>1.7662604859817437</v>
      </c>
      <c r="AS1055" s="25">
        <v>5.7077741303056913</v>
      </c>
      <c r="AT1055" s="25">
        <v>0.55130461271821773</v>
      </c>
      <c r="AU1055" s="25">
        <v>0</v>
      </c>
      <c r="AV1055" s="25">
        <v>3.1706597618863182</v>
      </c>
      <c r="AW1055" s="25">
        <v>1.5140307619849986</v>
      </c>
      <c r="AX1055" s="25">
        <v>0</v>
      </c>
      <c r="AY1055" s="25">
        <v>0</v>
      </c>
      <c r="AZ1055" s="25">
        <v>0</v>
      </c>
      <c r="BA1055" s="25">
        <v>0</v>
      </c>
      <c r="BB1055" s="25">
        <v>2.1014403768889678</v>
      </c>
      <c r="BC1055" s="25">
        <v>3.4514552503204996</v>
      </c>
      <c r="BD1055" s="25">
        <v>36.758990694035916</v>
      </c>
      <c r="BE1055" s="25">
        <v>0.88207247524221688</v>
      </c>
      <c r="BF1055" s="25">
        <v>0.12103046496915254</v>
      </c>
      <c r="BG1055" s="25">
        <v>0</v>
      </c>
      <c r="BH1055" s="25">
        <v>0</v>
      </c>
      <c r="BI1055" s="25">
        <v>150.44256033626263</v>
      </c>
      <c r="BJ1055" s="25">
        <v>0</v>
      </c>
      <c r="BK1055" s="25">
        <v>0.98986504107574802</v>
      </c>
      <c r="BL1055" s="25">
        <v>1.1829778038444507</v>
      </c>
      <c r="BM1055" s="25">
        <v>6.9286381821580215E-2</v>
      </c>
      <c r="BN1055" s="25">
        <v>0</v>
      </c>
      <c r="BO1055" s="25">
        <v>0</v>
      </c>
    </row>
    <row r="1056" spans="1:67">
      <c r="A1056">
        <v>2008</v>
      </c>
      <c r="B1056" s="57" t="s">
        <v>204</v>
      </c>
      <c r="C1056" s="61" t="s">
        <v>268</v>
      </c>
      <c r="D1056" s="57" t="s">
        <v>134</v>
      </c>
      <c r="E1056" s="25">
        <v>9.9098974146906105E-2</v>
      </c>
      <c r="F1056" s="25">
        <v>1.1589102824168727E-2</v>
      </c>
      <c r="G1056" s="25">
        <v>9.8796737026498414E-3</v>
      </c>
      <c r="H1056" s="25">
        <v>0.74682799672442535</v>
      </c>
      <c r="I1056" s="25">
        <v>23.279259770260744</v>
      </c>
      <c r="J1056" s="25">
        <v>6.7100289487960412</v>
      </c>
      <c r="K1056" s="25">
        <v>0.9034517039690052</v>
      </c>
      <c r="L1056" s="25">
        <v>2.7258239979462626</v>
      </c>
      <c r="M1056" s="25">
        <v>0.5148913683720584</v>
      </c>
      <c r="N1056" s="25">
        <v>3.2021181371446774</v>
      </c>
      <c r="O1056" s="25">
        <v>8.3466161839991031</v>
      </c>
      <c r="P1056" s="25">
        <v>6.8588445498988033</v>
      </c>
      <c r="Q1056" s="25">
        <v>2.2134935819965129</v>
      </c>
      <c r="R1056" s="25">
        <v>0.73015785046400461</v>
      </c>
      <c r="S1056" s="25">
        <v>0.51834213062965739</v>
      </c>
      <c r="T1056" s="25">
        <v>0.59400991882043652</v>
      </c>
      <c r="U1056" s="25">
        <v>3.7188954216055792</v>
      </c>
      <c r="V1056" s="25">
        <v>1.1872741038500942</v>
      </c>
      <c r="W1056" s="25">
        <v>0.38103577251618148</v>
      </c>
      <c r="X1056" s="25">
        <v>4.90498528161773</v>
      </c>
      <c r="Y1056" s="25">
        <v>0.3521525378208421</v>
      </c>
      <c r="Z1056" s="25">
        <v>5.5328443224831645</v>
      </c>
      <c r="AA1056" s="25">
        <v>0</v>
      </c>
      <c r="AB1056" s="25">
        <v>0.46715855673767531</v>
      </c>
      <c r="AC1056" s="25">
        <v>6.3692447146509422E-3</v>
      </c>
      <c r="AD1056" s="25">
        <v>0</v>
      </c>
      <c r="AE1056" s="25">
        <v>2.9600672674955568</v>
      </c>
      <c r="AF1056" s="25">
        <v>1.9142835199444095</v>
      </c>
      <c r="AG1056" s="25">
        <v>3.3752774163299644</v>
      </c>
      <c r="AH1056" s="25">
        <v>1.9534598856101333</v>
      </c>
      <c r="AI1056" s="25">
        <v>0.38931754695003301</v>
      </c>
      <c r="AJ1056" s="25">
        <v>0.83463039118961169</v>
      </c>
      <c r="AK1056" s="25">
        <v>0.80932876262968889</v>
      </c>
      <c r="AL1056" s="25">
        <v>1.9817615674370599</v>
      </c>
      <c r="AM1056" s="25">
        <v>0.23382047986716553</v>
      </c>
      <c r="AN1056" s="25">
        <v>3.0876589974985373</v>
      </c>
      <c r="AO1056" s="25">
        <v>1.1121380194056454</v>
      </c>
      <c r="AP1056" s="25">
        <v>20.775392733801947</v>
      </c>
      <c r="AQ1056" s="25">
        <v>10.887439404174202</v>
      </c>
      <c r="AR1056" s="25">
        <v>4.1349936071779805</v>
      </c>
      <c r="AS1056" s="25">
        <v>15.698814804444888</v>
      </c>
      <c r="AT1056" s="25">
        <v>2.7559175013222186</v>
      </c>
      <c r="AU1056" s="25">
        <v>0</v>
      </c>
      <c r="AV1056" s="25">
        <v>10.394699867722464</v>
      </c>
      <c r="AW1056" s="25">
        <v>7.2405016895214027</v>
      </c>
      <c r="AX1056" s="25">
        <v>0</v>
      </c>
      <c r="AY1056" s="25">
        <v>0</v>
      </c>
      <c r="AZ1056" s="25">
        <v>0</v>
      </c>
      <c r="BA1056" s="25">
        <v>0</v>
      </c>
      <c r="BB1056" s="25">
        <v>5.3032549227487689</v>
      </c>
      <c r="BC1056" s="25">
        <v>5.0481688304719814</v>
      </c>
      <c r="BD1056" s="25">
        <v>5.3197440165155498</v>
      </c>
      <c r="BE1056" s="25">
        <v>1.6153202229753914</v>
      </c>
      <c r="BF1056" s="25">
        <v>0.84224533346215913</v>
      </c>
      <c r="BG1056" s="25">
        <v>0</v>
      </c>
      <c r="BH1056" s="25">
        <v>0</v>
      </c>
      <c r="BI1056" s="25">
        <v>337.0317850661379</v>
      </c>
      <c r="BJ1056" s="25">
        <v>0</v>
      </c>
      <c r="BK1056" s="25">
        <v>5.9203576859720854</v>
      </c>
      <c r="BL1056" s="25">
        <v>1.3216137962413086</v>
      </c>
      <c r="BM1056" s="25">
        <v>7.248121510840709E-2</v>
      </c>
      <c r="BN1056" s="25">
        <v>0</v>
      </c>
      <c r="BO1056" s="25">
        <v>0</v>
      </c>
    </row>
    <row r="1057" spans="1:67">
      <c r="A1057">
        <v>2008</v>
      </c>
      <c r="B1057" s="57" t="s">
        <v>205</v>
      </c>
      <c r="C1057" s="61" t="s">
        <v>269</v>
      </c>
      <c r="D1057" s="57" t="s">
        <v>134</v>
      </c>
      <c r="E1057" s="25">
        <v>5.6380951765605598</v>
      </c>
      <c r="F1057" s="25">
        <v>0.84725914498535071</v>
      </c>
      <c r="G1057" s="25">
        <v>0.23991794885758594</v>
      </c>
      <c r="H1057" s="25">
        <v>7.9408954928039668</v>
      </c>
      <c r="I1057" s="25">
        <v>15.711284833176084</v>
      </c>
      <c r="J1057" s="25">
        <v>7.6445488150034988</v>
      </c>
      <c r="K1057" s="25">
        <v>3.0357363261958277</v>
      </c>
      <c r="L1057" s="25">
        <v>5.766779789436419</v>
      </c>
      <c r="M1057" s="25">
        <v>0.208701047732711</v>
      </c>
      <c r="N1057" s="25">
        <v>2.7213718429738534</v>
      </c>
      <c r="O1057" s="25">
        <v>5.1472493190667974</v>
      </c>
      <c r="P1057" s="25">
        <v>2.337965928954898</v>
      </c>
      <c r="Q1057" s="25">
        <v>3.8681998617270095</v>
      </c>
      <c r="R1057" s="25">
        <v>3.0379066713799725</v>
      </c>
      <c r="S1057" s="25">
        <v>3.6155889463140412</v>
      </c>
      <c r="T1057" s="25">
        <v>3.9243015187605916</v>
      </c>
      <c r="U1057" s="25">
        <v>4.7983738877416418</v>
      </c>
      <c r="V1057" s="25">
        <v>2.9362335550000225</v>
      </c>
      <c r="W1057" s="25">
        <v>1.6585006241331026</v>
      </c>
      <c r="X1057" s="25">
        <v>3.926122650126997</v>
      </c>
      <c r="Y1057" s="25">
        <v>0.30208237957802447</v>
      </c>
      <c r="Z1057" s="25">
        <v>3.4006273459971381</v>
      </c>
      <c r="AA1057" s="25">
        <v>0</v>
      </c>
      <c r="AB1057" s="25">
        <v>4.4503168811958282</v>
      </c>
      <c r="AC1057" s="25">
        <v>8.0238784059125295E-2</v>
      </c>
      <c r="AD1057" s="25">
        <v>0</v>
      </c>
      <c r="AE1057" s="25">
        <v>21.1147732265459</v>
      </c>
      <c r="AF1057" s="25">
        <v>11.443640102408247</v>
      </c>
      <c r="AG1057" s="25">
        <v>41.939380402226071</v>
      </c>
      <c r="AH1057" s="25">
        <v>24.73679299456289</v>
      </c>
      <c r="AI1057" s="25">
        <v>3.1978706941268848</v>
      </c>
      <c r="AJ1057" s="25">
        <v>3.4989671846800432</v>
      </c>
      <c r="AK1057" s="25">
        <v>3.3835668986346277</v>
      </c>
      <c r="AL1057" s="25">
        <v>5.1758782341550233</v>
      </c>
      <c r="AM1057" s="25">
        <v>0.39681727044808413</v>
      </c>
      <c r="AN1057" s="25">
        <v>2.2683650093108416</v>
      </c>
      <c r="AO1057" s="25">
        <v>1.8143493678484806</v>
      </c>
      <c r="AP1057" s="25">
        <v>6.7374410133233411</v>
      </c>
      <c r="AQ1057" s="25">
        <v>123.17968255597771</v>
      </c>
      <c r="AR1057" s="25">
        <v>4.34634866890935</v>
      </c>
      <c r="AS1057" s="25">
        <v>26.978417810710361</v>
      </c>
      <c r="AT1057" s="25">
        <v>3.7628645430467547</v>
      </c>
      <c r="AU1057" s="25">
        <v>0</v>
      </c>
      <c r="AV1057" s="25">
        <v>8.7130060385781345</v>
      </c>
      <c r="AW1057" s="25">
        <v>5.5739593737231816</v>
      </c>
      <c r="AX1057" s="25">
        <v>0</v>
      </c>
      <c r="AY1057" s="25">
        <v>0</v>
      </c>
      <c r="AZ1057" s="25">
        <v>0</v>
      </c>
      <c r="BA1057" s="25">
        <v>0</v>
      </c>
      <c r="BB1057" s="25">
        <v>4.4025697371189185</v>
      </c>
      <c r="BC1057" s="25">
        <v>17.38367853829385</v>
      </c>
      <c r="BD1057" s="25">
        <v>8.0761242401464912</v>
      </c>
      <c r="BE1057" s="25">
        <v>3.1593681058026872</v>
      </c>
      <c r="BF1057" s="25">
        <v>2.7321316344701927</v>
      </c>
      <c r="BG1057" s="25">
        <v>0</v>
      </c>
      <c r="BH1057" s="25">
        <v>0</v>
      </c>
      <c r="BI1057" s="25">
        <v>227.30688989003687</v>
      </c>
      <c r="BJ1057" s="25">
        <v>0</v>
      </c>
      <c r="BK1057" s="25">
        <v>0.90307762043012663</v>
      </c>
      <c r="BL1057" s="25">
        <v>3.7180351705714236</v>
      </c>
      <c r="BM1057" s="25">
        <v>0.34816087939215856</v>
      </c>
      <c r="BN1057" s="25">
        <v>0</v>
      </c>
      <c r="BO1057" s="25">
        <v>0</v>
      </c>
    </row>
    <row r="1058" spans="1:67">
      <c r="A1058">
        <v>2008</v>
      </c>
      <c r="B1058" s="57" t="s">
        <v>206</v>
      </c>
      <c r="C1058" s="61" t="s">
        <v>270</v>
      </c>
      <c r="D1058" s="57" t="s">
        <v>134</v>
      </c>
      <c r="E1058" s="25">
        <v>1.0744470664996781</v>
      </c>
      <c r="F1058" s="25">
        <v>5.1599071110657348E-2</v>
      </c>
      <c r="G1058" s="25">
        <v>4.7374687135017135E-2</v>
      </c>
      <c r="H1058" s="25">
        <v>1.5113923559669038</v>
      </c>
      <c r="I1058" s="25">
        <v>9.9220014841598783</v>
      </c>
      <c r="J1058" s="25">
        <v>5.2546270650720821</v>
      </c>
      <c r="K1058" s="25">
        <v>1.5718316291217698</v>
      </c>
      <c r="L1058" s="25">
        <v>1.4569800170031892</v>
      </c>
      <c r="M1058" s="25">
        <v>0.24051140526302156</v>
      </c>
      <c r="N1058" s="25">
        <v>9.5380797829965545</v>
      </c>
      <c r="O1058" s="25">
        <v>2.3860754750012907</v>
      </c>
      <c r="P1058" s="25">
        <v>2.0983380702436043</v>
      </c>
      <c r="Q1058" s="25">
        <v>2.3703482958277338</v>
      </c>
      <c r="R1058" s="25">
        <v>1.5760135095267678</v>
      </c>
      <c r="S1058" s="25">
        <v>1.1364946070241673</v>
      </c>
      <c r="T1058" s="25">
        <v>1.0442093189911137</v>
      </c>
      <c r="U1058" s="25">
        <v>5.6283845966264954</v>
      </c>
      <c r="V1058" s="25">
        <v>2.4830557169284702</v>
      </c>
      <c r="W1058" s="25">
        <v>2.1001244075214585</v>
      </c>
      <c r="X1058" s="25">
        <v>3.0323223636489036</v>
      </c>
      <c r="Y1058" s="25">
        <v>0.19759324500465777</v>
      </c>
      <c r="Z1058" s="25">
        <v>2.9956051204833036</v>
      </c>
      <c r="AA1058" s="25">
        <v>0</v>
      </c>
      <c r="AB1058" s="25">
        <v>0.85125117109282744</v>
      </c>
      <c r="AC1058" s="25">
        <v>1.1481046238688748E-2</v>
      </c>
      <c r="AD1058" s="25">
        <v>0</v>
      </c>
      <c r="AE1058" s="25">
        <v>11.843308435265438</v>
      </c>
      <c r="AF1058" s="25">
        <v>4.1392373069377077</v>
      </c>
      <c r="AG1058" s="25">
        <v>7.5903037498147867</v>
      </c>
      <c r="AH1058" s="25">
        <v>4.4899848980820583</v>
      </c>
      <c r="AI1058" s="25">
        <v>2.3736242933582585</v>
      </c>
      <c r="AJ1058" s="25">
        <v>2.1395930249526192</v>
      </c>
      <c r="AK1058" s="25">
        <v>1.6440205593681125</v>
      </c>
      <c r="AL1058" s="25">
        <v>1.5285373466720775</v>
      </c>
      <c r="AM1058" s="25">
        <v>0.14972475935405491</v>
      </c>
      <c r="AN1058" s="25">
        <v>1.5179822920781123</v>
      </c>
      <c r="AO1058" s="25">
        <v>1.7781577481125614</v>
      </c>
      <c r="AP1058" s="25">
        <v>2.1942037052503358</v>
      </c>
      <c r="AQ1058" s="25">
        <v>14.904475514735317</v>
      </c>
      <c r="AR1058" s="25">
        <v>13.775252970230646</v>
      </c>
      <c r="AS1058" s="25">
        <v>9.9729722953735962</v>
      </c>
      <c r="AT1058" s="25">
        <v>3.0924673032782803</v>
      </c>
      <c r="AU1058" s="25">
        <v>0</v>
      </c>
      <c r="AV1058" s="25">
        <v>6.2952240545336071</v>
      </c>
      <c r="AW1058" s="25">
        <v>5.5241474497947856</v>
      </c>
      <c r="AX1058" s="25">
        <v>0</v>
      </c>
      <c r="AY1058" s="25">
        <v>0</v>
      </c>
      <c r="AZ1058" s="25">
        <v>0</v>
      </c>
      <c r="BA1058" s="25">
        <v>0</v>
      </c>
      <c r="BB1058" s="25">
        <v>2.7336132682841958</v>
      </c>
      <c r="BC1058" s="25">
        <v>3.9185027719867942</v>
      </c>
      <c r="BD1058" s="25">
        <v>6.0919324382604465</v>
      </c>
      <c r="BE1058" s="25">
        <v>1.6390247930242006</v>
      </c>
      <c r="BF1058" s="25">
        <v>0.50701869544153122</v>
      </c>
      <c r="BG1058" s="25">
        <v>0</v>
      </c>
      <c r="BH1058" s="25">
        <v>0</v>
      </c>
      <c r="BI1058" s="25">
        <v>95.851469191001101</v>
      </c>
      <c r="BJ1058" s="25">
        <v>0</v>
      </c>
      <c r="BK1058" s="25">
        <v>1.4613206909905003</v>
      </c>
      <c r="BL1058" s="25">
        <v>5.5818785403073257</v>
      </c>
      <c r="BM1058" s="25">
        <v>0.54443152614102952</v>
      </c>
      <c r="BN1058" s="25">
        <v>0</v>
      </c>
      <c r="BO1058" s="25">
        <v>0</v>
      </c>
    </row>
    <row r="1059" spans="1:67">
      <c r="A1059">
        <v>2008</v>
      </c>
      <c r="B1059" s="57" t="s">
        <v>207</v>
      </c>
      <c r="C1059" s="61" t="s">
        <v>271</v>
      </c>
      <c r="D1059" s="57" t="s">
        <v>134</v>
      </c>
      <c r="E1059" s="25">
        <v>20.259421614935757</v>
      </c>
      <c r="F1059" s="25">
        <v>0.66457222927194315</v>
      </c>
      <c r="G1059" s="25">
        <v>1.0644621373724894</v>
      </c>
      <c r="H1059" s="25">
        <v>17.005897995743751</v>
      </c>
      <c r="I1059" s="25">
        <v>15.263069980035631</v>
      </c>
      <c r="J1059" s="25">
        <v>8.5421484716186438</v>
      </c>
      <c r="K1059" s="25">
        <v>1.9522525208056125</v>
      </c>
      <c r="L1059" s="25">
        <v>8.8027886947606397</v>
      </c>
      <c r="M1059" s="25">
        <v>0.25191870955861734</v>
      </c>
      <c r="N1059" s="25">
        <v>2.521597559012732</v>
      </c>
      <c r="O1059" s="25">
        <v>6.6596148542488756</v>
      </c>
      <c r="P1059" s="25">
        <v>1.798751892589145</v>
      </c>
      <c r="Q1059" s="25">
        <v>5.4247671186850592</v>
      </c>
      <c r="R1059" s="25">
        <v>2.4492340330966713</v>
      </c>
      <c r="S1059" s="25">
        <v>4.5489607584788505</v>
      </c>
      <c r="T1059" s="25">
        <v>2.5229724328043486</v>
      </c>
      <c r="U1059" s="25">
        <v>2.4150553717446401</v>
      </c>
      <c r="V1059" s="25">
        <v>2.1466625551011833</v>
      </c>
      <c r="W1059" s="25">
        <v>2.7882731032369361</v>
      </c>
      <c r="X1059" s="25">
        <v>5.9285822969354713</v>
      </c>
      <c r="Y1059" s="25">
        <v>0.37751780967785509</v>
      </c>
      <c r="Z1059" s="25">
        <v>3.2767973776382178</v>
      </c>
      <c r="AA1059" s="25">
        <v>0</v>
      </c>
      <c r="AB1059" s="25">
        <v>4.2143543790804525</v>
      </c>
      <c r="AC1059" s="25">
        <v>0.11366912351422395</v>
      </c>
      <c r="AD1059" s="25">
        <v>0</v>
      </c>
      <c r="AE1059" s="25">
        <v>18.269339677269866</v>
      </c>
      <c r="AF1059" s="25">
        <v>10.968660756477465</v>
      </c>
      <c r="AG1059" s="25">
        <v>49.25923126755044</v>
      </c>
      <c r="AH1059" s="25">
        <v>28.330405713540095</v>
      </c>
      <c r="AI1059" s="25">
        <v>8.388907151886869</v>
      </c>
      <c r="AJ1059" s="25">
        <v>5.7979052923092116</v>
      </c>
      <c r="AK1059" s="25">
        <v>1.3664794083116476</v>
      </c>
      <c r="AL1059" s="25">
        <v>2.1887697670830013</v>
      </c>
      <c r="AM1059" s="25">
        <v>0.30077605253399703</v>
      </c>
      <c r="AN1059" s="25">
        <v>3.7291338599963844</v>
      </c>
      <c r="AO1059" s="25">
        <v>1.1530597434297665</v>
      </c>
      <c r="AP1059" s="25">
        <v>1.4744306951953798</v>
      </c>
      <c r="AQ1059" s="25">
        <v>9.0315137143706732</v>
      </c>
      <c r="AR1059" s="25">
        <v>1.729714380548514</v>
      </c>
      <c r="AS1059" s="25">
        <v>46.132854768925895</v>
      </c>
      <c r="AT1059" s="25">
        <v>5.9010137561847547</v>
      </c>
      <c r="AU1059" s="25">
        <v>0</v>
      </c>
      <c r="AV1059" s="25">
        <v>27.106272212263796</v>
      </c>
      <c r="AW1059" s="25">
        <v>6.6754287388362412</v>
      </c>
      <c r="AX1059" s="25">
        <v>0</v>
      </c>
      <c r="AY1059" s="25">
        <v>0</v>
      </c>
      <c r="AZ1059" s="25">
        <v>0</v>
      </c>
      <c r="BA1059" s="25">
        <v>0</v>
      </c>
      <c r="BB1059" s="25">
        <v>3.8779666746305921</v>
      </c>
      <c r="BC1059" s="25">
        <v>32.402479747369952</v>
      </c>
      <c r="BD1059" s="25">
        <v>6.5750114232369867</v>
      </c>
      <c r="BE1059" s="25">
        <v>1.153030969540753</v>
      </c>
      <c r="BF1059" s="25">
        <v>1.7588183233627301</v>
      </c>
      <c r="BG1059" s="25">
        <v>0</v>
      </c>
      <c r="BH1059" s="25">
        <v>0</v>
      </c>
      <c r="BI1059" s="25">
        <v>188.6870702516525</v>
      </c>
      <c r="BJ1059" s="25">
        <v>0</v>
      </c>
      <c r="BK1059" s="25">
        <v>11.229298957957598</v>
      </c>
      <c r="BL1059" s="25">
        <v>2.5194552347801076</v>
      </c>
      <c r="BM1059" s="25">
        <v>5.0973193791570073E-2</v>
      </c>
      <c r="BN1059" s="25">
        <v>0</v>
      </c>
      <c r="BO1059" s="25">
        <v>0</v>
      </c>
    </row>
    <row r="1060" spans="1:67">
      <c r="A1060">
        <v>2008</v>
      </c>
      <c r="B1060" s="57" t="s">
        <v>208</v>
      </c>
      <c r="C1060" s="61" t="s">
        <v>272</v>
      </c>
      <c r="D1060" s="57" t="s">
        <v>134</v>
      </c>
      <c r="E1060" s="25">
        <v>4.128072610022933</v>
      </c>
      <c r="F1060" s="25">
        <v>0.43801827249998748</v>
      </c>
      <c r="G1060" s="25">
        <v>0.59661698985868161</v>
      </c>
      <c r="H1060" s="25">
        <v>25.474990832838191</v>
      </c>
      <c r="I1060" s="25">
        <v>4.2593485235000674</v>
      </c>
      <c r="J1060" s="25">
        <v>3.2825634424446948</v>
      </c>
      <c r="K1060" s="25">
        <v>1.6520796774999786</v>
      </c>
      <c r="L1060" s="25">
        <v>1.1037690526196076</v>
      </c>
      <c r="M1060" s="25">
        <v>9.8834784663624817E-2</v>
      </c>
      <c r="N1060" s="25">
        <v>3.9291943528054296</v>
      </c>
      <c r="O1060" s="25">
        <v>2.6238690158893174</v>
      </c>
      <c r="P1060" s="25">
        <v>1.0849037464030513</v>
      </c>
      <c r="Q1060" s="25">
        <v>1.6071053053870747</v>
      </c>
      <c r="R1060" s="25">
        <v>0.46842805928583797</v>
      </c>
      <c r="S1060" s="25">
        <v>1.5573314372154514</v>
      </c>
      <c r="T1060" s="25">
        <v>0.89856935125872839</v>
      </c>
      <c r="U1060" s="25">
        <v>0.56320974198556084</v>
      </c>
      <c r="V1060" s="25">
        <v>0.2619911082185068</v>
      </c>
      <c r="W1060" s="25">
        <v>0.78659899767199226</v>
      </c>
      <c r="X1060" s="25">
        <v>3.4651320488448483</v>
      </c>
      <c r="Y1060" s="25">
        <v>0.13528142443978136</v>
      </c>
      <c r="Z1060" s="25">
        <v>0.43806477834669499</v>
      </c>
      <c r="AA1060" s="25">
        <v>0</v>
      </c>
      <c r="AB1060" s="25">
        <v>0.79794459003982166</v>
      </c>
      <c r="AC1060" s="25">
        <v>5.532071663102249E-2</v>
      </c>
      <c r="AD1060" s="25">
        <v>0</v>
      </c>
      <c r="AE1060" s="25">
        <v>13.068216907568047</v>
      </c>
      <c r="AF1060" s="25">
        <v>15.30417967030114</v>
      </c>
      <c r="AG1060" s="25">
        <v>58.404643876302075</v>
      </c>
      <c r="AH1060" s="25">
        <v>36.01588370235708</v>
      </c>
      <c r="AI1060" s="25">
        <v>2.3872531590346506</v>
      </c>
      <c r="AJ1060" s="25">
        <v>5.645499409369755</v>
      </c>
      <c r="AK1060" s="25">
        <v>2.4957269900166623</v>
      </c>
      <c r="AL1060" s="25">
        <v>3.2525032250357739</v>
      </c>
      <c r="AM1060" s="25">
        <v>0.58565950815027945</v>
      </c>
      <c r="AN1060" s="25">
        <v>2.445288571835512</v>
      </c>
      <c r="AO1060" s="25">
        <v>0.77626123729176655</v>
      </c>
      <c r="AP1060" s="25">
        <v>1.4462127450407525</v>
      </c>
      <c r="AQ1060" s="25">
        <v>3.5305892579035385</v>
      </c>
      <c r="AR1060" s="25">
        <v>0.85103471759276073</v>
      </c>
      <c r="AS1060" s="25">
        <v>17.692054241153897</v>
      </c>
      <c r="AT1060" s="25">
        <v>3.3265909342763558</v>
      </c>
      <c r="AU1060" s="25">
        <v>0</v>
      </c>
      <c r="AV1060" s="25">
        <v>15.094616751736137</v>
      </c>
      <c r="AW1060" s="25">
        <v>1.8719534534218267</v>
      </c>
      <c r="AX1060" s="25">
        <v>0</v>
      </c>
      <c r="AY1060" s="25">
        <v>0</v>
      </c>
      <c r="AZ1060" s="25">
        <v>0</v>
      </c>
      <c r="BA1060" s="25">
        <v>0</v>
      </c>
      <c r="BB1060" s="25">
        <v>3.8384138899879119</v>
      </c>
      <c r="BC1060" s="25">
        <v>5.4943748432507977</v>
      </c>
      <c r="BD1060" s="25">
        <v>2.7031791452466978</v>
      </c>
      <c r="BE1060" s="25">
        <v>4.1490587162059489</v>
      </c>
      <c r="BF1060" s="25">
        <v>7.5026575305315379</v>
      </c>
      <c r="BG1060" s="25">
        <v>0</v>
      </c>
      <c r="BH1060" s="25">
        <v>0</v>
      </c>
      <c r="BI1060" s="25">
        <v>134.55789709540238</v>
      </c>
      <c r="BJ1060" s="25">
        <v>0</v>
      </c>
      <c r="BK1060" s="25">
        <v>0.64208975828196069</v>
      </c>
      <c r="BL1060" s="25">
        <v>0.36029489348459187</v>
      </c>
      <c r="BM1060" s="25">
        <v>1.5123972644905646E-2</v>
      </c>
      <c r="BN1060" s="25">
        <v>0</v>
      </c>
      <c r="BO1060" s="25">
        <v>0</v>
      </c>
    </row>
    <row r="1061" spans="1:67">
      <c r="A1061">
        <v>2008</v>
      </c>
      <c r="B1061" s="57" t="s">
        <v>209</v>
      </c>
      <c r="C1061" s="61" t="s">
        <v>273</v>
      </c>
      <c r="D1061" s="57" t="s">
        <v>134</v>
      </c>
      <c r="E1061" s="25">
        <v>0.10661424468463861</v>
      </c>
      <c r="F1061" s="25">
        <v>6.6124093973388334E-3</v>
      </c>
      <c r="G1061" s="25">
        <v>5.7658021518245187E-3</v>
      </c>
      <c r="H1061" s="25">
        <v>0.19994089107295152</v>
      </c>
      <c r="I1061" s="25">
        <v>0.14551445777531732</v>
      </c>
      <c r="J1061" s="25">
        <v>8.1663912786739457E-2</v>
      </c>
      <c r="K1061" s="25">
        <v>2.3619740164760431E-2</v>
      </c>
      <c r="L1061" s="25">
        <v>5.1718522532463139E-2</v>
      </c>
      <c r="M1061" s="25">
        <v>2.4352816261804071E-3</v>
      </c>
      <c r="N1061" s="25">
        <v>7.5624912626063329E-2</v>
      </c>
      <c r="O1061" s="25">
        <v>4.9227845570225436E-2</v>
      </c>
      <c r="P1061" s="25">
        <v>2.1257094873607569E-2</v>
      </c>
      <c r="Q1061" s="25">
        <v>4.5811580568168607E-2</v>
      </c>
      <c r="R1061" s="25">
        <v>2.9355258721391081E-2</v>
      </c>
      <c r="S1061" s="25">
        <v>4.1208958959892163E-2</v>
      </c>
      <c r="T1061" s="25">
        <v>3.1319507768272574E-2</v>
      </c>
      <c r="U1061" s="25">
        <v>5.289948273047744E-2</v>
      </c>
      <c r="V1061" s="25">
        <v>3.9425943019591417E-2</v>
      </c>
      <c r="W1061" s="25">
        <v>8.3261503805206832E-2</v>
      </c>
      <c r="X1061" s="25">
        <v>5.618565050204171E-2</v>
      </c>
      <c r="Y1061" s="25">
        <v>3.7577633286371703E-3</v>
      </c>
      <c r="Z1061" s="25">
        <v>3.2079479573375827E-2</v>
      </c>
      <c r="AA1061" s="25">
        <v>0</v>
      </c>
      <c r="AB1061" s="25">
        <v>3.6477599832771428E-2</v>
      </c>
      <c r="AC1061" s="25">
        <v>1.6373704535938883E-3</v>
      </c>
      <c r="AD1061" s="25">
        <v>0</v>
      </c>
      <c r="AE1061" s="25">
        <v>0.28386596944196418</v>
      </c>
      <c r="AF1061" s="25">
        <v>0.13285788757436259</v>
      </c>
      <c r="AG1061" s="25">
        <v>0.4507877308919937</v>
      </c>
      <c r="AH1061" s="25">
        <v>0.26527200292353453</v>
      </c>
      <c r="AI1061" s="25">
        <v>7.8026563105429297E-2</v>
      </c>
      <c r="AJ1061" s="25">
        <v>5.6760428400439975E-2</v>
      </c>
      <c r="AK1061" s="25">
        <v>3.252339418181454E-2</v>
      </c>
      <c r="AL1061" s="25">
        <v>3.323930559374233E-2</v>
      </c>
      <c r="AM1061" s="25">
        <v>4.4042555825579439E-3</v>
      </c>
      <c r="AN1061" s="25">
        <v>3.5614135896481013E-2</v>
      </c>
      <c r="AO1061" s="25">
        <v>1.554470001391353E-2</v>
      </c>
      <c r="AP1061" s="25">
        <v>2.2218333878674883E-2</v>
      </c>
      <c r="AQ1061" s="25">
        <v>0.14125376394388917</v>
      </c>
      <c r="AR1061" s="25">
        <v>7.2856633743692889E-2</v>
      </c>
      <c r="AS1061" s="25">
        <v>0.29372057626497033</v>
      </c>
      <c r="AT1061" s="25">
        <v>5.0191342285568527E-2</v>
      </c>
      <c r="AU1061" s="25">
        <v>0</v>
      </c>
      <c r="AV1061" s="25">
        <v>0.19517645207568016</v>
      </c>
      <c r="AW1061" s="25">
        <v>6.9119671960923695E-2</v>
      </c>
      <c r="AX1061" s="25">
        <v>0</v>
      </c>
      <c r="AY1061" s="25">
        <v>0</v>
      </c>
      <c r="AZ1061" s="25">
        <v>0</v>
      </c>
      <c r="BA1061" s="25">
        <v>0</v>
      </c>
      <c r="BB1061" s="25">
        <v>4.2436733250834691E-2</v>
      </c>
      <c r="BC1061" s="25">
        <v>0.25016278133861192</v>
      </c>
      <c r="BD1061" s="25">
        <v>6.9044884210810314E-2</v>
      </c>
      <c r="BE1061" s="25">
        <v>2.0538345418928849E-2</v>
      </c>
      <c r="BF1061" s="25">
        <v>2.8299092201994371E-2</v>
      </c>
      <c r="BG1061" s="25">
        <v>0</v>
      </c>
      <c r="BH1061" s="25">
        <v>0</v>
      </c>
      <c r="BI1061" s="25">
        <v>1.6768830982365539</v>
      </c>
      <c r="BJ1061" s="25">
        <v>0</v>
      </c>
      <c r="BK1061" s="25">
        <v>0.21393736173903333</v>
      </c>
      <c r="BL1061" s="25">
        <v>0.20490479276511478</v>
      </c>
      <c r="BM1061" s="25">
        <v>6.6056735069274265E-3</v>
      </c>
      <c r="BN1061" s="25">
        <v>0</v>
      </c>
      <c r="BO1061" s="25">
        <v>0</v>
      </c>
    </row>
    <row r="1062" spans="1:67">
      <c r="A1062">
        <v>2008</v>
      </c>
      <c r="B1062" s="57" t="s">
        <v>210</v>
      </c>
      <c r="C1062" s="61" t="s">
        <v>274</v>
      </c>
      <c r="D1062" s="57" t="s">
        <v>134</v>
      </c>
      <c r="E1062" s="25">
        <v>9.7229253909309712</v>
      </c>
      <c r="F1062" s="25">
        <v>1.2001172340646464</v>
      </c>
      <c r="G1062" s="25">
        <v>0.13829185964694057</v>
      </c>
      <c r="H1062" s="25">
        <v>20.151549951711814</v>
      </c>
      <c r="I1062" s="25">
        <v>17.675032656720035</v>
      </c>
      <c r="J1062" s="25">
        <v>12.256302581562633</v>
      </c>
      <c r="K1062" s="25">
        <v>4.4156114742987373</v>
      </c>
      <c r="L1062" s="25">
        <v>4.6189070619712167</v>
      </c>
      <c r="M1062" s="25">
        <v>0.20013423864442209</v>
      </c>
      <c r="N1062" s="25">
        <v>3.7563836883172472</v>
      </c>
      <c r="O1062" s="25">
        <v>7.1879902209706987</v>
      </c>
      <c r="P1062" s="25">
        <v>1.0598458719024291</v>
      </c>
      <c r="Q1062" s="25">
        <v>7.5992441114270726</v>
      </c>
      <c r="R1062" s="25">
        <v>4.6103865095989445</v>
      </c>
      <c r="S1062" s="25">
        <v>5.0683855270376537</v>
      </c>
      <c r="T1062" s="25">
        <v>18.333810497699272</v>
      </c>
      <c r="U1062" s="25">
        <v>34.281731384834046</v>
      </c>
      <c r="V1062" s="25">
        <v>18.714699846817684</v>
      </c>
      <c r="W1062" s="25">
        <v>1.9821701683254251</v>
      </c>
      <c r="X1062" s="25">
        <v>15.875193967772439</v>
      </c>
      <c r="Y1062" s="25">
        <v>0.56196589077828452</v>
      </c>
      <c r="Z1062" s="25">
        <v>1.9364031506164117</v>
      </c>
      <c r="AA1062" s="25">
        <v>0</v>
      </c>
      <c r="AB1062" s="25">
        <v>11.259765311831433</v>
      </c>
      <c r="AC1062" s="25">
        <v>1.0498008543781876</v>
      </c>
      <c r="AD1062" s="25">
        <v>0</v>
      </c>
      <c r="AE1062" s="25">
        <v>115.93546075907494</v>
      </c>
      <c r="AF1062" s="25">
        <v>48.307112402281696</v>
      </c>
      <c r="AG1062" s="25">
        <v>151.5611469128855</v>
      </c>
      <c r="AH1062" s="25">
        <v>90.258149579880211</v>
      </c>
      <c r="AI1062" s="25">
        <v>28.62410894027208</v>
      </c>
      <c r="AJ1062" s="25">
        <v>13.205181264675373</v>
      </c>
      <c r="AK1062" s="25">
        <v>7.9646710094651247</v>
      </c>
      <c r="AL1062" s="25">
        <v>18.200272814033646</v>
      </c>
      <c r="AM1062" s="25">
        <v>0.8188503096396087</v>
      </c>
      <c r="AN1062" s="25">
        <v>7.071724471320147</v>
      </c>
      <c r="AO1062" s="25">
        <v>2.2670123331752547</v>
      </c>
      <c r="AP1062" s="25">
        <v>6.1779414866348041</v>
      </c>
      <c r="AQ1062" s="25">
        <v>30.828057032737714</v>
      </c>
      <c r="AR1062" s="25">
        <v>3.8588349027558921</v>
      </c>
      <c r="AS1062" s="25">
        <v>27.884937526773477</v>
      </c>
      <c r="AT1062" s="25">
        <v>7.282089552981855</v>
      </c>
      <c r="AU1062" s="25">
        <v>0</v>
      </c>
      <c r="AV1062" s="25">
        <v>34.737819952949465</v>
      </c>
      <c r="AW1062" s="25">
        <v>9.1228084648297347</v>
      </c>
      <c r="AX1062" s="25">
        <v>0</v>
      </c>
      <c r="AY1062" s="25">
        <v>0</v>
      </c>
      <c r="AZ1062" s="25">
        <v>0</v>
      </c>
      <c r="BA1062" s="25">
        <v>0</v>
      </c>
      <c r="BB1062" s="25">
        <v>7.9190058523131741</v>
      </c>
      <c r="BC1062" s="25">
        <v>8.0113163379761616</v>
      </c>
      <c r="BD1062" s="25">
        <v>16.886377365048684</v>
      </c>
      <c r="BE1062" s="25">
        <v>2.7866003788355616</v>
      </c>
      <c r="BF1062" s="25">
        <v>8.2911192853380626</v>
      </c>
      <c r="BG1062" s="25">
        <v>0</v>
      </c>
      <c r="BH1062" s="25">
        <v>0</v>
      </c>
      <c r="BI1062" s="25">
        <v>432.47400783757956</v>
      </c>
      <c r="BJ1062" s="25">
        <v>0</v>
      </c>
      <c r="BK1062" s="25">
        <v>0.99543744219848607</v>
      </c>
      <c r="BL1062" s="25">
        <v>0.98542304177560958</v>
      </c>
      <c r="BM1062" s="25">
        <v>6.8647404281743388E-2</v>
      </c>
      <c r="BN1062" s="25">
        <v>0</v>
      </c>
      <c r="BO1062" s="25">
        <v>0</v>
      </c>
    </row>
    <row r="1063" spans="1:67">
      <c r="A1063">
        <v>2008</v>
      </c>
      <c r="B1063" s="57" t="s">
        <v>211</v>
      </c>
      <c r="C1063" s="61" t="s">
        <v>275</v>
      </c>
      <c r="D1063" s="57" t="s">
        <v>134</v>
      </c>
      <c r="E1063" s="25">
        <v>0.14320634558627632</v>
      </c>
      <c r="F1063" s="25">
        <v>1.2895232202566815E-2</v>
      </c>
      <c r="G1063" s="25">
        <v>1.0051711812982148E-2</v>
      </c>
      <c r="H1063" s="25">
        <v>133.19641116706572</v>
      </c>
      <c r="I1063" s="25">
        <v>1.2866974157363078</v>
      </c>
      <c r="J1063" s="25">
        <v>0.6788050252030422</v>
      </c>
      <c r="K1063" s="25">
        <v>0.19678782739689682</v>
      </c>
      <c r="L1063" s="25">
        <v>4.0142244064577204</v>
      </c>
      <c r="M1063" s="25">
        <v>3.537711827882474E-2</v>
      </c>
      <c r="N1063" s="25">
        <v>3.344855055398841</v>
      </c>
      <c r="O1063" s="25">
        <v>0.30145736101900872</v>
      </c>
      <c r="P1063" s="25">
        <v>9.0316858441951836E-2</v>
      </c>
      <c r="Q1063" s="25">
        <v>0.27519582135011</v>
      </c>
      <c r="R1063" s="25">
        <v>9.8790533197639121</v>
      </c>
      <c r="S1063" s="25">
        <v>11.354790155832621</v>
      </c>
      <c r="T1063" s="25">
        <v>0.64782787085210503</v>
      </c>
      <c r="U1063" s="25">
        <v>1.3228593361723098</v>
      </c>
      <c r="V1063" s="25">
        <v>0.47184129624820292</v>
      </c>
      <c r="W1063" s="25">
        <v>0.33101277636260268</v>
      </c>
      <c r="X1063" s="25">
        <v>6.2662642875021124</v>
      </c>
      <c r="Y1063" s="25">
        <v>0.64292115916386194</v>
      </c>
      <c r="Z1063" s="25">
        <v>0.59836554893155802</v>
      </c>
      <c r="AA1063" s="25">
        <v>0</v>
      </c>
      <c r="AB1063" s="25">
        <v>5.1149309365623523</v>
      </c>
      <c r="AC1063" s="25">
        <v>2.2832456931290004E-2</v>
      </c>
      <c r="AD1063" s="25">
        <v>0</v>
      </c>
      <c r="AE1063" s="25">
        <v>107.18629169988178</v>
      </c>
      <c r="AF1063" s="25">
        <v>29.554489133311094</v>
      </c>
      <c r="AG1063" s="25">
        <v>50.637219134098522</v>
      </c>
      <c r="AH1063" s="25">
        <v>28.664448626165139</v>
      </c>
      <c r="AI1063" s="25">
        <v>6.8192521200806091</v>
      </c>
      <c r="AJ1063" s="25">
        <v>4.2213949043191334</v>
      </c>
      <c r="AK1063" s="25">
        <v>1.2819821586424258</v>
      </c>
      <c r="AL1063" s="25">
        <v>2.4789699678507469</v>
      </c>
      <c r="AM1063" s="25">
        <v>1.0922522297876254</v>
      </c>
      <c r="AN1063" s="25">
        <v>5.7783514683949564</v>
      </c>
      <c r="AO1063" s="25">
        <v>1.6061267138182171</v>
      </c>
      <c r="AP1063" s="25">
        <v>3.3514956349004343</v>
      </c>
      <c r="AQ1063" s="25">
        <v>28.756245294809684</v>
      </c>
      <c r="AR1063" s="25">
        <v>5.8395569997235324</v>
      </c>
      <c r="AS1063" s="25">
        <v>36.692760612333004</v>
      </c>
      <c r="AT1063" s="25">
        <v>7.6585221632407379</v>
      </c>
      <c r="AU1063" s="25">
        <v>0</v>
      </c>
      <c r="AV1063" s="25">
        <v>30.984307843874344</v>
      </c>
      <c r="AW1063" s="25">
        <v>17.753136028449028</v>
      </c>
      <c r="AX1063" s="25">
        <v>0</v>
      </c>
      <c r="AY1063" s="25">
        <v>0</v>
      </c>
      <c r="AZ1063" s="25">
        <v>0</v>
      </c>
      <c r="BA1063" s="25">
        <v>0</v>
      </c>
      <c r="BB1063" s="25">
        <v>7.4820657560671044</v>
      </c>
      <c r="BC1063" s="25">
        <v>17.625678695724133</v>
      </c>
      <c r="BD1063" s="25">
        <v>17.539693069494565</v>
      </c>
      <c r="BE1063" s="25">
        <v>0.60324438051495388</v>
      </c>
      <c r="BF1063" s="25">
        <v>0.62837847218830112</v>
      </c>
      <c r="BG1063" s="25">
        <v>0</v>
      </c>
      <c r="BH1063" s="25">
        <v>0</v>
      </c>
      <c r="BI1063" s="25">
        <v>20.649985796312762</v>
      </c>
      <c r="BJ1063" s="25">
        <v>0</v>
      </c>
      <c r="BK1063" s="25">
        <v>281.64017529704813</v>
      </c>
      <c r="BL1063" s="25">
        <v>0.86088923748289925</v>
      </c>
      <c r="BM1063" s="25">
        <v>4.1744196967751515E-2</v>
      </c>
      <c r="BN1063" s="25">
        <v>0</v>
      </c>
      <c r="BO1063" s="25">
        <v>0</v>
      </c>
    </row>
    <row r="1064" spans="1:67">
      <c r="A1064">
        <v>2008</v>
      </c>
      <c r="B1064" s="57" t="s">
        <v>212</v>
      </c>
      <c r="C1064" s="61" t="s">
        <v>276</v>
      </c>
      <c r="D1064" s="57" t="s">
        <v>134</v>
      </c>
      <c r="E1064" s="25">
        <v>7.2010150053235633E-2</v>
      </c>
      <c r="F1064" s="25">
        <v>1.6059655286733966E-2</v>
      </c>
      <c r="G1064" s="25">
        <v>3.6619099225822455E-3</v>
      </c>
      <c r="H1064" s="25">
        <v>0.68237302744489159</v>
      </c>
      <c r="I1064" s="25">
        <v>0.16464648288357445</v>
      </c>
      <c r="J1064" s="25">
        <v>0.17421490034412154</v>
      </c>
      <c r="K1064" s="25">
        <v>5.0450358452741415E-2</v>
      </c>
      <c r="L1064" s="25">
        <v>0.2676065493049003</v>
      </c>
      <c r="M1064" s="25">
        <v>1.1686605690474923E-2</v>
      </c>
      <c r="N1064" s="25">
        <v>0.19277707200249256</v>
      </c>
      <c r="O1064" s="25">
        <v>8.9059527891192702E-2</v>
      </c>
      <c r="P1064" s="25">
        <v>4.0160032579940781E-2</v>
      </c>
      <c r="Q1064" s="25">
        <v>9.3450748310452969E-2</v>
      </c>
      <c r="R1064" s="25">
        <v>9.4419084089062341E-2</v>
      </c>
      <c r="S1064" s="25">
        <v>0.14123270269286833</v>
      </c>
      <c r="T1064" s="25">
        <v>0.14638959840103807</v>
      </c>
      <c r="U1064" s="25">
        <v>0.96013365800201134</v>
      </c>
      <c r="V1064" s="25">
        <v>0.5323632910242474</v>
      </c>
      <c r="W1064" s="25">
        <v>1.2020885809554362</v>
      </c>
      <c r="X1064" s="25">
        <v>0.31207066079787205</v>
      </c>
      <c r="Y1064" s="25">
        <v>3.0361691692077787E-2</v>
      </c>
      <c r="Z1064" s="25">
        <v>9.2834741722290851E-2</v>
      </c>
      <c r="AA1064" s="25">
        <v>0</v>
      </c>
      <c r="AB1064" s="25">
        <v>8.0411518872051863E-2</v>
      </c>
      <c r="AC1064" s="25">
        <v>4.6529386244321402E-3</v>
      </c>
      <c r="AD1064" s="25">
        <v>0</v>
      </c>
      <c r="AE1064" s="25">
        <v>1.2974292169260639</v>
      </c>
      <c r="AF1064" s="25">
        <v>0.30190026302822698</v>
      </c>
      <c r="AG1064" s="25">
        <v>0.39140841472424087</v>
      </c>
      <c r="AH1064" s="25">
        <v>0.22660937167790524</v>
      </c>
      <c r="AI1064" s="25">
        <v>0.12431819264461277</v>
      </c>
      <c r="AJ1064" s="25">
        <v>4.9034126391556937E-2</v>
      </c>
      <c r="AK1064" s="25">
        <v>3.6856170108583775E-2</v>
      </c>
      <c r="AL1064" s="25">
        <v>3.7978736745997665E-2</v>
      </c>
      <c r="AM1064" s="25">
        <v>6.0442578045643586E-3</v>
      </c>
      <c r="AN1064" s="25">
        <v>4.3170218221569218E-2</v>
      </c>
      <c r="AO1064" s="25">
        <v>4.9850447052910453E-2</v>
      </c>
      <c r="AP1064" s="25">
        <v>6.9293139507216814E-2</v>
      </c>
      <c r="AQ1064" s="25">
        <v>0.29576466074426733</v>
      </c>
      <c r="AR1064" s="25">
        <v>0.16401499766282385</v>
      </c>
      <c r="AS1064" s="25">
        <v>0.24777849517537509</v>
      </c>
      <c r="AT1064" s="25">
        <v>5.7543231151172686E-2</v>
      </c>
      <c r="AU1064" s="25">
        <v>0</v>
      </c>
      <c r="AV1064" s="25">
        <v>0.26872212219420244</v>
      </c>
      <c r="AW1064" s="25">
        <v>0.15632520223466162</v>
      </c>
      <c r="AX1064" s="25">
        <v>0</v>
      </c>
      <c r="AY1064" s="25">
        <v>0</v>
      </c>
      <c r="AZ1064" s="25">
        <v>0</v>
      </c>
      <c r="BA1064" s="25">
        <v>0</v>
      </c>
      <c r="BB1064" s="25">
        <v>7.482422447152301E-2</v>
      </c>
      <c r="BC1064" s="25">
        <v>0.26168086689198172</v>
      </c>
      <c r="BD1064" s="25">
        <v>0.27050577515421481</v>
      </c>
      <c r="BE1064" s="25">
        <v>4.7812950530132736E-2</v>
      </c>
      <c r="BF1064" s="25">
        <v>5.8774547681497515E-2</v>
      </c>
      <c r="BG1064" s="25">
        <v>0</v>
      </c>
      <c r="BH1064" s="25">
        <v>0</v>
      </c>
      <c r="BI1064" s="25">
        <v>2.2112114798745615</v>
      </c>
      <c r="BJ1064" s="25">
        <v>0</v>
      </c>
      <c r="BK1064" s="25">
        <v>0.84474171783340868</v>
      </c>
      <c r="BL1064" s="25">
        <v>5.6067515104490582</v>
      </c>
      <c r="BM1064" s="25">
        <v>0.28569362408361104</v>
      </c>
      <c r="BN1064" s="25">
        <v>0</v>
      </c>
      <c r="BO1064" s="25">
        <v>0</v>
      </c>
    </row>
    <row r="1065" spans="1:67">
      <c r="A1065">
        <v>2008</v>
      </c>
      <c r="B1065" s="57" t="s">
        <v>213</v>
      </c>
      <c r="C1065" s="61" t="s">
        <v>277</v>
      </c>
      <c r="D1065" s="57" t="s">
        <v>134</v>
      </c>
      <c r="E1065" s="25">
        <v>0.13340234431080389</v>
      </c>
      <c r="F1065" s="25">
        <v>9.4380335823251987E-3</v>
      </c>
      <c r="G1065" s="25">
        <v>3.4772238683462619E-3</v>
      </c>
      <c r="H1065" s="25">
        <v>0.28906075434198886</v>
      </c>
      <c r="I1065" s="25">
        <v>0.12306945491718579</v>
      </c>
      <c r="J1065" s="25">
        <v>0.17157781345407713</v>
      </c>
      <c r="K1065" s="25">
        <v>4.6415264346217816E-2</v>
      </c>
      <c r="L1065" s="25">
        <v>0.16837774974814843</v>
      </c>
      <c r="M1065" s="25">
        <v>9.2311313594208664E-3</v>
      </c>
      <c r="N1065" s="25">
        <v>0.10717712688870359</v>
      </c>
      <c r="O1065" s="25">
        <v>0.29161316482046351</v>
      </c>
      <c r="P1065" s="25">
        <v>0.21144587501527223</v>
      </c>
      <c r="Q1065" s="25">
        <v>0.27648951923039999</v>
      </c>
      <c r="R1065" s="25">
        <v>6.4824270671477321E-2</v>
      </c>
      <c r="S1065" s="25">
        <v>0.11234219970882814</v>
      </c>
      <c r="T1065" s="25">
        <v>0.10217770561299541</v>
      </c>
      <c r="U1065" s="25">
        <v>0.32110135285073199</v>
      </c>
      <c r="V1065" s="25">
        <v>0.18680387047721048</v>
      </c>
      <c r="W1065" s="25">
        <v>0.48610873248731962</v>
      </c>
      <c r="X1065" s="25">
        <v>9.3340422059389125E-2</v>
      </c>
      <c r="Y1065" s="25">
        <v>8.5598339324243679E-3</v>
      </c>
      <c r="Z1065" s="25">
        <v>5.8460925904123995E-2</v>
      </c>
      <c r="AA1065" s="25">
        <v>0</v>
      </c>
      <c r="AB1065" s="25">
        <v>4.3420836540312827E-2</v>
      </c>
      <c r="AC1065" s="25">
        <v>5.4397704778274998E-3</v>
      </c>
      <c r="AD1065" s="25">
        <v>0</v>
      </c>
      <c r="AE1065" s="25">
        <v>0.43691207471250582</v>
      </c>
      <c r="AF1065" s="25">
        <v>0.11754375823164373</v>
      </c>
      <c r="AG1065" s="25">
        <v>0.16946834919274062</v>
      </c>
      <c r="AH1065" s="25">
        <v>9.8080062112407024E-2</v>
      </c>
      <c r="AI1065" s="25">
        <v>7.6179648711388132E-2</v>
      </c>
      <c r="AJ1065" s="25">
        <v>3.6916232081184837E-2</v>
      </c>
      <c r="AK1065" s="25">
        <v>2.9362437485059477E-2</v>
      </c>
      <c r="AL1065" s="25">
        <v>1.6827015283160818E-2</v>
      </c>
      <c r="AM1065" s="25">
        <v>3.5279418931699561E-3</v>
      </c>
      <c r="AN1065" s="25">
        <v>2.3812940328796089E-2</v>
      </c>
      <c r="AO1065" s="25">
        <v>2.9411327833577389E-2</v>
      </c>
      <c r="AP1065" s="25">
        <v>2.9610458888489351E-2</v>
      </c>
      <c r="AQ1065" s="25">
        <v>0.14579805928773362</v>
      </c>
      <c r="AR1065" s="25">
        <v>9.2512407996523174E-2</v>
      </c>
      <c r="AS1065" s="25">
        <v>0.13032556207576046</v>
      </c>
      <c r="AT1065" s="25">
        <v>2.9942966131130899E-2</v>
      </c>
      <c r="AU1065" s="25">
        <v>0</v>
      </c>
      <c r="AV1065" s="25">
        <v>0.11625419393654404</v>
      </c>
      <c r="AW1065" s="25">
        <v>7.2117109729258236E-2</v>
      </c>
      <c r="AX1065" s="25">
        <v>0</v>
      </c>
      <c r="AY1065" s="25">
        <v>0</v>
      </c>
      <c r="AZ1065" s="25">
        <v>0</v>
      </c>
      <c r="BA1065" s="25">
        <v>0</v>
      </c>
      <c r="BB1065" s="25">
        <v>3.6075626802423995E-2</v>
      </c>
      <c r="BC1065" s="25">
        <v>0.12608103668412712</v>
      </c>
      <c r="BD1065" s="25">
        <v>0.17422825299939645</v>
      </c>
      <c r="BE1065" s="25">
        <v>0.10135217402387456</v>
      </c>
      <c r="BF1065" s="25">
        <v>4.159505555842033E-2</v>
      </c>
      <c r="BG1065" s="25">
        <v>0</v>
      </c>
      <c r="BH1065" s="25">
        <v>0</v>
      </c>
      <c r="BI1065" s="25">
        <v>2.0543466757792208</v>
      </c>
      <c r="BJ1065" s="25">
        <v>0</v>
      </c>
      <c r="BK1065" s="25">
        <v>0.3662644870248396</v>
      </c>
      <c r="BL1065" s="25">
        <v>2.0224561535690277</v>
      </c>
      <c r="BM1065" s="25">
        <v>9.1273610659672516E-2</v>
      </c>
      <c r="BN1065" s="25">
        <v>0</v>
      </c>
      <c r="BO1065" s="25">
        <v>0</v>
      </c>
    </row>
    <row r="1066" spans="1:67">
      <c r="A1066">
        <v>2008</v>
      </c>
      <c r="B1066" s="57" t="s">
        <v>214</v>
      </c>
      <c r="C1066" s="61" t="s">
        <v>278</v>
      </c>
      <c r="D1066" s="57" t="s">
        <v>134</v>
      </c>
      <c r="E1066" s="25">
        <v>5.6462666787665247E-2</v>
      </c>
      <c r="F1066" s="25">
        <v>2.7134120778645131E-3</v>
      </c>
      <c r="G1066" s="25">
        <v>2.5373354964859192E-3</v>
      </c>
      <c r="H1066" s="25">
        <v>0.43679936352775617</v>
      </c>
      <c r="I1066" s="25">
        <v>0.4165714528916849</v>
      </c>
      <c r="J1066" s="25">
        <v>0.20622970319805983</v>
      </c>
      <c r="K1066" s="25">
        <v>6.7629808712425743E-2</v>
      </c>
      <c r="L1066" s="25">
        <v>0.13537831043909437</v>
      </c>
      <c r="M1066" s="25">
        <v>5.0362180411300935E-3</v>
      </c>
      <c r="N1066" s="25">
        <v>0.16356927950540895</v>
      </c>
      <c r="O1066" s="25">
        <v>0.27370860520841978</v>
      </c>
      <c r="P1066" s="25">
        <v>0.14637873207395652</v>
      </c>
      <c r="Q1066" s="25">
        <v>0.11971451586901667</v>
      </c>
      <c r="R1066" s="25">
        <v>8.4460148267576848E-2</v>
      </c>
      <c r="S1066" s="25">
        <v>7.4398630450185216E-2</v>
      </c>
      <c r="T1066" s="25">
        <v>5.8250346052879987E-2</v>
      </c>
      <c r="U1066" s="25">
        <v>0.14580247089890774</v>
      </c>
      <c r="V1066" s="25">
        <v>6.3644366503119304E-2</v>
      </c>
      <c r="W1066" s="25">
        <v>3.9323278741814349E-2</v>
      </c>
      <c r="X1066" s="25">
        <v>0.15219904453164157</v>
      </c>
      <c r="Y1066" s="25">
        <v>7.4573776026831459E-3</v>
      </c>
      <c r="Z1066" s="25">
        <v>0.21744036510914477</v>
      </c>
      <c r="AA1066" s="25">
        <v>0</v>
      </c>
      <c r="AB1066" s="25">
        <v>3.4135104656216178E-2</v>
      </c>
      <c r="AC1066" s="25">
        <v>8.7102781917815534E-4</v>
      </c>
      <c r="AD1066" s="25">
        <v>0</v>
      </c>
      <c r="AE1066" s="25">
        <v>0.68020902256191018</v>
      </c>
      <c r="AF1066" s="25">
        <v>0.26396073227606026</v>
      </c>
      <c r="AG1066" s="25">
        <v>0.65928974250672812</v>
      </c>
      <c r="AH1066" s="25">
        <v>0.38216446270807708</v>
      </c>
      <c r="AI1066" s="25">
        <v>5.597799186307973E-2</v>
      </c>
      <c r="AJ1066" s="25">
        <v>4.2535206383951238E-2</v>
      </c>
      <c r="AK1066" s="25">
        <v>2.4496780279698423E-2</v>
      </c>
      <c r="AL1066" s="25">
        <v>5.9282320084553142E-2</v>
      </c>
      <c r="AM1066" s="25">
        <v>1.159915835449395E-2</v>
      </c>
      <c r="AN1066" s="25">
        <v>0.18286675908180128</v>
      </c>
      <c r="AO1066" s="25">
        <v>0.26871628839229256</v>
      </c>
      <c r="AP1066" s="25">
        <v>0.17119337654768813</v>
      </c>
      <c r="AQ1066" s="25">
        <v>0.44046024514665716</v>
      </c>
      <c r="AR1066" s="25">
        <v>0.17279883313191652</v>
      </c>
      <c r="AS1066" s="25">
        <v>0.55875072301835838</v>
      </c>
      <c r="AT1066" s="25">
        <v>7.3389381830578762E-2</v>
      </c>
      <c r="AU1066" s="25">
        <v>0</v>
      </c>
      <c r="AV1066" s="25">
        <v>0.34812462040793662</v>
      </c>
      <c r="AW1066" s="25">
        <v>0.18538885533537908</v>
      </c>
      <c r="AX1066" s="25">
        <v>0</v>
      </c>
      <c r="AY1066" s="25">
        <v>0</v>
      </c>
      <c r="AZ1066" s="25">
        <v>0</v>
      </c>
      <c r="BA1066" s="25">
        <v>0</v>
      </c>
      <c r="BB1066" s="25">
        <v>0.18490002578756884</v>
      </c>
      <c r="BC1066" s="25">
        <v>0.3240746723548078</v>
      </c>
      <c r="BD1066" s="25">
        <v>2.5513843384781834</v>
      </c>
      <c r="BE1066" s="25">
        <v>7.011505906689855E-2</v>
      </c>
      <c r="BF1066" s="25">
        <v>1.8772992649865906E-2</v>
      </c>
      <c r="BG1066" s="25">
        <v>0</v>
      </c>
      <c r="BH1066" s="25">
        <v>0</v>
      </c>
      <c r="BI1066" s="25">
        <v>11.42468348169675</v>
      </c>
      <c r="BJ1066" s="25">
        <v>0</v>
      </c>
      <c r="BK1066" s="25">
        <v>0.88313549051444762</v>
      </c>
      <c r="BL1066" s="25">
        <v>0.13617620165041178</v>
      </c>
      <c r="BM1066" s="25">
        <v>8.1826089610960995E-3</v>
      </c>
      <c r="BN1066" s="25">
        <v>0</v>
      </c>
      <c r="BO1066" s="25">
        <v>0</v>
      </c>
    </row>
    <row r="1067" spans="1:67">
      <c r="A1067">
        <v>2008</v>
      </c>
      <c r="B1067" s="57" t="s">
        <v>215</v>
      </c>
      <c r="C1067" s="61" t="s">
        <v>279</v>
      </c>
      <c r="D1067" s="57" t="s">
        <v>134</v>
      </c>
      <c r="E1067" s="25">
        <v>0.17236990426531004</v>
      </c>
      <c r="F1067" s="25">
        <v>1.6539651350732897E-2</v>
      </c>
      <c r="G1067" s="25">
        <v>6.8833589699998487E-3</v>
      </c>
      <c r="H1067" s="25">
        <v>0.28431656519005249</v>
      </c>
      <c r="I1067" s="25">
        <v>0.34451740365796851</v>
      </c>
      <c r="J1067" s="25">
        <v>0.13880294898255663</v>
      </c>
      <c r="K1067" s="25">
        <v>5.2364602095545956E-2</v>
      </c>
      <c r="L1067" s="25">
        <v>7.613355652089375E-2</v>
      </c>
      <c r="M1067" s="25">
        <v>5.5410809570224269E-3</v>
      </c>
      <c r="N1067" s="25">
        <v>0.12280728364710589</v>
      </c>
      <c r="O1067" s="25">
        <v>0.16089522512960858</v>
      </c>
      <c r="P1067" s="25">
        <v>5.6542602239748781E-2</v>
      </c>
      <c r="Q1067" s="25">
        <v>0.13596289003384626</v>
      </c>
      <c r="R1067" s="25">
        <v>5.8029127784311255E-2</v>
      </c>
      <c r="S1067" s="25">
        <v>8.64934679401613E-2</v>
      </c>
      <c r="T1067" s="25">
        <v>7.3148480624595891E-2</v>
      </c>
      <c r="U1067" s="25">
        <v>0.19744431011851643</v>
      </c>
      <c r="V1067" s="25">
        <v>0.1225486412525529</v>
      </c>
      <c r="W1067" s="25">
        <v>0.19658729800104474</v>
      </c>
      <c r="X1067" s="25">
        <v>7.4514443580215223E-2</v>
      </c>
      <c r="Y1067" s="25">
        <v>7.4814332897537219E-3</v>
      </c>
      <c r="Z1067" s="25">
        <v>4.6862275635784253E-2</v>
      </c>
      <c r="AA1067" s="25">
        <v>0</v>
      </c>
      <c r="AB1067" s="25">
        <v>3.3979850603143361E-2</v>
      </c>
      <c r="AC1067" s="25">
        <v>2.9061941533612412E-3</v>
      </c>
      <c r="AD1067" s="25">
        <v>0</v>
      </c>
      <c r="AE1067" s="25">
        <v>0.31110900584290635</v>
      </c>
      <c r="AF1067" s="25">
        <v>0.12736313497768326</v>
      </c>
      <c r="AG1067" s="25">
        <v>0.36086781814343011</v>
      </c>
      <c r="AH1067" s="25">
        <v>0.2209545081024033</v>
      </c>
      <c r="AI1067" s="25">
        <v>0.95729033111799278</v>
      </c>
      <c r="AJ1067" s="25">
        <v>8.2895596597924975E-2</v>
      </c>
      <c r="AK1067" s="25">
        <v>7.5472747359507431E-2</v>
      </c>
      <c r="AL1067" s="25">
        <v>7.1645797344420004E-2</v>
      </c>
      <c r="AM1067" s="25">
        <v>4.4279116380423426E-3</v>
      </c>
      <c r="AN1067" s="25">
        <v>0.12968005423834836</v>
      </c>
      <c r="AO1067" s="25">
        <v>2.4521885070009186E-2</v>
      </c>
      <c r="AP1067" s="25">
        <v>4.5214603066851787E-2</v>
      </c>
      <c r="AQ1067" s="25">
        <v>0.14754235224473211</v>
      </c>
      <c r="AR1067" s="25">
        <v>7.4518307642950268E-2</v>
      </c>
      <c r="AS1067" s="25">
        <v>0.15186845658974832</v>
      </c>
      <c r="AT1067" s="25">
        <v>4.0138404959442098E-2</v>
      </c>
      <c r="AU1067" s="25">
        <v>0</v>
      </c>
      <c r="AV1067" s="25">
        <v>0.30180110301129348</v>
      </c>
      <c r="AW1067" s="25">
        <v>0.16304037324904355</v>
      </c>
      <c r="AX1067" s="25">
        <v>0</v>
      </c>
      <c r="AY1067" s="25">
        <v>0</v>
      </c>
      <c r="AZ1067" s="25">
        <v>0</v>
      </c>
      <c r="BA1067" s="25">
        <v>0</v>
      </c>
      <c r="BB1067" s="25">
        <v>0.12318209385616719</v>
      </c>
      <c r="BC1067" s="25">
        <v>0.21155746228455893</v>
      </c>
      <c r="BD1067" s="25">
        <v>0.1720881385908927</v>
      </c>
      <c r="BE1067" s="25">
        <v>4.2839326330140363E-2</v>
      </c>
      <c r="BF1067" s="25">
        <v>0.10347691796629961</v>
      </c>
      <c r="BG1067" s="25">
        <v>0</v>
      </c>
      <c r="BH1067" s="25">
        <v>0</v>
      </c>
      <c r="BI1067" s="25">
        <v>2.9410760260291644</v>
      </c>
      <c r="BJ1067" s="25">
        <v>0</v>
      </c>
      <c r="BK1067" s="25">
        <v>0.3137196615870132</v>
      </c>
      <c r="BL1067" s="25">
        <v>0.56274572431714442</v>
      </c>
      <c r="BM1067" s="25">
        <v>2.8854849673570743E-2</v>
      </c>
      <c r="BN1067" s="25">
        <v>0</v>
      </c>
      <c r="BO1067" s="25">
        <v>0</v>
      </c>
    </row>
    <row r="1068" spans="1:67">
      <c r="A1068">
        <v>2008</v>
      </c>
      <c r="B1068" s="57" t="s">
        <v>216</v>
      </c>
      <c r="C1068" s="61" t="s">
        <v>280</v>
      </c>
      <c r="D1068" s="57" t="s">
        <v>134</v>
      </c>
      <c r="E1068" s="25">
        <v>5.6342835341042967</v>
      </c>
      <c r="F1068" s="25">
        <v>1.1629181057503377</v>
      </c>
      <c r="G1068" s="25">
        <v>0.11807877941104157</v>
      </c>
      <c r="H1068" s="25">
        <v>13.889676753927478</v>
      </c>
      <c r="I1068" s="25">
        <v>5.2640446474116374</v>
      </c>
      <c r="J1068" s="25">
        <v>3.0176873744561967</v>
      </c>
      <c r="K1068" s="25">
        <v>1.382327484600864</v>
      </c>
      <c r="L1068" s="25">
        <v>2.0735810153668965</v>
      </c>
      <c r="M1068" s="25">
        <v>8.6775550028515669E-2</v>
      </c>
      <c r="N1068" s="25">
        <v>9.626717725711158</v>
      </c>
      <c r="O1068" s="25">
        <v>2.5965980129471253</v>
      </c>
      <c r="P1068" s="25">
        <v>1.5657494813050354</v>
      </c>
      <c r="Q1068" s="25">
        <v>2.7871434710989633</v>
      </c>
      <c r="R1068" s="25">
        <v>1.8448942470051199</v>
      </c>
      <c r="S1068" s="25">
        <v>2.1569106360091133</v>
      </c>
      <c r="T1068" s="25">
        <v>1.971837034473809</v>
      </c>
      <c r="U1068" s="25">
        <v>2.3387949798406531</v>
      </c>
      <c r="V1068" s="25">
        <v>2.5850224798676686</v>
      </c>
      <c r="W1068" s="25">
        <v>1.3403107894539272</v>
      </c>
      <c r="X1068" s="25">
        <v>6.0412785382781715</v>
      </c>
      <c r="Y1068" s="25">
        <v>0.19696021041248724</v>
      </c>
      <c r="Z1068" s="25">
        <v>2.0147607289938207</v>
      </c>
      <c r="AA1068" s="25">
        <v>0</v>
      </c>
      <c r="AB1068" s="25">
        <v>3.9376703401903264</v>
      </c>
      <c r="AC1068" s="25">
        <v>0.18939244618162138</v>
      </c>
      <c r="AD1068" s="25">
        <v>0</v>
      </c>
      <c r="AE1068" s="25">
        <v>5.9960453463162349</v>
      </c>
      <c r="AF1068" s="25">
        <v>5.9097960499424627</v>
      </c>
      <c r="AG1068" s="25">
        <v>12.506444039035703</v>
      </c>
      <c r="AH1068" s="25">
        <v>7.0997159978489019</v>
      </c>
      <c r="AI1068" s="25">
        <v>8.7027888326820033</v>
      </c>
      <c r="AJ1068" s="25">
        <v>4.3129205227156842</v>
      </c>
      <c r="AK1068" s="25">
        <v>4.9124823511166866</v>
      </c>
      <c r="AL1068" s="25">
        <v>1.0032786777973008</v>
      </c>
      <c r="AM1068" s="25">
        <v>0.62334309383939301</v>
      </c>
      <c r="AN1068" s="25">
        <v>2.0022238554867275</v>
      </c>
      <c r="AO1068" s="25">
        <v>0.80941072851662632</v>
      </c>
      <c r="AP1068" s="25">
        <v>0.60875416081112388</v>
      </c>
      <c r="AQ1068" s="25">
        <v>7.6644787237797791</v>
      </c>
      <c r="AR1068" s="25">
        <v>1.6157761308426748</v>
      </c>
      <c r="AS1068" s="25">
        <v>13.303985310545675</v>
      </c>
      <c r="AT1068" s="25">
        <v>1.7381388051397249</v>
      </c>
      <c r="AU1068" s="25">
        <v>0</v>
      </c>
      <c r="AV1068" s="25">
        <v>3.8098589785527528</v>
      </c>
      <c r="AW1068" s="25">
        <v>2.3603888994750308</v>
      </c>
      <c r="AX1068" s="25">
        <v>0</v>
      </c>
      <c r="AY1068" s="25">
        <v>0</v>
      </c>
      <c r="AZ1068" s="25">
        <v>0</v>
      </c>
      <c r="BA1068" s="25">
        <v>0</v>
      </c>
      <c r="BB1068" s="25">
        <v>1.2243117597284376</v>
      </c>
      <c r="BC1068" s="25">
        <v>7.7299920992580686</v>
      </c>
      <c r="BD1068" s="25">
        <v>3.6834057067608792</v>
      </c>
      <c r="BE1068" s="25">
        <v>0.3164578375374269</v>
      </c>
      <c r="BF1068" s="25">
        <v>1.1608740618174469</v>
      </c>
      <c r="BG1068" s="25">
        <v>0</v>
      </c>
      <c r="BH1068" s="25">
        <v>0</v>
      </c>
      <c r="BI1068" s="25">
        <v>26.066757524978847</v>
      </c>
      <c r="BJ1068" s="25">
        <v>0</v>
      </c>
      <c r="BK1068" s="25">
        <v>57.039716214805928</v>
      </c>
      <c r="BL1068" s="25">
        <v>4.7973328903820507</v>
      </c>
      <c r="BM1068" s="25">
        <v>0.10642023796049377</v>
      </c>
      <c r="BN1068" s="25">
        <v>0</v>
      </c>
      <c r="BO1068" s="25">
        <v>0</v>
      </c>
    </row>
    <row r="1069" spans="1:67">
      <c r="A1069">
        <v>2008</v>
      </c>
      <c r="B1069" s="57" t="s">
        <v>217</v>
      </c>
      <c r="C1069" s="61" t="s">
        <v>281</v>
      </c>
      <c r="D1069" s="57" t="s">
        <v>134</v>
      </c>
      <c r="E1069" s="25">
        <v>17.021595497272159</v>
      </c>
      <c r="F1069" s="25">
        <v>6.4740966612329948E-2</v>
      </c>
      <c r="G1069" s="25">
        <v>0.19636280840930467</v>
      </c>
      <c r="H1069" s="25">
        <v>32.012184606576284</v>
      </c>
      <c r="I1069" s="25">
        <v>13.778215222296829</v>
      </c>
      <c r="J1069" s="25">
        <v>5.2928783234505312</v>
      </c>
      <c r="K1069" s="25">
        <v>0.54177017556350981</v>
      </c>
      <c r="L1069" s="25">
        <v>6.9762099484006459</v>
      </c>
      <c r="M1069" s="25">
        <v>0.13884011135688482</v>
      </c>
      <c r="N1069" s="25">
        <v>12.460921415960229</v>
      </c>
      <c r="O1069" s="25">
        <v>7.1160976054606042</v>
      </c>
      <c r="P1069" s="25">
        <v>1.0198972803042905</v>
      </c>
      <c r="Q1069" s="25">
        <v>6.5247686531760545</v>
      </c>
      <c r="R1069" s="25">
        <v>1.7470900284420898</v>
      </c>
      <c r="S1069" s="25">
        <v>3.4702257060382804</v>
      </c>
      <c r="T1069" s="25">
        <v>0.80985993604380391</v>
      </c>
      <c r="U1069" s="25">
        <v>0.78862622933036264</v>
      </c>
      <c r="V1069" s="25">
        <v>0.47333342256258271</v>
      </c>
      <c r="W1069" s="25">
        <v>0.44973676650412009</v>
      </c>
      <c r="X1069" s="25">
        <v>10.007144025449211</v>
      </c>
      <c r="Y1069" s="25">
        <v>1.9296098654200349</v>
      </c>
      <c r="Z1069" s="25">
        <v>0.40953741219687478</v>
      </c>
      <c r="AA1069" s="25">
        <v>0</v>
      </c>
      <c r="AB1069" s="25">
        <v>0.43974359321054307</v>
      </c>
      <c r="AC1069" s="25">
        <v>1.248987149606009</v>
      </c>
      <c r="AD1069" s="25">
        <v>0</v>
      </c>
      <c r="AE1069" s="25">
        <v>50.968985179077393</v>
      </c>
      <c r="AF1069" s="25">
        <v>1.9186986837512292</v>
      </c>
      <c r="AG1069" s="25">
        <v>5.2750047448642192</v>
      </c>
      <c r="AH1069" s="25">
        <v>3.1081287895001646</v>
      </c>
      <c r="AI1069" s="25">
        <v>15.76406993441606</v>
      </c>
      <c r="AJ1069" s="25">
        <v>5.2597717768603616</v>
      </c>
      <c r="AK1069" s="25">
        <v>3.3323540588346034</v>
      </c>
      <c r="AL1069" s="25">
        <v>0.86504584583951594</v>
      </c>
      <c r="AM1069" s="25">
        <v>7.4305238014468519E-2</v>
      </c>
      <c r="AN1069" s="25">
        <v>12.624064668363815</v>
      </c>
      <c r="AO1069" s="25">
        <v>0.4228235531941078</v>
      </c>
      <c r="AP1069" s="25">
        <v>0.98345555086025382</v>
      </c>
      <c r="AQ1069" s="25">
        <v>80.938540056077386</v>
      </c>
      <c r="AR1069" s="25">
        <v>0.45020243804668381</v>
      </c>
      <c r="AS1069" s="25">
        <v>26.678128260580319</v>
      </c>
      <c r="AT1069" s="25">
        <v>2.13136676386255</v>
      </c>
      <c r="AU1069" s="25">
        <v>0</v>
      </c>
      <c r="AV1069" s="25">
        <v>35.403293491819241</v>
      </c>
      <c r="AW1069" s="25">
        <v>9.6385538100236783</v>
      </c>
      <c r="AX1069" s="25">
        <v>0</v>
      </c>
      <c r="AY1069" s="25">
        <v>0</v>
      </c>
      <c r="AZ1069" s="25">
        <v>0</v>
      </c>
      <c r="BA1069" s="25">
        <v>0</v>
      </c>
      <c r="BB1069" s="25">
        <v>0.87039263871485872</v>
      </c>
      <c r="BC1069" s="25">
        <v>13.650942997023048</v>
      </c>
      <c r="BD1069" s="25">
        <v>7.7407430700469551</v>
      </c>
      <c r="BE1069" s="25">
        <v>4.2085458445047879</v>
      </c>
      <c r="BF1069" s="25">
        <v>0.88860014994669778</v>
      </c>
      <c r="BG1069" s="25">
        <v>0</v>
      </c>
      <c r="BH1069" s="25">
        <v>0</v>
      </c>
      <c r="BI1069" s="25">
        <v>34.152244837939669</v>
      </c>
      <c r="BJ1069" s="25">
        <v>0</v>
      </c>
      <c r="BK1069" s="25">
        <v>170.32282916709795</v>
      </c>
      <c r="BL1069" s="25">
        <v>10.738357650641248</v>
      </c>
      <c r="BM1069" s="25">
        <v>8.9371754322659466E-2</v>
      </c>
      <c r="BN1069" s="25">
        <v>0</v>
      </c>
      <c r="BO1069" s="25">
        <v>0</v>
      </c>
    </row>
    <row r="1070" spans="1:67">
      <c r="A1070">
        <v>2008</v>
      </c>
      <c r="B1070" s="57" t="s">
        <v>218</v>
      </c>
      <c r="C1070" s="61" t="s">
        <v>282</v>
      </c>
      <c r="D1070" s="57" t="s">
        <v>134</v>
      </c>
      <c r="E1070" s="25">
        <v>0.26248719101687162</v>
      </c>
      <c r="F1070" s="25">
        <v>2.1342347533691328E-2</v>
      </c>
      <c r="G1070" s="25">
        <v>1.4081851850371398E-2</v>
      </c>
      <c r="H1070" s="25">
        <v>2.2687233945365568</v>
      </c>
      <c r="I1070" s="25">
        <v>2.0692366533021378</v>
      </c>
      <c r="J1070" s="25">
        <v>1.6867093378778759</v>
      </c>
      <c r="K1070" s="25">
        <v>0.17806925825659414</v>
      </c>
      <c r="L1070" s="25">
        <v>2.1783742991095627</v>
      </c>
      <c r="M1070" s="25">
        <v>0.15436306387142848</v>
      </c>
      <c r="N1070" s="25">
        <v>0.65984949079559674</v>
      </c>
      <c r="O1070" s="25">
        <v>3.0693063650127437</v>
      </c>
      <c r="P1070" s="25">
        <v>1.2910391015122968</v>
      </c>
      <c r="Q1070" s="25">
        <v>0.72769412940130229</v>
      </c>
      <c r="R1070" s="25">
        <v>1.2616241124797547</v>
      </c>
      <c r="S1070" s="25">
        <v>4.6110112632960165</v>
      </c>
      <c r="T1070" s="25">
        <v>0.43703345192766696</v>
      </c>
      <c r="U1070" s="25">
        <v>0.68184591054905896</v>
      </c>
      <c r="V1070" s="25">
        <v>0.39833721696073343</v>
      </c>
      <c r="W1070" s="25">
        <v>1.298881685031152</v>
      </c>
      <c r="X1070" s="25">
        <v>1.3278948331126406</v>
      </c>
      <c r="Y1070" s="25">
        <v>0.22424407919106581</v>
      </c>
      <c r="Z1070" s="25">
        <v>0.24069862582133489</v>
      </c>
      <c r="AA1070" s="25">
        <v>0</v>
      </c>
      <c r="AB1070" s="25">
        <v>0.72371545610477495</v>
      </c>
      <c r="AC1070" s="25">
        <v>5.9798432504604496E-2</v>
      </c>
      <c r="AD1070" s="25">
        <v>0</v>
      </c>
      <c r="AE1070" s="25">
        <v>13.399360506481639</v>
      </c>
      <c r="AF1070" s="25">
        <v>0.7259548584015747</v>
      </c>
      <c r="AG1070" s="25">
        <v>7.2139099307945358</v>
      </c>
      <c r="AH1070" s="25">
        <v>4.1823060108174683</v>
      </c>
      <c r="AI1070" s="25">
        <v>1.2492153162784128</v>
      </c>
      <c r="AJ1070" s="25">
        <v>0.29244740923690415</v>
      </c>
      <c r="AK1070" s="25">
        <v>0.9087089755689175</v>
      </c>
      <c r="AL1070" s="25">
        <v>0.74717432318128796</v>
      </c>
      <c r="AM1070" s="25">
        <v>8.476461651018706E-2</v>
      </c>
      <c r="AN1070" s="25">
        <v>1.1383300855274658</v>
      </c>
      <c r="AO1070" s="25">
        <v>0.72401314357175184</v>
      </c>
      <c r="AP1070" s="25">
        <v>0.49500556303013654</v>
      </c>
      <c r="AQ1070" s="25">
        <v>2.2033557830006334</v>
      </c>
      <c r="AR1070" s="25">
        <v>0.44234535278022341</v>
      </c>
      <c r="AS1070" s="25">
        <v>14.464198131744293</v>
      </c>
      <c r="AT1070" s="25">
        <v>1.5034975422541379</v>
      </c>
      <c r="AU1070" s="25">
        <v>0</v>
      </c>
      <c r="AV1070" s="25">
        <v>5.5312783699452268</v>
      </c>
      <c r="AW1070" s="25">
        <v>0.91309134063461384</v>
      </c>
      <c r="AX1070" s="25">
        <v>0</v>
      </c>
      <c r="AY1070" s="25">
        <v>0</v>
      </c>
      <c r="AZ1070" s="25">
        <v>0</v>
      </c>
      <c r="BA1070" s="25">
        <v>0</v>
      </c>
      <c r="BB1070" s="25">
        <v>0.63922595134567728</v>
      </c>
      <c r="BC1070" s="25">
        <v>12.950049117972771</v>
      </c>
      <c r="BD1070" s="25">
        <v>97.84968059048046</v>
      </c>
      <c r="BE1070" s="25">
        <v>1.3257520316680922</v>
      </c>
      <c r="BF1070" s="25">
        <v>0.48621013573177774</v>
      </c>
      <c r="BG1070" s="25">
        <v>0</v>
      </c>
      <c r="BH1070" s="25">
        <v>0</v>
      </c>
      <c r="BI1070" s="25">
        <v>54.756854117877026</v>
      </c>
      <c r="BJ1070" s="25">
        <v>0</v>
      </c>
      <c r="BK1070" s="25">
        <v>43.798020698765285</v>
      </c>
      <c r="BL1070" s="25">
        <v>3.4304310505976394</v>
      </c>
      <c r="BM1070" s="25">
        <v>0.11514443277742528</v>
      </c>
      <c r="BN1070" s="25">
        <v>0</v>
      </c>
      <c r="BO1070" s="25">
        <v>0</v>
      </c>
    </row>
    <row r="1071" spans="1:67">
      <c r="A1071">
        <v>2008</v>
      </c>
      <c r="B1071" s="57" t="s">
        <v>219</v>
      </c>
      <c r="C1071" s="61" t="s">
        <v>283</v>
      </c>
      <c r="D1071" s="57" t="s">
        <v>134</v>
      </c>
      <c r="E1071" s="25">
        <v>0.2074421764397798</v>
      </c>
      <c r="F1071" s="25">
        <v>1.0686598226092072E-2</v>
      </c>
      <c r="G1071" s="25">
        <v>0.11707610698855475</v>
      </c>
      <c r="H1071" s="25">
        <v>5.4775546959594443</v>
      </c>
      <c r="I1071" s="25">
        <v>1.8003477160937971</v>
      </c>
      <c r="J1071" s="25">
        <v>1.9377337469389047</v>
      </c>
      <c r="K1071" s="25">
        <v>0.12976411954572287</v>
      </c>
      <c r="L1071" s="25">
        <v>5.5303494841676333</v>
      </c>
      <c r="M1071" s="25">
        <v>7.1518426238963026E-2</v>
      </c>
      <c r="N1071" s="25">
        <v>0.63890568236735201</v>
      </c>
      <c r="O1071" s="25">
        <v>1.1772366749610785</v>
      </c>
      <c r="P1071" s="25">
        <v>2.6514322187923951</v>
      </c>
      <c r="Q1071" s="25">
        <v>0.51023748093329202</v>
      </c>
      <c r="R1071" s="25">
        <v>1.0483347861153551</v>
      </c>
      <c r="S1071" s="25">
        <v>4.0999714868434181</v>
      </c>
      <c r="T1071" s="25">
        <v>2.1565807833811204</v>
      </c>
      <c r="U1071" s="25">
        <v>2.9263689389955272</v>
      </c>
      <c r="V1071" s="25">
        <v>1.1882847709023201</v>
      </c>
      <c r="W1071" s="25">
        <v>0.65064068069482639</v>
      </c>
      <c r="X1071" s="25">
        <v>1.6609703278874224</v>
      </c>
      <c r="Y1071" s="25">
        <v>0.1413874241614379</v>
      </c>
      <c r="Z1071" s="25">
        <v>0.25825638070509349</v>
      </c>
      <c r="AA1071" s="25">
        <v>0</v>
      </c>
      <c r="AB1071" s="25">
        <v>1.0885965875412149</v>
      </c>
      <c r="AC1071" s="25">
        <v>3.8413910899485378E-2</v>
      </c>
      <c r="AD1071" s="25">
        <v>0</v>
      </c>
      <c r="AE1071" s="25">
        <v>9.0868368729780258</v>
      </c>
      <c r="AF1071" s="25">
        <v>4.6098334232205564</v>
      </c>
      <c r="AG1071" s="25">
        <v>5.9728154513649905</v>
      </c>
      <c r="AH1071" s="25">
        <v>3.4240957021679828</v>
      </c>
      <c r="AI1071" s="25">
        <v>0.94995481688931038</v>
      </c>
      <c r="AJ1071" s="25">
        <v>1.7718004374534437</v>
      </c>
      <c r="AK1071" s="25">
        <v>0.47975258187274256</v>
      </c>
      <c r="AL1071" s="25">
        <v>1.6467389581791356</v>
      </c>
      <c r="AM1071" s="25">
        <v>0.20145936645433607</v>
      </c>
      <c r="AN1071" s="25">
        <v>0.47769256285554224</v>
      </c>
      <c r="AO1071" s="25">
        <v>0.44777911367304662</v>
      </c>
      <c r="AP1071" s="25">
        <v>2.1694523845350897</v>
      </c>
      <c r="AQ1071" s="25">
        <v>1.18026573397273</v>
      </c>
      <c r="AR1071" s="25">
        <v>0.24191196943173177</v>
      </c>
      <c r="AS1071" s="25">
        <v>4.3464418946113748</v>
      </c>
      <c r="AT1071" s="25">
        <v>2.0764232460604419</v>
      </c>
      <c r="AU1071" s="25">
        <v>0</v>
      </c>
      <c r="AV1071" s="25">
        <v>5.336428147981028</v>
      </c>
      <c r="AW1071" s="25">
        <v>1.1733884634168801</v>
      </c>
      <c r="AX1071" s="25">
        <v>0</v>
      </c>
      <c r="AY1071" s="25">
        <v>0</v>
      </c>
      <c r="AZ1071" s="25">
        <v>0</v>
      </c>
      <c r="BA1071" s="25">
        <v>0</v>
      </c>
      <c r="BB1071" s="25">
        <v>0.67921314820489642</v>
      </c>
      <c r="BC1071" s="25">
        <v>8.711804092813253</v>
      </c>
      <c r="BD1071" s="25">
        <v>5.9167249656000465</v>
      </c>
      <c r="BE1071" s="25">
        <v>71.437598006295062</v>
      </c>
      <c r="BF1071" s="25">
        <v>0.33334992145381975</v>
      </c>
      <c r="BG1071" s="25">
        <v>0</v>
      </c>
      <c r="BH1071" s="25">
        <v>0</v>
      </c>
      <c r="BI1071" s="25">
        <v>133.30112160655764</v>
      </c>
      <c r="BJ1071" s="25">
        <v>0</v>
      </c>
      <c r="BK1071" s="25">
        <v>26.507381680868665</v>
      </c>
      <c r="BL1071" s="25">
        <v>13.043691094295626</v>
      </c>
      <c r="BM1071" s="25">
        <v>0.4737879144863667</v>
      </c>
      <c r="BN1071" s="25">
        <v>0</v>
      </c>
      <c r="BO1071" s="25">
        <v>0</v>
      </c>
    </row>
    <row r="1072" spans="1:67">
      <c r="A1072">
        <v>2008</v>
      </c>
      <c r="B1072" s="57" t="s">
        <v>220</v>
      </c>
      <c r="C1072" s="61" t="s">
        <v>284</v>
      </c>
      <c r="D1072" s="57" t="s">
        <v>134</v>
      </c>
      <c r="E1072" s="25">
        <v>12.043006731090953</v>
      </c>
      <c r="F1072" s="25">
        <v>1.4902955090831782</v>
      </c>
      <c r="G1072" s="25">
        <v>6.3848550210740568E-2</v>
      </c>
      <c r="H1072" s="25">
        <v>16.032959269532768</v>
      </c>
      <c r="I1072" s="25">
        <v>10.110525551884404</v>
      </c>
      <c r="J1072" s="25">
        <v>4.5042007386339193</v>
      </c>
      <c r="K1072" s="25">
        <v>3.3928080198782036</v>
      </c>
      <c r="L1072" s="25">
        <v>1.7398080045746966</v>
      </c>
      <c r="M1072" s="25">
        <v>0.19077076183013242</v>
      </c>
      <c r="N1072" s="25">
        <v>3.0403873572173916</v>
      </c>
      <c r="O1072" s="25">
        <v>3.6903703421298486</v>
      </c>
      <c r="P1072" s="25">
        <v>2.6269580557833234</v>
      </c>
      <c r="Q1072" s="25">
        <v>2.8467160777851728</v>
      </c>
      <c r="R1072" s="25">
        <v>2.4375385012609083</v>
      </c>
      <c r="S1072" s="25">
        <v>4.2781646366519288</v>
      </c>
      <c r="T1072" s="25">
        <v>3.3773128153374987</v>
      </c>
      <c r="U1072" s="25">
        <v>9.0300045248142968</v>
      </c>
      <c r="V1072" s="25">
        <v>2.9936683908237116</v>
      </c>
      <c r="W1072" s="25">
        <v>2.0862243218270966</v>
      </c>
      <c r="X1072" s="25">
        <v>1.1381566741773859</v>
      </c>
      <c r="Y1072" s="25">
        <v>8.9657211542351276E-2</v>
      </c>
      <c r="Z1072" s="25">
        <v>0.66263484423635766</v>
      </c>
      <c r="AA1072" s="25">
        <v>0</v>
      </c>
      <c r="AB1072" s="25">
        <v>0.48505204632571031</v>
      </c>
      <c r="AC1072" s="25">
        <v>4.9291651636145267E-2</v>
      </c>
      <c r="AD1072" s="25">
        <v>0</v>
      </c>
      <c r="AE1072" s="25">
        <v>6.2923752461089135</v>
      </c>
      <c r="AF1072" s="25">
        <v>4.1142887669244601</v>
      </c>
      <c r="AG1072" s="25">
        <v>27.113005915172387</v>
      </c>
      <c r="AH1072" s="25">
        <v>17.214212602480714</v>
      </c>
      <c r="AI1072" s="25">
        <v>124.8371842149631</v>
      </c>
      <c r="AJ1072" s="25">
        <v>1.3767953178503058</v>
      </c>
      <c r="AK1072" s="25">
        <v>3.0113523759518444</v>
      </c>
      <c r="AL1072" s="25">
        <v>3.5850374451383487</v>
      </c>
      <c r="AM1072" s="25">
        <v>0.10119023184036144</v>
      </c>
      <c r="AN1072" s="25">
        <v>3.6536282674973233</v>
      </c>
      <c r="AO1072" s="25">
        <v>0.40153126772602488</v>
      </c>
      <c r="AP1072" s="25">
        <v>1.5034859277106696</v>
      </c>
      <c r="AQ1072" s="25">
        <v>3.1973025054043585</v>
      </c>
      <c r="AR1072" s="25">
        <v>0.58963926941839884</v>
      </c>
      <c r="AS1072" s="25">
        <v>3.5049110073279226</v>
      </c>
      <c r="AT1072" s="25">
        <v>1.7827585262432755</v>
      </c>
      <c r="AU1072" s="25">
        <v>0</v>
      </c>
      <c r="AV1072" s="25">
        <v>30.987010528484543</v>
      </c>
      <c r="AW1072" s="25">
        <v>15.225941996927043</v>
      </c>
      <c r="AX1072" s="25">
        <v>0</v>
      </c>
      <c r="AY1072" s="25">
        <v>0</v>
      </c>
      <c r="AZ1072" s="25">
        <v>0</v>
      </c>
      <c r="BA1072" s="25">
        <v>0</v>
      </c>
      <c r="BB1072" s="25">
        <v>12.969940485184749</v>
      </c>
      <c r="BC1072" s="25">
        <v>13.248434102821168</v>
      </c>
      <c r="BD1072" s="25">
        <v>2.8379227101075299</v>
      </c>
      <c r="BE1072" s="25">
        <v>0.87935986925793319</v>
      </c>
      <c r="BF1072" s="25">
        <v>59.44415127833993</v>
      </c>
      <c r="BG1072" s="25">
        <v>0</v>
      </c>
      <c r="BH1072" s="25">
        <v>0</v>
      </c>
      <c r="BI1072" s="25">
        <v>180.93285173689935</v>
      </c>
      <c r="BJ1072" s="25">
        <v>0</v>
      </c>
      <c r="BK1072" s="25">
        <v>0.75205025037751927</v>
      </c>
      <c r="BL1072" s="25">
        <v>2.74642371952008</v>
      </c>
      <c r="BM1072" s="25">
        <v>0.20344128173211609</v>
      </c>
      <c r="BN1072" s="25">
        <v>0</v>
      </c>
      <c r="BO1072" s="25">
        <v>0</v>
      </c>
    </row>
    <row r="1073" spans="1:67">
      <c r="A1073">
        <v>2008</v>
      </c>
      <c r="B1073" s="57" t="s">
        <v>221</v>
      </c>
      <c r="C1073" s="61" t="s">
        <v>285</v>
      </c>
      <c r="D1073" s="57" t="s">
        <v>134</v>
      </c>
      <c r="E1073" s="25">
        <v>2.093677631655419E-2</v>
      </c>
      <c r="F1073" s="25">
        <v>2.8341751097514618E-3</v>
      </c>
      <c r="G1073" s="25">
        <v>9.1124173415656526E-5</v>
      </c>
      <c r="H1073" s="25">
        <v>3.2532515484437009E-2</v>
      </c>
      <c r="I1073" s="25">
        <v>1.8918292126918208E-2</v>
      </c>
      <c r="J1073" s="25">
        <v>8.2143364079093964E-3</v>
      </c>
      <c r="K1073" s="25">
        <v>6.6990578023229646E-3</v>
      </c>
      <c r="L1073" s="25">
        <v>3.3826927194395718E-3</v>
      </c>
      <c r="M1073" s="25">
        <v>3.429184891042784E-4</v>
      </c>
      <c r="N1073" s="25">
        <v>5.3680622375889067E-3</v>
      </c>
      <c r="O1073" s="25">
        <v>7.0187408589306513E-3</v>
      </c>
      <c r="P1073" s="25">
        <v>2.968072847607139E-3</v>
      </c>
      <c r="Q1073" s="25">
        <v>4.2501720691744569E-3</v>
      </c>
      <c r="R1073" s="25">
        <v>5.5107573401360571E-3</v>
      </c>
      <c r="S1073" s="25">
        <v>8.7238700746567928E-3</v>
      </c>
      <c r="T1073" s="25">
        <v>6.4155784613067956E-3</v>
      </c>
      <c r="U1073" s="25">
        <v>1.5622210153312596E-2</v>
      </c>
      <c r="V1073" s="25">
        <v>5.317500678886174E-3</v>
      </c>
      <c r="W1073" s="25">
        <v>3.5457731358231534E-3</v>
      </c>
      <c r="X1073" s="25">
        <v>1.9767966616309387E-3</v>
      </c>
      <c r="Y1073" s="25">
        <v>2.2830297614829948E-4</v>
      </c>
      <c r="Z1073" s="25">
        <v>1.3563372949038548E-3</v>
      </c>
      <c r="AA1073" s="25">
        <v>0</v>
      </c>
      <c r="AB1073" s="25">
        <v>1.0388318116833709E-3</v>
      </c>
      <c r="AC1073" s="25">
        <v>8.8122884315708681E-5</v>
      </c>
      <c r="AD1073" s="25">
        <v>0</v>
      </c>
      <c r="AE1073" s="25">
        <v>1.5063072757610669E-2</v>
      </c>
      <c r="AF1073" s="25">
        <v>7.145330407205175E-3</v>
      </c>
      <c r="AG1073" s="25">
        <v>5.4296846316823286E-2</v>
      </c>
      <c r="AH1073" s="25">
        <v>3.4248689469479413E-2</v>
      </c>
      <c r="AI1073" s="25">
        <v>0.23898761077771236</v>
      </c>
      <c r="AJ1073" s="25">
        <v>2.8003602697444473E-3</v>
      </c>
      <c r="AK1073" s="25">
        <v>6.6911592539406397E-3</v>
      </c>
      <c r="AL1073" s="25">
        <v>6.8533379242711884E-3</v>
      </c>
      <c r="AM1073" s="25">
        <v>1.9325152485132787E-4</v>
      </c>
      <c r="AN1073" s="25">
        <v>6.7217951342451801E-3</v>
      </c>
      <c r="AO1073" s="25">
        <v>8.006491352724256E-4</v>
      </c>
      <c r="AP1073" s="25">
        <v>2.4806677277323446E-3</v>
      </c>
      <c r="AQ1073" s="25">
        <v>6.5749414200370684E-3</v>
      </c>
      <c r="AR1073" s="25">
        <v>1.1721021541876713E-3</v>
      </c>
      <c r="AS1073" s="25">
        <v>7.2595567213058036E-3</v>
      </c>
      <c r="AT1073" s="25">
        <v>3.5004311332902712E-3</v>
      </c>
      <c r="AU1073" s="25">
        <v>0</v>
      </c>
      <c r="AV1073" s="25">
        <v>5.6842926365396659E-2</v>
      </c>
      <c r="AW1073" s="25">
        <v>2.9746668445569401E-2</v>
      </c>
      <c r="AX1073" s="25">
        <v>0</v>
      </c>
      <c r="AY1073" s="25">
        <v>0</v>
      </c>
      <c r="AZ1073" s="25">
        <v>0</v>
      </c>
      <c r="BA1073" s="25">
        <v>0</v>
      </c>
      <c r="BB1073" s="25">
        <v>2.5051751089855512E-2</v>
      </c>
      <c r="BC1073" s="25">
        <v>4.6394696363366378E-2</v>
      </c>
      <c r="BD1073" s="25">
        <v>5.2472424836746551E-3</v>
      </c>
      <c r="BE1073" s="25">
        <v>1.2975939681032793E-3</v>
      </c>
      <c r="BF1073" s="25">
        <v>4.7111675860193727E-2</v>
      </c>
      <c r="BG1073" s="25">
        <v>0</v>
      </c>
      <c r="BH1073" s="25">
        <v>0</v>
      </c>
      <c r="BI1073" s="25">
        <v>0.36157541040531194</v>
      </c>
      <c r="BJ1073" s="25">
        <v>0</v>
      </c>
      <c r="BK1073" s="25">
        <v>3.8261969734084871E-3</v>
      </c>
      <c r="BL1073" s="25">
        <v>1.4159135142516527E-4</v>
      </c>
      <c r="BM1073" s="25">
        <v>6.8928109288729777E-6</v>
      </c>
      <c r="BN1073" s="25">
        <v>0</v>
      </c>
      <c r="BO1073" s="25">
        <v>0</v>
      </c>
    </row>
    <row r="1074" spans="1:67">
      <c r="A1074">
        <v>2008</v>
      </c>
      <c r="B1074" s="57" t="s">
        <v>222</v>
      </c>
      <c r="C1074" s="61" t="s">
        <v>286</v>
      </c>
      <c r="D1074" s="57" t="s">
        <v>134</v>
      </c>
      <c r="E1074" s="25">
        <v>0</v>
      </c>
      <c r="F1074" s="25">
        <v>0</v>
      </c>
      <c r="G1074" s="25">
        <v>0</v>
      </c>
      <c r="H1074" s="25">
        <v>0</v>
      </c>
      <c r="I1074" s="25">
        <v>0</v>
      </c>
      <c r="J1074" s="25">
        <v>0</v>
      </c>
      <c r="K1074" s="25">
        <v>0</v>
      </c>
      <c r="L1074" s="25">
        <v>0</v>
      </c>
      <c r="M1074" s="25">
        <v>0</v>
      </c>
      <c r="N1074" s="25">
        <v>0</v>
      </c>
      <c r="O1074" s="25">
        <v>0</v>
      </c>
      <c r="P1074" s="25">
        <v>0</v>
      </c>
      <c r="Q1074" s="25">
        <v>0</v>
      </c>
      <c r="R1074" s="25">
        <v>0</v>
      </c>
      <c r="S1074" s="25">
        <v>0</v>
      </c>
      <c r="T1074" s="25">
        <v>0</v>
      </c>
      <c r="U1074" s="25">
        <v>0</v>
      </c>
      <c r="V1074" s="25">
        <v>0</v>
      </c>
      <c r="W1074" s="25">
        <v>0</v>
      </c>
      <c r="X1074" s="25">
        <v>0</v>
      </c>
      <c r="Y1074" s="25">
        <v>0</v>
      </c>
      <c r="Z1074" s="25">
        <v>0</v>
      </c>
      <c r="AA1074" s="25">
        <v>0</v>
      </c>
      <c r="AB1074" s="25">
        <v>0</v>
      </c>
      <c r="AC1074" s="25">
        <v>0</v>
      </c>
      <c r="AD1074" s="25">
        <v>0</v>
      </c>
      <c r="AE1074" s="25">
        <v>0</v>
      </c>
      <c r="AF1074" s="25">
        <v>0</v>
      </c>
      <c r="AG1074" s="25">
        <v>0</v>
      </c>
      <c r="AH1074" s="25">
        <v>0</v>
      </c>
      <c r="AI1074" s="25">
        <v>0</v>
      </c>
      <c r="AJ1074" s="25">
        <v>0</v>
      </c>
      <c r="AK1074" s="25">
        <v>0</v>
      </c>
      <c r="AL1074" s="25">
        <v>0</v>
      </c>
      <c r="AM1074" s="25">
        <v>0</v>
      </c>
      <c r="AN1074" s="25">
        <v>0</v>
      </c>
      <c r="AO1074" s="25">
        <v>0</v>
      </c>
      <c r="AP1074" s="25">
        <v>0</v>
      </c>
      <c r="AQ1074" s="25">
        <v>0</v>
      </c>
      <c r="AR1074" s="25">
        <v>0</v>
      </c>
      <c r="AS1074" s="25">
        <v>0</v>
      </c>
      <c r="AT1074" s="25">
        <v>0</v>
      </c>
      <c r="AU1074" s="25">
        <v>0</v>
      </c>
      <c r="AV1074" s="25">
        <v>0</v>
      </c>
      <c r="AW1074" s="25">
        <v>0</v>
      </c>
      <c r="AX1074" s="25">
        <v>0</v>
      </c>
      <c r="AY1074" s="25">
        <v>0</v>
      </c>
      <c r="AZ1074" s="25">
        <v>0</v>
      </c>
      <c r="BA1074" s="25">
        <v>0</v>
      </c>
      <c r="BB1074" s="25">
        <v>0</v>
      </c>
      <c r="BC1074" s="25">
        <v>0</v>
      </c>
      <c r="BD1074" s="25">
        <v>0</v>
      </c>
      <c r="BE1074" s="25">
        <v>0</v>
      </c>
      <c r="BF1074" s="25">
        <v>0</v>
      </c>
      <c r="BG1074" s="25">
        <v>0</v>
      </c>
      <c r="BH1074" s="25">
        <v>0</v>
      </c>
      <c r="BI1074" s="25">
        <v>0</v>
      </c>
      <c r="BJ1074" s="25">
        <v>0</v>
      </c>
      <c r="BK1074" s="25">
        <v>0</v>
      </c>
      <c r="BL1074" s="25">
        <v>0</v>
      </c>
      <c r="BM1074" s="25">
        <v>0</v>
      </c>
      <c r="BN1074" s="25">
        <v>0</v>
      </c>
      <c r="BO1074" s="25">
        <v>0</v>
      </c>
    </row>
    <row r="1075" spans="1:67">
      <c r="A1075">
        <v>2008</v>
      </c>
      <c r="B1075" s="62" t="s">
        <v>287</v>
      </c>
      <c r="C1075" s="62" t="s">
        <v>288</v>
      </c>
      <c r="D1075" s="57" t="s">
        <v>289</v>
      </c>
      <c r="E1075" s="25">
        <v>15099.1735881799</v>
      </c>
      <c r="F1075" s="25">
        <v>898.3259183314043</v>
      </c>
      <c r="G1075" s="25">
        <v>1982.5359019228206</v>
      </c>
      <c r="H1075" s="25">
        <v>16874.619965325626</v>
      </c>
      <c r="I1075" s="25">
        <v>65143.861385397518</v>
      </c>
      <c r="J1075" s="25">
        <v>15496.884588309284</v>
      </c>
      <c r="K1075" s="25">
        <v>7169.9251658897547</v>
      </c>
      <c r="L1075" s="25">
        <v>9736.6141979078893</v>
      </c>
      <c r="M1075" s="25">
        <v>501.81444992015781</v>
      </c>
      <c r="N1075" s="25">
        <v>25827.928809919649</v>
      </c>
      <c r="O1075" s="25">
        <v>15284.054676753833</v>
      </c>
      <c r="P1075" s="25">
        <v>6032.8749567448976</v>
      </c>
      <c r="Q1075" s="25">
        <v>16341.974321814625</v>
      </c>
      <c r="R1075" s="25">
        <v>7234.4332170731877</v>
      </c>
      <c r="S1075" s="25">
        <v>14975.676652744714</v>
      </c>
      <c r="T1075" s="25">
        <v>10371.254014373284</v>
      </c>
      <c r="U1075" s="25">
        <v>11791.12651666037</v>
      </c>
      <c r="V1075" s="25">
        <v>7614.526645079387</v>
      </c>
      <c r="W1075" s="25">
        <v>7807.0070004498284</v>
      </c>
      <c r="X1075" s="25">
        <v>12840.252206432038</v>
      </c>
      <c r="Y1075" s="25">
        <v>1150.136630336664</v>
      </c>
      <c r="Z1075" s="25">
        <v>5167.7934218836335</v>
      </c>
      <c r="AA1075" s="25">
        <v>0</v>
      </c>
      <c r="AB1075" s="25">
        <v>17929.439758655608</v>
      </c>
      <c r="AC1075" s="25">
        <v>368.90798186061232</v>
      </c>
      <c r="AD1075" s="25">
        <v>0</v>
      </c>
      <c r="AE1075" s="25">
        <v>75552.762188179709</v>
      </c>
      <c r="AF1075" s="25">
        <v>11847.691694133649</v>
      </c>
      <c r="AG1075" s="25">
        <v>18809.987302649439</v>
      </c>
      <c r="AH1075" s="25">
        <v>11044.394903491178</v>
      </c>
      <c r="AI1075" s="25">
        <v>14717.056951515295</v>
      </c>
      <c r="AJ1075" s="25">
        <v>5703.5695803279323</v>
      </c>
      <c r="AK1075" s="25">
        <v>3349.020756678849</v>
      </c>
      <c r="AL1075" s="25">
        <v>1785.7377627676256</v>
      </c>
      <c r="AM1075" s="25">
        <v>365.80436875105602</v>
      </c>
      <c r="AN1075" s="25">
        <v>16955.255289527013</v>
      </c>
      <c r="AO1075" s="25">
        <v>1418.8244031285433</v>
      </c>
      <c r="AP1075" s="25">
        <v>1642.1633555819096</v>
      </c>
      <c r="AQ1075" s="25">
        <v>6693.4516802731268</v>
      </c>
      <c r="AR1075" s="25">
        <v>1036.6491993588124</v>
      </c>
      <c r="AS1075" s="25">
        <v>6810.9397238077272</v>
      </c>
      <c r="AT1075" s="25">
        <v>1197.2073090072015</v>
      </c>
      <c r="AU1075" s="25">
        <v>0</v>
      </c>
      <c r="AV1075" s="25">
        <v>7259.5716150357339</v>
      </c>
      <c r="AW1075" s="25">
        <v>2742.1638802213529</v>
      </c>
      <c r="AX1075" s="25">
        <v>0</v>
      </c>
      <c r="AY1075" s="25">
        <v>0</v>
      </c>
      <c r="AZ1075" s="25">
        <v>0</v>
      </c>
      <c r="BA1075" s="25">
        <v>0</v>
      </c>
      <c r="BB1075" s="25">
        <v>2624.5036986616542</v>
      </c>
      <c r="BC1075" s="25">
        <v>13107.597389785526</v>
      </c>
      <c r="BD1075" s="25">
        <v>11668.870996167509</v>
      </c>
      <c r="BE1075" s="25">
        <v>5460.9745961152885</v>
      </c>
      <c r="BF1075" s="25">
        <v>5972.0130296781635</v>
      </c>
      <c r="BG1075" s="25">
        <v>0</v>
      </c>
      <c r="BH1075" s="25">
        <v>0</v>
      </c>
      <c r="BI1075" s="25">
        <v>303066.85175496998</v>
      </c>
      <c r="BJ1075" s="25">
        <v>0</v>
      </c>
      <c r="BK1075" s="25">
        <v>46653.95459258445</v>
      </c>
      <c r="BL1075" s="25">
        <v>174762.6781908171</v>
      </c>
      <c r="BM1075" s="25">
        <v>8260.8881664123164</v>
      </c>
      <c r="BN1075" s="25">
        <v>0</v>
      </c>
      <c r="BO1075" s="25">
        <v>0</v>
      </c>
    </row>
    <row r="1076" spans="1:67">
      <c r="A1076">
        <v>2008</v>
      </c>
      <c r="B1076" s="22" t="s">
        <v>290</v>
      </c>
      <c r="C1076" s="22" t="s">
        <v>291</v>
      </c>
      <c r="D1076" s="57" t="s">
        <v>289</v>
      </c>
      <c r="E1076" s="25">
        <v>0</v>
      </c>
      <c r="F1076" s="25">
        <v>0</v>
      </c>
      <c r="G1076" s="25">
        <v>0</v>
      </c>
      <c r="H1076" s="25">
        <v>0</v>
      </c>
      <c r="I1076" s="25">
        <v>0</v>
      </c>
      <c r="J1076" s="25">
        <v>0</v>
      </c>
      <c r="K1076" s="25">
        <v>0</v>
      </c>
      <c r="L1076" s="25">
        <v>0</v>
      </c>
      <c r="M1076" s="25">
        <v>0</v>
      </c>
      <c r="N1076" s="25">
        <v>0</v>
      </c>
      <c r="O1076" s="25">
        <v>0</v>
      </c>
      <c r="P1076" s="25">
        <v>0</v>
      </c>
      <c r="Q1076" s="25">
        <v>0</v>
      </c>
      <c r="R1076" s="25">
        <v>0</v>
      </c>
      <c r="S1076" s="25">
        <v>0</v>
      </c>
      <c r="T1076" s="25">
        <v>0</v>
      </c>
      <c r="U1076" s="25">
        <v>0</v>
      </c>
      <c r="V1076" s="25">
        <v>0</v>
      </c>
      <c r="W1076" s="25">
        <v>0</v>
      </c>
      <c r="X1076" s="25">
        <v>0</v>
      </c>
      <c r="Y1076" s="25">
        <v>0</v>
      </c>
      <c r="Z1076" s="25">
        <v>0</v>
      </c>
      <c r="AA1076" s="25">
        <v>0</v>
      </c>
      <c r="AB1076" s="25">
        <v>0</v>
      </c>
      <c r="AC1076" s="25">
        <v>0</v>
      </c>
      <c r="AD1076" s="25">
        <v>0</v>
      </c>
      <c r="AE1076" s="25">
        <v>0</v>
      </c>
      <c r="AF1076" s="25">
        <v>0</v>
      </c>
      <c r="AG1076" s="25">
        <v>0</v>
      </c>
      <c r="AH1076" s="25">
        <v>0</v>
      </c>
      <c r="AI1076" s="25">
        <v>0</v>
      </c>
      <c r="AJ1076" s="25">
        <v>0</v>
      </c>
      <c r="AK1076" s="25">
        <v>0</v>
      </c>
      <c r="AL1076" s="25">
        <v>0</v>
      </c>
      <c r="AM1076" s="25">
        <v>0</v>
      </c>
      <c r="AN1076" s="25">
        <v>0</v>
      </c>
      <c r="AO1076" s="25">
        <v>0</v>
      </c>
      <c r="AP1076" s="25">
        <v>0</v>
      </c>
      <c r="AQ1076" s="25">
        <v>0</v>
      </c>
      <c r="AR1076" s="25">
        <v>0</v>
      </c>
      <c r="AS1076" s="25">
        <v>0</v>
      </c>
      <c r="AT1076" s="25">
        <v>0</v>
      </c>
      <c r="AU1076" s="25">
        <v>0</v>
      </c>
      <c r="AV1076" s="25">
        <v>0</v>
      </c>
      <c r="AW1076" s="25">
        <v>0</v>
      </c>
      <c r="AX1076" s="25">
        <v>0</v>
      </c>
      <c r="AY1076" s="25">
        <v>0</v>
      </c>
      <c r="AZ1076" s="25">
        <v>0</v>
      </c>
      <c r="BA1076" s="25">
        <v>0</v>
      </c>
      <c r="BB1076" s="25">
        <v>0</v>
      </c>
      <c r="BC1076" s="25">
        <v>0</v>
      </c>
      <c r="BD1076" s="25">
        <v>0</v>
      </c>
      <c r="BE1076" s="25">
        <v>0</v>
      </c>
      <c r="BF1076" s="25">
        <v>0</v>
      </c>
      <c r="BG1076" s="25">
        <v>0</v>
      </c>
      <c r="BH1076" s="25">
        <v>0</v>
      </c>
      <c r="BI1076" s="25">
        <v>0</v>
      </c>
      <c r="BJ1076" s="25">
        <v>0</v>
      </c>
      <c r="BK1076" s="25">
        <v>0</v>
      </c>
      <c r="BL1076" s="25">
        <v>0</v>
      </c>
      <c r="BM1076" s="25">
        <v>0</v>
      </c>
      <c r="BN1076" s="25">
        <v>0</v>
      </c>
      <c r="BO1076" s="25">
        <v>0</v>
      </c>
    </row>
    <row r="1077" spans="1:67">
      <c r="A1077">
        <v>2008</v>
      </c>
      <c r="B1077" s="22" t="s">
        <v>292</v>
      </c>
      <c r="C1077" s="22" t="s">
        <v>293</v>
      </c>
      <c r="D1077" s="57" t="s">
        <v>289</v>
      </c>
      <c r="E1077" s="25">
        <v>0</v>
      </c>
      <c r="F1077" s="25">
        <v>0</v>
      </c>
      <c r="G1077" s="25">
        <v>0</v>
      </c>
      <c r="H1077" s="25">
        <v>0</v>
      </c>
      <c r="I1077" s="25">
        <v>0</v>
      </c>
      <c r="J1077" s="25">
        <v>0</v>
      </c>
      <c r="K1077" s="25">
        <v>0</v>
      </c>
      <c r="L1077" s="25">
        <v>0</v>
      </c>
      <c r="M1077" s="25">
        <v>0</v>
      </c>
      <c r="N1077" s="25">
        <v>0</v>
      </c>
      <c r="O1077" s="25">
        <v>0</v>
      </c>
      <c r="P1077" s="25">
        <v>0</v>
      </c>
      <c r="Q1077" s="25">
        <v>0</v>
      </c>
      <c r="R1077" s="25">
        <v>0</v>
      </c>
      <c r="S1077" s="25">
        <v>0</v>
      </c>
      <c r="T1077" s="25">
        <v>0</v>
      </c>
      <c r="U1077" s="25">
        <v>0</v>
      </c>
      <c r="V1077" s="25">
        <v>0</v>
      </c>
      <c r="W1077" s="25">
        <v>0</v>
      </c>
      <c r="X1077" s="25">
        <v>0</v>
      </c>
      <c r="Y1077" s="25">
        <v>0</v>
      </c>
      <c r="Z1077" s="25">
        <v>0</v>
      </c>
      <c r="AA1077" s="25">
        <v>0</v>
      </c>
      <c r="AB1077" s="25">
        <v>0</v>
      </c>
      <c r="AC1077" s="25">
        <v>0</v>
      </c>
      <c r="AD1077" s="25">
        <v>0</v>
      </c>
      <c r="AE1077" s="25">
        <v>0</v>
      </c>
      <c r="AF1077" s="25">
        <v>0</v>
      </c>
      <c r="AG1077" s="25">
        <v>0</v>
      </c>
      <c r="AH1077" s="25">
        <v>0</v>
      </c>
      <c r="AI1077" s="25">
        <v>0</v>
      </c>
      <c r="AJ1077" s="25">
        <v>0</v>
      </c>
      <c r="AK1077" s="25">
        <v>0</v>
      </c>
      <c r="AL1077" s="25">
        <v>0</v>
      </c>
      <c r="AM1077" s="25">
        <v>0</v>
      </c>
      <c r="AN1077" s="25">
        <v>0</v>
      </c>
      <c r="AO1077" s="25">
        <v>0</v>
      </c>
      <c r="AP1077" s="25">
        <v>0</v>
      </c>
      <c r="AQ1077" s="25">
        <v>0</v>
      </c>
      <c r="AR1077" s="25">
        <v>0</v>
      </c>
      <c r="AS1077" s="25">
        <v>0</v>
      </c>
      <c r="AT1077" s="25">
        <v>0</v>
      </c>
      <c r="AU1077" s="25">
        <v>0</v>
      </c>
      <c r="AV1077" s="25">
        <v>0</v>
      </c>
      <c r="AW1077" s="25">
        <v>0</v>
      </c>
      <c r="AX1077" s="25">
        <v>0</v>
      </c>
      <c r="AY1077" s="25">
        <v>0</v>
      </c>
      <c r="AZ1077" s="25">
        <v>0</v>
      </c>
      <c r="BA1077" s="25">
        <v>0</v>
      </c>
      <c r="BB1077" s="25">
        <v>0</v>
      </c>
      <c r="BC1077" s="25">
        <v>0</v>
      </c>
      <c r="BD1077" s="25">
        <v>0</v>
      </c>
      <c r="BE1077" s="25">
        <v>0</v>
      </c>
      <c r="BF1077" s="25">
        <v>0</v>
      </c>
      <c r="BG1077" s="25">
        <v>0</v>
      </c>
      <c r="BH1077" s="25">
        <v>0</v>
      </c>
      <c r="BI1077" s="25">
        <v>0</v>
      </c>
      <c r="BJ1077" s="25">
        <v>0</v>
      </c>
      <c r="BK1077" s="25">
        <v>0</v>
      </c>
      <c r="BL1077" s="25">
        <v>0</v>
      </c>
      <c r="BM1077" s="25">
        <v>0</v>
      </c>
      <c r="BN1077" s="25">
        <v>0</v>
      </c>
      <c r="BO1077" s="25">
        <v>0</v>
      </c>
    </row>
    <row r="1078" spans="1:67">
      <c r="A1078">
        <v>2008</v>
      </c>
      <c r="B1078" s="22" t="s">
        <v>294</v>
      </c>
      <c r="C1078" s="22" t="s">
        <v>295</v>
      </c>
      <c r="D1078" s="57" t="s">
        <v>289</v>
      </c>
      <c r="E1078" s="25">
        <v>0</v>
      </c>
      <c r="F1078" s="25">
        <v>0</v>
      </c>
      <c r="G1078" s="25">
        <v>0</v>
      </c>
      <c r="H1078" s="25">
        <v>0</v>
      </c>
      <c r="I1078" s="25">
        <v>0</v>
      </c>
      <c r="J1078" s="25">
        <v>0</v>
      </c>
      <c r="K1078" s="25">
        <v>0</v>
      </c>
      <c r="L1078" s="25">
        <v>0</v>
      </c>
      <c r="M1078" s="25">
        <v>0</v>
      </c>
      <c r="N1078" s="25">
        <v>0</v>
      </c>
      <c r="O1078" s="25">
        <v>0</v>
      </c>
      <c r="P1078" s="25">
        <v>0</v>
      </c>
      <c r="Q1078" s="25">
        <v>0</v>
      </c>
      <c r="R1078" s="25">
        <v>0</v>
      </c>
      <c r="S1078" s="25">
        <v>0</v>
      </c>
      <c r="T1078" s="25">
        <v>0</v>
      </c>
      <c r="U1078" s="25">
        <v>0</v>
      </c>
      <c r="V1078" s="25">
        <v>0</v>
      </c>
      <c r="W1078" s="25">
        <v>0</v>
      </c>
      <c r="X1078" s="25">
        <v>0</v>
      </c>
      <c r="Y1078" s="25">
        <v>0</v>
      </c>
      <c r="Z1078" s="25">
        <v>0</v>
      </c>
      <c r="AA1078" s="25">
        <v>0</v>
      </c>
      <c r="AB1078" s="25">
        <v>0</v>
      </c>
      <c r="AC1078" s="25">
        <v>0</v>
      </c>
      <c r="AD1078" s="25">
        <v>0</v>
      </c>
      <c r="AE1078" s="25">
        <v>0</v>
      </c>
      <c r="AF1078" s="25">
        <v>0</v>
      </c>
      <c r="AG1078" s="25">
        <v>0</v>
      </c>
      <c r="AH1078" s="25">
        <v>0</v>
      </c>
      <c r="AI1078" s="25">
        <v>0</v>
      </c>
      <c r="AJ1078" s="25">
        <v>0</v>
      </c>
      <c r="AK1078" s="25">
        <v>0</v>
      </c>
      <c r="AL1078" s="25">
        <v>0</v>
      </c>
      <c r="AM1078" s="25">
        <v>0</v>
      </c>
      <c r="AN1078" s="25">
        <v>0</v>
      </c>
      <c r="AO1078" s="25">
        <v>0</v>
      </c>
      <c r="AP1078" s="25">
        <v>0</v>
      </c>
      <c r="AQ1078" s="25">
        <v>0</v>
      </c>
      <c r="AR1078" s="25">
        <v>0</v>
      </c>
      <c r="AS1078" s="25">
        <v>0</v>
      </c>
      <c r="AT1078" s="25">
        <v>0</v>
      </c>
      <c r="AU1078" s="25">
        <v>0</v>
      </c>
      <c r="AV1078" s="25">
        <v>0</v>
      </c>
      <c r="AW1078" s="25">
        <v>0</v>
      </c>
      <c r="AX1078" s="25">
        <v>0</v>
      </c>
      <c r="AY1078" s="25">
        <v>0</v>
      </c>
      <c r="AZ1078" s="25">
        <v>0</v>
      </c>
      <c r="BA1078" s="25">
        <v>0</v>
      </c>
      <c r="BB1078" s="25">
        <v>0</v>
      </c>
      <c r="BC1078" s="25">
        <v>0</v>
      </c>
      <c r="BD1078" s="25">
        <v>0</v>
      </c>
      <c r="BE1078" s="25">
        <v>0</v>
      </c>
      <c r="BF1078" s="25">
        <v>0</v>
      </c>
      <c r="BG1078" s="25">
        <v>0</v>
      </c>
      <c r="BH1078" s="25">
        <v>0</v>
      </c>
      <c r="BI1078" s="25">
        <v>0</v>
      </c>
      <c r="BJ1078" s="25">
        <v>0</v>
      </c>
      <c r="BK1078" s="25">
        <v>0</v>
      </c>
      <c r="BL1078" s="25">
        <v>0</v>
      </c>
      <c r="BM1078" s="25">
        <v>0</v>
      </c>
      <c r="BN1078" s="25">
        <v>0</v>
      </c>
      <c r="BO1078" s="25">
        <v>0</v>
      </c>
    </row>
    <row r="1079" spans="1:67">
      <c r="A1079">
        <v>2008</v>
      </c>
      <c r="B1079" s="22" t="s">
        <v>296</v>
      </c>
      <c r="C1079" s="22" t="s">
        <v>297</v>
      </c>
      <c r="D1079" s="57" t="s">
        <v>289</v>
      </c>
      <c r="E1079" s="25">
        <v>0</v>
      </c>
      <c r="F1079" s="25">
        <v>0</v>
      </c>
      <c r="G1079" s="25">
        <v>0</v>
      </c>
      <c r="H1079" s="25">
        <v>0</v>
      </c>
      <c r="I1079" s="25">
        <v>0</v>
      </c>
      <c r="J1079" s="25">
        <v>0</v>
      </c>
      <c r="K1079" s="25">
        <v>0</v>
      </c>
      <c r="L1079" s="25">
        <v>0</v>
      </c>
      <c r="M1079" s="25">
        <v>0</v>
      </c>
      <c r="N1079" s="25">
        <v>0</v>
      </c>
      <c r="O1079" s="25">
        <v>0</v>
      </c>
      <c r="P1079" s="25">
        <v>0</v>
      </c>
      <c r="Q1079" s="25">
        <v>0</v>
      </c>
      <c r="R1079" s="25">
        <v>0</v>
      </c>
      <c r="S1079" s="25">
        <v>0</v>
      </c>
      <c r="T1079" s="25">
        <v>0</v>
      </c>
      <c r="U1079" s="25">
        <v>0</v>
      </c>
      <c r="V1079" s="25">
        <v>0</v>
      </c>
      <c r="W1079" s="25">
        <v>0</v>
      </c>
      <c r="X1079" s="25">
        <v>0</v>
      </c>
      <c r="Y1079" s="25">
        <v>0</v>
      </c>
      <c r="Z1079" s="25">
        <v>0</v>
      </c>
      <c r="AA1079" s="25">
        <v>0</v>
      </c>
      <c r="AB1079" s="25">
        <v>0</v>
      </c>
      <c r="AC1079" s="25">
        <v>0</v>
      </c>
      <c r="AD1079" s="25">
        <v>0</v>
      </c>
      <c r="AE1079" s="25">
        <v>0</v>
      </c>
      <c r="AF1079" s="25">
        <v>0</v>
      </c>
      <c r="AG1079" s="25">
        <v>0</v>
      </c>
      <c r="AH1079" s="25">
        <v>0</v>
      </c>
      <c r="AI1079" s="25">
        <v>0</v>
      </c>
      <c r="AJ1079" s="25">
        <v>0</v>
      </c>
      <c r="AK1079" s="25">
        <v>0</v>
      </c>
      <c r="AL1079" s="25">
        <v>0</v>
      </c>
      <c r="AM1079" s="25">
        <v>0</v>
      </c>
      <c r="AN1079" s="25">
        <v>0</v>
      </c>
      <c r="AO1079" s="25">
        <v>0</v>
      </c>
      <c r="AP1079" s="25">
        <v>0</v>
      </c>
      <c r="AQ1079" s="25">
        <v>0</v>
      </c>
      <c r="AR1079" s="25">
        <v>0</v>
      </c>
      <c r="AS1079" s="25">
        <v>0</v>
      </c>
      <c r="AT1079" s="25">
        <v>0</v>
      </c>
      <c r="AU1079" s="25">
        <v>0</v>
      </c>
      <c r="AV1079" s="25">
        <v>0</v>
      </c>
      <c r="AW1079" s="25">
        <v>0</v>
      </c>
      <c r="AX1079" s="25">
        <v>0</v>
      </c>
      <c r="AY1079" s="25">
        <v>0</v>
      </c>
      <c r="AZ1079" s="25">
        <v>0</v>
      </c>
      <c r="BA1079" s="25">
        <v>0</v>
      </c>
      <c r="BB1079" s="25">
        <v>0</v>
      </c>
      <c r="BC1079" s="25">
        <v>0</v>
      </c>
      <c r="BD1079" s="25">
        <v>0</v>
      </c>
      <c r="BE1079" s="25">
        <v>0</v>
      </c>
      <c r="BF1079" s="25">
        <v>0</v>
      </c>
      <c r="BG1079" s="25">
        <v>0</v>
      </c>
      <c r="BH1079" s="25">
        <v>0</v>
      </c>
      <c r="BI1079" s="25">
        <v>0</v>
      </c>
      <c r="BJ1079" s="25">
        <v>0</v>
      </c>
      <c r="BK1079" s="25">
        <v>0</v>
      </c>
      <c r="BL1079" s="25">
        <v>0</v>
      </c>
      <c r="BM1079" s="25">
        <v>0</v>
      </c>
      <c r="BN1079" s="25">
        <v>0</v>
      </c>
      <c r="BO1079" s="25">
        <v>0</v>
      </c>
    </row>
    <row r="1080" spans="1:67">
      <c r="A1080">
        <v>2008</v>
      </c>
      <c r="B1080" s="62" t="s">
        <v>298</v>
      </c>
      <c r="C1080" s="62" t="s">
        <v>299</v>
      </c>
      <c r="D1080" s="57" t="s">
        <v>289</v>
      </c>
      <c r="E1080" s="25">
        <v>57231.357738316125</v>
      </c>
      <c r="F1080" s="25">
        <v>5046.1864926375747</v>
      </c>
      <c r="G1080" s="25">
        <v>10260.979265981319</v>
      </c>
      <c r="H1080" s="25">
        <v>56084.851407090733</v>
      </c>
      <c r="I1080" s="25">
        <v>33035.403230997312</v>
      </c>
      <c r="J1080" s="25">
        <v>10166.15676006757</v>
      </c>
      <c r="K1080" s="25">
        <v>5357.4927522860053</v>
      </c>
      <c r="L1080" s="25">
        <v>5338.808692154199</v>
      </c>
      <c r="M1080" s="25">
        <v>228.49744971802798</v>
      </c>
      <c r="N1080" s="25">
        <v>26920.933219897379</v>
      </c>
      <c r="O1080" s="25">
        <v>7529.5219208267217</v>
      </c>
      <c r="P1080" s="25">
        <v>2853.3946885291193</v>
      </c>
      <c r="Q1080" s="25">
        <v>6062.9765629902286</v>
      </c>
      <c r="R1080" s="25">
        <v>4669.9389617993802</v>
      </c>
      <c r="S1080" s="25">
        <v>6152.8314018336032</v>
      </c>
      <c r="T1080" s="25">
        <v>6030.1817924020206</v>
      </c>
      <c r="U1080" s="25">
        <v>4938.5265108391986</v>
      </c>
      <c r="V1080" s="25">
        <v>3800.2219117417421</v>
      </c>
      <c r="W1080" s="25">
        <v>2684.625437038806</v>
      </c>
      <c r="X1080" s="25">
        <v>11133.283231869747</v>
      </c>
      <c r="Y1080" s="25">
        <v>671.59060138567645</v>
      </c>
      <c r="Z1080" s="25">
        <v>3168.3957609836198</v>
      </c>
      <c r="AA1080" s="25">
        <v>0</v>
      </c>
      <c r="AB1080" s="25">
        <v>6135.1466310753003</v>
      </c>
      <c r="AC1080" s="25">
        <v>595.61325258824081</v>
      </c>
      <c r="AD1080" s="25">
        <v>0</v>
      </c>
      <c r="AE1080" s="25">
        <v>41338.925735804114</v>
      </c>
      <c r="AF1080" s="25">
        <v>14820.389664866731</v>
      </c>
      <c r="AG1080" s="25">
        <v>38031.212545125469</v>
      </c>
      <c r="AH1080" s="25">
        <v>22326.135507014162</v>
      </c>
      <c r="AI1080" s="25">
        <v>11780.422839718853</v>
      </c>
      <c r="AJ1080" s="25">
        <v>2803.8695418388788</v>
      </c>
      <c r="AK1080" s="25">
        <v>2248.8141251967372</v>
      </c>
      <c r="AL1080" s="25">
        <v>3293.6504650276861</v>
      </c>
      <c r="AM1080" s="25">
        <v>485.70897002151594</v>
      </c>
      <c r="AN1080" s="25">
        <v>16288.777441960798</v>
      </c>
      <c r="AO1080" s="25">
        <v>1351.0917406888409</v>
      </c>
      <c r="AP1080" s="25">
        <v>2048.3078345942063</v>
      </c>
      <c r="AQ1080" s="25">
        <v>12993.974191185876</v>
      </c>
      <c r="AR1080" s="25">
        <v>1323.8842798153328</v>
      </c>
      <c r="AS1080" s="25">
        <v>15866.612285891782</v>
      </c>
      <c r="AT1080" s="25">
        <v>4331.5609983110444</v>
      </c>
      <c r="AU1080" s="25">
        <v>0</v>
      </c>
      <c r="AV1080" s="25">
        <v>16152.547450320311</v>
      </c>
      <c r="AW1080" s="25">
        <v>3571.7447478410318</v>
      </c>
      <c r="AX1080" s="25">
        <v>0</v>
      </c>
      <c r="AY1080" s="25">
        <v>0</v>
      </c>
      <c r="AZ1080" s="25">
        <v>0</v>
      </c>
      <c r="BA1080" s="25">
        <v>0</v>
      </c>
      <c r="BB1080" s="25">
        <v>4083.1501286165662</v>
      </c>
      <c r="BC1080" s="25">
        <v>19280.971285815827</v>
      </c>
      <c r="BD1080" s="25">
        <v>14997.414628479482</v>
      </c>
      <c r="BE1080" s="25">
        <v>5063.0178085310008</v>
      </c>
      <c r="BF1080" s="25">
        <v>7913.3760747039632</v>
      </c>
      <c r="BG1080" s="25">
        <v>0</v>
      </c>
      <c r="BH1080" s="25">
        <v>0</v>
      </c>
      <c r="BI1080" s="25">
        <v>0</v>
      </c>
      <c r="BJ1080" s="25">
        <v>0</v>
      </c>
      <c r="BK1080" s="25">
        <v>0</v>
      </c>
      <c r="BL1080" s="25">
        <v>0</v>
      </c>
      <c r="BM1080" s="25">
        <v>0</v>
      </c>
      <c r="BN1080" s="25">
        <v>0</v>
      </c>
      <c r="BO1080" s="25">
        <v>0</v>
      </c>
    </row>
    <row r="1081" spans="1:67">
      <c r="A1081">
        <v>2008</v>
      </c>
      <c r="B1081" s="22" t="s">
        <v>300</v>
      </c>
      <c r="C1081" s="22" t="s">
        <v>301</v>
      </c>
      <c r="D1081" s="57" t="s">
        <v>289</v>
      </c>
      <c r="E1081" s="25">
        <v>197.69605011860099</v>
      </c>
      <c r="F1081" s="25">
        <v>8.8337350991512835</v>
      </c>
      <c r="G1081" s="25">
        <v>22.691500305092006</v>
      </c>
      <c r="H1081" s="25">
        <v>335.8433882825708</v>
      </c>
      <c r="I1081" s="25">
        <v>490.63905481007237</v>
      </c>
      <c r="J1081" s="25">
        <v>497.2300092139044</v>
      </c>
      <c r="K1081" s="25">
        <v>51.586111524009496</v>
      </c>
      <c r="L1081" s="25">
        <v>165.79931772359822</v>
      </c>
      <c r="M1081" s="25">
        <v>8.7490552797883634</v>
      </c>
      <c r="N1081" s="25">
        <v>645.36504225146587</v>
      </c>
      <c r="O1081" s="25">
        <v>460.59913878748574</v>
      </c>
      <c r="P1081" s="25">
        <v>99.038031146655456</v>
      </c>
      <c r="Q1081" s="25">
        <v>385.71013786648996</v>
      </c>
      <c r="R1081" s="25">
        <v>153.40865541609469</v>
      </c>
      <c r="S1081" s="25">
        <v>406.93774256134742</v>
      </c>
      <c r="T1081" s="25">
        <v>320.19062746689286</v>
      </c>
      <c r="U1081" s="25">
        <v>401.51591937130422</v>
      </c>
      <c r="V1081" s="25">
        <v>232.78791088576799</v>
      </c>
      <c r="W1081" s="25">
        <v>279.03594730262154</v>
      </c>
      <c r="X1081" s="25">
        <v>329.60500938026746</v>
      </c>
      <c r="Y1081" s="25">
        <v>38.680036185612686</v>
      </c>
      <c r="Z1081" s="25">
        <v>82.344374956592389</v>
      </c>
      <c r="AA1081" s="25">
        <v>0</v>
      </c>
      <c r="AB1081" s="25">
        <v>183.91029933359982</v>
      </c>
      <c r="AC1081" s="25">
        <v>5.0077415112507353</v>
      </c>
      <c r="AD1081" s="25">
        <v>0</v>
      </c>
      <c r="AE1081" s="25">
        <v>1413.4834674528834</v>
      </c>
      <c r="AF1081" s="25">
        <v>144.4934613110731</v>
      </c>
      <c r="AG1081" s="25">
        <v>172.39856298987149</v>
      </c>
      <c r="AH1081" s="25">
        <v>99.170885739360799</v>
      </c>
      <c r="AI1081" s="25">
        <v>279.62402978202175</v>
      </c>
      <c r="AJ1081" s="25">
        <v>95.718862949091658</v>
      </c>
      <c r="AK1081" s="25">
        <v>63.923488625237461</v>
      </c>
      <c r="AL1081" s="25">
        <v>6.1168077760365396</v>
      </c>
      <c r="AM1081" s="25">
        <v>0.96427349975007415</v>
      </c>
      <c r="AN1081" s="25">
        <v>120.03903789115888</v>
      </c>
      <c r="AO1081" s="25">
        <v>16.809246588604239</v>
      </c>
      <c r="AP1081" s="25">
        <v>19.160791895667973</v>
      </c>
      <c r="AQ1081" s="25">
        <v>27.155439068641186</v>
      </c>
      <c r="AR1081" s="25">
        <v>9.9285064044358808</v>
      </c>
      <c r="AS1081" s="25">
        <v>25.778558553222275</v>
      </c>
      <c r="AT1081" s="25">
        <v>3.0891951154074007</v>
      </c>
      <c r="AU1081" s="25">
        <v>0</v>
      </c>
      <c r="AV1081" s="25">
        <v>49.068291728033316</v>
      </c>
      <c r="AW1081" s="25">
        <v>25.61301941987908</v>
      </c>
      <c r="AX1081" s="25">
        <v>0</v>
      </c>
      <c r="AY1081" s="25">
        <v>0</v>
      </c>
      <c r="AZ1081" s="25">
        <v>0</v>
      </c>
      <c r="BA1081" s="25">
        <v>0</v>
      </c>
      <c r="BB1081" s="25">
        <v>25.857900957158897</v>
      </c>
      <c r="BC1081" s="25">
        <v>95.978582113781982</v>
      </c>
      <c r="BD1081" s="25">
        <v>159.72027401776012</v>
      </c>
      <c r="BE1081" s="25">
        <v>45.597655327064153</v>
      </c>
      <c r="BF1081" s="25">
        <v>44.90800023718068</v>
      </c>
      <c r="BG1081" s="25">
        <v>0</v>
      </c>
      <c r="BH1081" s="25">
        <v>0</v>
      </c>
      <c r="BI1081" s="25">
        <v>1587.583527975012</v>
      </c>
      <c r="BJ1081" s="25">
        <v>0</v>
      </c>
      <c r="BK1081" s="25">
        <v>2.1785793177142523</v>
      </c>
      <c r="BL1081" s="25">
        <v>1941.6819568388382</v>
      </c>
      <c r="BM1081" s="25">
        <v>102.4334857687852</v>
      </c>
      <c r="BN1081" s="25">
        <v>0</v>
      </c>
      <c r="BO1081" s="25">
        <v>0</v>
      </c>
    </row>
    <row r="1082" spans="1:67">
      <c r="A1082">
        <v>2008</v>
      </c>
      <c r="B1082" s="63" t="s">
        <v>229</v>
      </c>
      <c r="C1082" s="64" t="s">
        <v>302</v>
      </c>
      <c r="D1082" s="57" t="s">
        <v>289</v>
      </c>
      <c r="E1082" s="25">
        <v>72528.227308352347</v>
      </c>
      <c r="F1082" s="25">
        <v>5953.3461458235633</v>
      </c>
      <c r="G1082" s="25">
        <v>12266.206658824593</v>
      </c>
      <c r="H1082" s="25">
        <v>73295.314765436793</v>
      </c>
      <c r="I1082" s="25">
        <v>98669.903485531991</v>
      </c>
      <c r="J1082" s="25">
        <v>26160.271007547821</v>
      </c>
      <c r="K1082" s="25">
        <v>12579.003999943428</v>
      </c>
      <c r="L1082" s="25">
        <v>15241.222196627275</v>
      </c>
      <c r="M1082" s="25">
        <v>739.06095005564237</v>
      </c>
      <c r="N1082" s="25">
        <v>53394.226878629619</v>
      </c>
      <c r="O1082" s="25">
        <v>23274.175390733006</v>
      </c>
      <c r="P1082" s="25">
        <v>8985.3077086666945</v>
      </c>
      <c r="Q1082" s="25">
        <v>22790.661002136912</v>
      </c>
      <c r="R1082" s="25">
        <v>12057.780829177886</v>
      </c>
      <c r="S1082" s="25">
        <v>21535.445624687862</v>
      </c>
      <c r="T1082" s="25">
        <v>16721.626289623327</v>
      </c>
      <c r="U1082" s="25">
        <v>17131.168714059051</v>
      </c>
      <c r="V1082" s="25">
        <v>11647.536446055439</v>
      </c>
      <c r="W1082" s="25">
        <v>10770.668381910833</v>
      </c>
      <c r="X1082" s="25">
        <v>24303.140628841971</v>
      </c>
      <c r="Y1082" s="25">
        <v>1860.407282562345</v>
      </c>
      <c r="Z1082" s="25">
        <v>8418.5335169410992</v>
      </c>
      <c r="AA1082" s="25">
        <v>0</v>
      </c>
      <c r="AB1082" s="25">
        <v>24248.496682220877</v>
      </c>
      <c r="AC1082" s="25">
        <v>969.52897884786194</v>
      </c>
      <c r="AD1082" s="25">
        <v>0</v>
      </c>
      <c r="AE1082" s="25">
        <v>118305.1708071038</v>
      </c>
      <c r="AF1082" s="25">
        <v>26812.57474804598</v>
      </c>
      <c r="AG1082" s="25">
        <v>57013.598315302836</v>
      </c>
      <c r="AH1082" s="25">
        <v>33469.701241305134</v>
      </c>
      <c r="AI1082" s="25">
        <v>26777.103613942927</v>
      </c>
      <c r="AJ1082" s="25">
        <v>8603.157917808443</v>
      </c>
      <c r="AK1082" s="25">
        <v>5661.7583482714954</v>
      </c>
      <c r="AL1082" s="25">
        <v>5085.5050330871836</v>
      </c>
      <c r="AM1082" s="25">
        <v>852.4776117965497</v>
      </c>
      <c r="AN1082" s="25">
        <v>33364.071776140772</v>
      </c>
      <c r="AO1082" s="25">
        <v>2786.725386068656</v>
      </c>
      <c r="AP1082" s="25">
        <v>3709.631963697459</v>
      </c>
      <c r="AQ1082" s="25">
        <v>19714.58130563582</v>
      </c>
      <c r="AR1082" s="25">
        <v>2370.4619795271806</v>
      </c>
      <c r="AS1082" s="25">
        <v>22703.330558205907</v>
      </c>
      <c r="AT1082" s="25">
        <v>5531.8575013701493</v>
      </c>
      <c r="AU1082" s="25">
        <v>0</v>
      </c>
      <c r="AV1082" s="25">
        <v>23461.187365606427</v>
      </c>
      <c r="AW1082" s="25">
        <v>6339.5216344441778</v>
      </c>
      <c r="AX1082" s="25">
        <v>0</v>
      </c>
      <c r="AY1082" s="25">
        <v>0</v>
      </c>
      <c r="AZ1082" s="25">
        <v>0</v>
      </c>
      <c r="BA1082" s="25">
        <v>0</v>
      </c>
      <c r="BB1082" s="25">
        <v>6733.5117412930294</v>
      </c>
      <c r="BC1082" s="25">
        <v>32484.547283723721</v>
      </c>
      <c r="BD1082" s="25">
        <v>26826.005760191085</v>
      </c>
      <c r="BE1082" s="25">
        <v>10569.590049804106</v>
      </c>
      <c r="BF1082" s="25">
        <v>13930.297086381055</v>
      </c>
      <c r="BG1082" s="25">
        <v>0</v>
      </c>
      <c r="BH1082" s="25">
        <v>0</v>
      </c>
      <c r="BI1082" s="25">
        <v>0</v>
      </c>
      <c r="BJ1082" s="25">
        <v>0</v>
      </c>
      <c r="BK1082" s="25">
        <v>0</v>
      </c>
      <c r="BL1082" s="25">
        <v>0</v>
      </c>
      <c r="BM1082" s="25">
        <v>0</v>
      </c>
      <c r="BN1082" s="25">
        <v>0</v>
      </c>
      <c r="BO1082" s="25">
        <v>0</v>
      </c>
    </row>
    <row r="1083" spans="1:67">
      <c r="A1083">
        <v>2009</v>
      </c>
      <c r="B1083" s="57" t="s">
        <v>167</v>
      </c>
      <c r="C1083" s="61" t="s">
        <v>230</v>
      </c>
      <c r="D1083" s="57" t="s">
        <v>231</v>
      </c>
      <c r="E1083" s="25">
        <v>3765.5992627663964</v>
      </c>
      <c r="F1083" s="25">
        <v>63.597723074704071</v>
      </c>
      <c r="G1083" s="25">
        <v>270.68425969318929</v>
      </c>
      <c r="H1083" s="25">
        <v>0</v>
      </c>
      <c r="I1083" s="25">
        <v>34165.776862848033</v>
      </c>
      <c r="J1083" s="25">
        <v>910.07050119007431</v>
      </c>
      <c r="K1083" s="25">
        <v>100.1001019488256</v>
      </c>
      <c r="L1083" s="25">
        <v>3.7318764784478451</v>
      </c>
      <c r="M1083" s="25">
        <v>4.0995296103543964E-4</v>
      </c>
      <c r="N1083" s="25">
        <v>4.0027684768350801E-2</v>
      </c>
      <c r="O1083" s="25">
        <v>467.91845006549232</v>
      </c>
      <c r="P1083" s="25">
        <v>492.42723717910695</v>
      </c>
      <c r="Q1083" s="25">
        <v>4243.903531162272</v>
      </c>
      <c r="R1083" s="25">
        <v>21.770173999770272</v>
      </c>
      <c r="S1083" s="25">
        <v>11.351748491878713</v>
      </c>
      <c r="T1083" s="25">
        <v>3.5575045824931788</v>
      </c>
      <c r="U1083" s="25">
        <v>3.4398166075177088E-2</v>
      </c>
      <c r="V1083" s="25">
        <v>0</v>
      </c>
      <c r="W1083" s="25">
        <v>0.56921901788214169</v>
      </c>
      <c r="X1083" s="25">
        <v>0</v>
      </c>
      <c r="Y1083" s="25">
        <v>0</v>
      </c>
      <c r="Z1083" s="25">
        <v>51.232499223801639</v>
      </c>
      <c r="AA1083" s="25">
        <v>0</v>
      </c>
      <c r="AB1083" s="25">
        <v>5.9684788775592164E-5</v>
      </c>
      <c r="AC1083" s="25">
        <v>0</v>
      </c>
      <c r="AD1083" s="25">
        <v>0</v>
      </c>
      <c r="AE1083" s="25">
        <v>72.409952119680142</v>
      </c>
      <c r="AF1083" s="25">
        <v>521.47675272134154</v>
      </c>
      <c r="AG1083" s="25">
        <v>4.2272322808050067</v>
      </c>
      <c r="AH1083" s="25">
        <v>2.4810687440523469</v>
      </c>
      <c r="AI1083" s="25">
        <v>1.4200554504942471</v>
      </c>
      <c r="AJ1083" s="25">
        <v>7.313512896963684</v>
      </c>
      <c r="AK1083" s="25">
        <v>21.410514214275167</v>
      </c>
      <c r="AL1083" s="25">
        <v>0</v>
      </c>
      <c r="AM1083" s="25">
        <v>0</v>
      </c>
      <c r="AN1083" s="25">
        <v>3371.4832700274483</v>
      </c>
      <c r="AO1083" s="25">
        <v>0</v>
      </c>
      <c r="AP1083" s="25">
        <v>10.103386675620614</v>
      </c>
      <c r="AQ1083" s="25">
        <v>0</v>
      </c>
      <c r="AR1083" s="25">
        <v>0</v>
      </c>
      <c r="AS1083" s="25">
        <v>2.6271621931672713</v>
      </c>
      <c r="AT1083" s="25">
        <v>0</v>
      </c>
      <c r="AU1083" s="25">
        <v>0</v>
      </c>
      <c r="AV1083" s="25">
        <v>6.0768558934560089E-2</v>
      </c>
      <c r="AW1083" s="25">
        <v>9.1783290166915443E-2</v>
      </c>
      <c r="AX1083" s="25">
        <v>0</v>
      </c>
      <c r="AY1083" s="25">
        <v>0</v>
      </c>
      <c r="AZ1083" s="25">
        <v>0</v>
      </c>
      <c r="BA1083" s="25">
        <v>0</v>
      </c>
      <c r="BB1083" s="25">
        <v>7.9551277824573205E-2</v>
      </c>
      <c r="BC1083" s="25">
        <v>9.3751812327798092</v>
      </c>
      <c r="BD1083" s="25">
        <v>254.40205058448578</v>
      </c>
      <c r="BE1083" s="25">
        <v>642.8523233945732</v>
      </c>
      <c r="BF1083" s="25">
        <v>11.64955424844627</v>
      </c>
      <c r="BG1083" s="25">
        <v>0</v>
      </c>
      <c r="BH1083" s="25">
        <v>0</v>
      </c>
      <c r="BI1083" s="25">
        <v>18272.85774205935</v>
      </c>
      <c r="BJ1083" s="25">
        <v>0</v>
      </c>
      <c r="BK1083" s="25">
        <v>0</v>
      </c>
      <c r="BL1083" s="25">
        <v>8996.8710651531437</v>
      </c>
      <c r="BM1083" s="25">
        <v>-313.98046536653203</v>
      </c>
      <c r="BN1083" s="25">
        <v>1941.2671779103975</v>
      </c>
      <c r="BO1083" s="25">
        <v>78402.845486878272</v>
      </c>
    </row>
    <row r="1084" spans="1:67">
      <c r="A1084">
        <v>2009</v>
      </c>
      <c r="B1084" s="57" t="s">
        <v>168</v>
      </c>
      <c r="C1084" s="61" t="s">
        <v>232</v>
      </c>
      <c r="D1084" s="57" t="s">
        <v>231</v>
      </c>
      <c r="E1084" s="25">
        <v>3.7126932105413357</v>
      </c>
      <c r="F1084" s="25">
        <v>6.4261746310055523</v>
      </c>
      <c r="G1084" s="25">
        <v>2.1811104441795308</v>
      </c>
      <c r="H1084" s="25">
        <v>5.6645467178393334</v>
      </c>
      <c r="I1084" s="25">
        <v>51.963502857672083</v>
      </c>
      <c r="J1084" s="25">
        <v>45.699669722746762</v>
      </c>
      <c r="K1084" s="25">
        <v>2387.5850723537951</v>
      </c>
      <c r="L1084" s="25">
        <v>439.77895991035774</v>
      </c>
      <c r="M1084" s="25">
        <v>2.9285546724130376E-5</v>
      </c>
      <c r="N1084" s="25">
        <v>7.4922514658058628</v>
      </c>
      <c r="O1084" s="25">
        <v>30.931142870742669</v>
      </c>
      <c r="P1084" s="25">
        <v>38.15688667959931</v>
      </c>
      <c r="Q1084" s="25">
        <v>3.398768705180621</v>
      </c>
      <c r="R1084" s="25">
        <v>24.071518198082778</v>
      </c>
      <c r="S1084" s="25">
        <v>23.106304236195214</v>
      </c>
      <c r="T1084" s="25">
        <v>1.4932608430110828</v>
      </c>
      <c r="U1084" s="25">
        <v>0.58597210453788484</v>
      </c>
      <c r="V1084" s="25">
        <v>0</v>
      </c>
      <c r="W1084" s="25">
        <v>0.60077030787154984</v>
      </c>
      <c r="X1084" s="25">
        <v>0</v>
      </c>
      <c r="Y1084" s="25">
        <v>2.4714544583267757</v>
      </c>
      <c r="Z1084" s="25">
        <v>78.419927334372375</v>
      </c>
      <c r="AA1084" s="25">
        <v>0</v>
      </c>
      <c r="AB1084" s="25">
        <v>2.718085782501336E-4</v>
      </c>
      <c r="AC1084" s="25">
        <v>0</v>
      </c>
      <c r="AD1084" s="25">
        <v>0</v>
      </c>
      <c r="AE1084" s="25">
        <v>2684.2959645816827</v>
      </c>
      <c r="AF1084" s="25">
        <v>6.4118048538238428</v>
      </c>
      <c r="AG1084" s="25">
        <v>0.65416427002906796</v>
      </c>
      <c r="AH1084" s="25">
        <v>0.38251960587703732</v>
      </c>
      <c r="AI1084" s="25">
        <v>2.2530350307757741E-2</v>
      </c>
      <c r="AJ1084" s="25">
        <v>0</v>
      </c>
      <c r="AK1084" s="25">
        <v>0</v>
      </c>
      <c r="AL1084" s="25">
        <v>7.9602123752688602E-4</v>
      </c>
      <c r="AM1084" s="25">
        <v>0</v>
      </c>
      <c r="AN1084" s="25">
        <v>7.110285552191054</v>
      </c>
      <c r="AO1084" s="25">
        <v>0</v>
      </c>
      <c r="AP1084" s="25">
        <v>2.0876936261349727E-3</v>
      </c>
      <c r="AQ1084" s="25">
        <v>0</v>
      </c>
      <c r="AR1084" s="25">
        <v>1.8799993149037713E-3</v>
      </c>
      <c r="AS1084" s="25">
        <v>0</v>
      </c>
      <c r="AT1084" s="25">
        <v>0</v>
      </c>
      <c r="AU1084" s="25">
        <v>0</v>
      </c>
      <c r="AV1084" s="25">
        <v>0.23112793161842937</v>
      </c>
      <c r="AW1084" s="25">
        <v>0.12866185901571878</v>
      </c>
      <c r="AX1084" s="25">
        <v>0</v>
      </c>
      <c r="AY1084" s="25">
        <v>0</v>
      </c>
      <c r="AZ1084" s="25">
        <v>0</v>
      </c>
      <c r="BA1084" s="25">
        <v>0</v>
      </c>
      <c r="BB1084" s="25">
        <v>1.1727563204319211E-3</v>
      </c>
      <c r="BC1084" s="25">
        <v>7.2989700021790463E-2</v>
      </c>
      <c r="BD1084" s="25">
        <v>4.3800185980827355E-2</v>
      </c>
      <c r="BE1084" s="25">
        <v>1.5013250574944815E-2</v>
      </c>
      <c r="BF1084" s="25">
        <v>3.0283954389525083</v>
      </c>
      <c r="BG1084" s="25">
        <v>0</v>
      </c>
      <c r="BH1084" s="25">
        <v>0</v>
      </c>
      <c r="BI1084" s="25">
        <v>181.80146657781657</v>
      </c>
      <c r="BJ1084" s="25">
        <v>0</v>
      </c>
      <c r="BK1084" s="25">
        <v>0</v>
      </c>
      <c r="BL1084" s="25">
        <v>0</v>
      </c>
      <c r="BM1084" s="25">
        <v>1.6977024947964114</v>
      </c>
      <c r="BN1084" s="25">
        <v>127.27260498154756</v>
      </c>
      <c r="BO1084" s="25">
        <v>6166.9152562507361</v>
      </c>
    </row>
    <row r="1085" spans="1:67">
      <c r="A1085">
        <v>2009</v>
      </c>
      <c r="B1085" s="57" t="s">
        <v>169</v>
      </c>
      <c r="C1085" s="61" t="s">
        <v>233</v>
      </c>
      <c r="D1085" s="57" t="s">
        <v>231</v>
      </c>
      <c r="E1085" s="25">
        <v>3.3647333079238484</v>
      </c>
      <c r="F1085" s="25">
        <v>0</v>
      </c>
      <c r="G1085" s="25">
        <v>240.14888247161284</v>
      </c>
      <c r="H1085" s="25">
        <v>0</v>
      </c>
      <c r="I1085" s="25">
        <v>3362.5598251218407</v>
      </c>
      <c r="J1085" s="25">
        <v>6.6283442372359826E-4</v>
      </c>
      <c r="K1085" s="25">
        <v>6.3022766156882492E-4</v>
      </c>
      <c r="L1085" s="25">
        <v>0</v>
      </c>
      <c r="M1085" s="25">
        <v>0</v>
      </c>
      <c r="N1085" s="25">
        <v>0</v>
      </c>
      <c r="O1085" s="25">
        <v>1.6609020380144011</v>
      </c>
      <c r="P1085" s="25">
        <v>3.0955756468262634</v>
      </c>
      <c r="Q1085" s="25">
        <v>0</v>
      </c>
      <c r="R1085" s="25">
        <v>0</v>
      </c>
      <c r="S1085" s="25">
        <v>0</v>
      </c>
      <c r="T1085" s="25">
        <v>0</v>
      </c>
      <c r="U1085" s="25">
        <v>0</v>
      </c>
      <c r="V1085" s="25">
        <v>0</v>
      </c>
      <c r="W1085" s="25">
        <v>0</v>
      </c>
      <c r="X1085" s="25">
        <v>0</v>
      </c>
      <c r="Y1085" s="25">
        <v>0</v>
      </c>
      <c r="Z1085" s="25">
        <v>11.110331444931733</v>
      </c>
      <c r="AA1085" s="25">
        <v>0</v>
      </c>
      <c r="AB1085" s="25">
        <v>0</v>
      </c>
      <c r="AC1085" s="25">
        <v>0</v>
      </c>
      <c r="AD1085" s="25">
        <v>0</v>
      </c>
      <c r="AE1085" s="25">
        <v>0</v>
      </c>
      <c r="AF1085" s="25">
        <v>113.28083317907128</v>
      </c>
      <c r="AG1085" s="25">
        <v>0</v>
      </c>
      <c r="AH1085" s="25">
        <v>0</v>
      </c>
      <c r="AI1085" s="25">
        <v>0.30433873292873742</v>
      </c>
      <c r="AJ1085" s="25">
        <v>2.9757009712502166E-2</v>
      </c>
      <c r="AK1085" s="25">
        <v>0</v>
      </c>
      <c r="AL1085" s="25">
        <v>0</v>
      </c>
      <c r="AM1085" s="25">
        <v>0</v>
      </c>
      <c r="AN1085" s="25">
        <v>1686.0817267960517</v>
      </c>
      <c r="AO1085" s="25">
        <v>0</v>
      </c>
      <c r="AP1085" s="25">
        <v>1.455882714447245E-3</v>
      </c>
      <c r="AQ1085" s="25">
        <v>0</v>
      </c>
      <c r="AR1085" s="25">
        <v>0</v>
      </c>
      <c r="AS1085" s="25">
        <v>0</v>
      </c>
      <c r="AT1085" s="25">
        <v>0</v>
      </c>
      <c r="AU1085" s="25">
        <v>0</v>
      </c>
      <c r="AV1085" s="25">
        <v>1.7438649311961432</v>
      </c>
      <c r="AW1085" s="25">
        <v>0</v>
      </c>
      <c r="AX1085" s="25">
        <v>0</v>
      </c>
      <c r="AY1085" s="25">
        <v>0</v>
      </c>
      <c r="AZ1085" s="25">
        <v>0</v>
      </c>
      <c r="BA1085" s="25">
        <v>0</v>
      </c>
      <c r="BB1085" s="25">
        <v>0</v>
      </c>
      <c r="BC1085" s="25">
        <v>0</v>
      </c>
      <c r="BD1085" s="25">
        <v>20.175243607428271</v>
      </c>
      <c r="BE1085" s="25">
        <v>53.159994365370849</v>
      </c>
      <c r="BF1085" s="25">
        <v>9.4521256128852395E-3</v>
      </c>
      <c r="BG1085" s="25">
        <v>0</v>
      </c>
      <c r="BH1085" s="25">
        <v>0</v>
      </c>
      <c r="BI1085" s="25">
        <v>8284.6059572606191</v>
      </c>
      <c r="BJ1085" s="25">
        <v>0</v>
      </c>
      <c r="BK1085" s="25">
        <v>0</v>
      </c>
      <c r="BL1085" s="25">
        <v>88.17997813704828</v>
      </c>
      <c r="BM1085" s="25">
        <v>-100.46872849985077</v>
      </c>
      <c r="BN1085" s="25">
        <v>841.21215785053948</v>
      </c>
      <c r="BO1085" s="25">
        <v>14610.257574471674</v>
      </c>
    </row>
    <row r="1086" spans="1:67">
      <c r="A1086">
        <v>2009</v>
      </c>
      <c r="B1086" s="57" t="s">
        <v>170</v>
      </c>
      <c r="C1086" s="61" t="s">
        <v>234</v>
      </c>
      <c r="D1086" s="57" t="s">
        <v>231</v>
      </c>
      <c r="E1086" s="25">
        <v>0.20299890355946146</v>
      </c>
      <c r="F1086" s="25">
        <v>0</v>
      </c>
      <c r="G1086" s="25">
        <v>0</v>
      </c>
      <c r="H1086" s="25">
        <v>6067.8903103926432</v>
      </c>
      <c r="I1086" s="25">
        <v>74.234601875747728</v>
      </c>
      <c r="J1086" s="25">
        <v>8.0409931033701216</v>
      </c>
      <c r="K1086" s="25">
        <v>2.4944484221456635</v>
      </c>
      <c r="L1086" s="25">
        <v>2.9066611085736525</v>
      </c>
      <c r="M1086" s="25">
        <v>0</v>
      </c>
      <c r="N1086" s="25">
        <v>16100.744368688518</v>
      </c>
      <c r="O1086" s="25">
        <v>3971.7480592458228</v>
      </c>
      <c r="P1086" s="25">
        <v>204.92227268824419</v>
      </c>
      <c r="Q1086" s="25">
        <v>409.39538952127873</v>
      </c>
      <c r="R1086" s="25">
        <v>2495.781614086588</v>
      </c>
      <c r="S1086" s="25">
        <v>4146.3944830341534</v>
      </c>
      <c r="T1086" s="25">
        <v>1235.8539048014447</v>
      </c>
      <c r="U1086" s="25">
        <v>6.1016331174930389</v>
      </c>
      <c r="V1086" s="25">
        <v>55.397849615751561</v>
      </c>
      <c r="W1086" s="25">
        <v>2.9516906860105223</v>
      </c>
      <c r="X1086" s="25">
        <v>4.8876668250530626</v>
      </c>
      <c r="Y1086" s="25">
        <v>2.8461731578953726</v>
      </c>
      <c r="Z1086" s="25">
        <v>58.081039852039432</v>
      </c>
      <c r="AA1086" s="25">
        <v>0</v>
      </c>
      <c r="AB1086" s="25">
        <v>2389.3215829416654</v>
      </c>
      <c r="AC1086" s="25">
        <v>0</v>
      </c>
      <c r="AD1086" s="25">
        <v>0</v>
      </c>
      <c r="AE1086" s="25">
        <v>5898.0249362028426</v>
      </c>
      <c r="AF1086" s="25">
        <v>0.40847261831622761</v>
      </c>
      <c r="AG1086" s="25">
        <v>3.9745547893459028</v>
      </c>
      <c r="AH1086" s="25">
        <v>2.2933641244873537</v>
      </c>
      <c r="AI1086" s="25">
        <v>9.2970416930633251E-2</v>
      </c>
      <c r="AJ1086" s="25">
        <v>0</v>
      </c>
      <c r="AK1086" s="25">
        <v>0</v>
      </c>
      <c r="AL1086" s="25">
        <v>4.5747878690090804</v>
      </c>
      <c r="AM1086" s="25">
        <v>0</v>
      </c>
      <c r="AN1086" s="25">
        <v>0.96084428604994088</v>
      </c>
      <c r="AO1086" s="25">
        <v>0</v>
      </c>
      <c r="AP1086" s="25">
        <v>0</v>
      </c>
      <c r="AQ1086" s="25">
        <v>0</v>
      </c>
      <c r="AR1086" s="25">
        <v>0.19002623999909363</v>
      </c>
      <c r="AS1086" s="25">
        <v>0</v>
      </c>
      <c r="AT1086" s="25">
        <v>0</v>
      </c>
      <c r="AU1086" s="25">
        <v>0</v>
      </c>
      <c r="AV1086" s="25">
        <v>1.4612646780926986</v>
      </c>
      <c r="AW1086" s="25">
        <v>62.539486083167198</v>
      </c>
      <c r="AX1086" s="25">
        <v>0</v>
      </c>
      <c r="AY1086" s="25">
        <v>0</v>
      </c>
      <c r="AZ1086" s="25">
        <v>0</v>
      </c>
      <c r="BA1086" s="25">
        <v>0</v>
      </c>
      <c r="BB1086" s="25">
        <v>1.6732869447226988</v>
      </c>
      <c r="BC1086" s="25">
        <v>5.7691309037257703</v>
      </c>
      <c r="BD1086" s="25">
        <v>0</v>
      </c>
      <c r="BE1086" s="25">
        <v>1.0661739304893942</v>
      </c>
      <c r="BF1086" s="25">
        <v>4.68784624145382E-5</v>
      </c>
      <c r="BG1086" s="25">
        <v>0</v>
      </c>
      <c r="BH1086" s="25">
        <v>0</v>
      </c>
      <c r="BI1086" s="25">
        <v>0.26114721419376336</v>
      </c>
      <c r="BJ1086" s="25">
        <v>0</v>
      </c>
      <c r="BK1086" s="25">
        <v>0</v>
      </c>
      <c r="BL1086" s="25">
        <v>505.20558116801277</v>
      </c>
      <c r="BM1086" s="25">
        <v>73.882556385147652</v>
      </c>
      <c r="BN1086" s="25">
        <v>32613.534479068843</v>
      </c>
      <c r="BO1086" s="25">
        <v>76416.110851869889</v>
      </c>
    </row>
    <row r="1087" spans="1:67">
      <c r="A1087">
        <v>2009</v>
      </c>
      <c r="B1087" s="57" t="s">
        <v>171</v>
      </c>
      <c r="C1087" s="61" t="s">
        <v>235</v>
      </c>
      <c r="D1087" s="57" t="s">
        <v>231</v>
      </c>
      <c r="E1087" s="25">
        <v>3207.8539046671444</v>
      </c>
      <c r="F1087" s="25">
        <v>1.6640519692833289</v>
      </c>
      <c r="G1087" s="25">
        <v>553.25240366460434</v>
      </c>
      <c r="H1087" s="25">
        <v>79.286062790830726</v>
      </c>
      <c r="I1087" s="25">
        <v>16881.240287444518</v>
      </c>
      <c r="J1087" s="25">
        <v>362.77133453411875</v>
      </c>
      <c r="K1087" s="25">
        <v>47.099545453300998</v>
      </c>
      <c r="L1087" s="25">
        <v>23.791071841467506</v>
      </c>
      <c r="M1087" s="25">
        <v>2.5956470816568391</v>
      </c>
      <c r="N1087" s="25">
        <v>42.919457959179041</v>
      </c>
      <c r="O1087" s="25">
        <v>266.87367711889982</v>
      </c>
      <c r="P1087" s="25">
        <v>156.07860746572925</v>
      </c>
      <c r="Q1087" s="25">
        <v>8.352655129814007</v>
      </c>
      <c r="R1087" s="25">
        <v>12.209699344464394</v>
      </c>
      <c r="S1087" s="25">
        <v>20.447516535668818</v>
      </c>
      <c r="T1087" s="25">
        <v>10.179131803753879</v>
      </c>
      <c r="U1087" s="25">
        <v>13.399492040042087</v>
      </c>
      <c r="V1087" s="25">
        <v>10.182152997694583</v>
      </c>
      <c r="W1087" s="25">
        <v>5.7368137046978598</v>
      </c>
      <c r="X1087" s="25">
        <v>19.227361834272067</v>
      </c>
      <c r="Y1087" s="25">
        <v>1.5080784791253372</v>
      </c>
      <c r="Z1087" s="25">
        <v>18.696719615604923</v>
      </c>
      <c r="AA1087" s="25">
        <v>0</v>
      </c>
      <c r="AB1087" s="25">
        <v>13.425074302319432</v>
      </c>
      <c r="AC1087" s="25">
        <v>1.4571676274955934</v>
      </c>
      <c r="AD1087" s="25">
        <v>0</v>
      </c>
      <c r="AE1087" s="25">
        <v>55.537846344721878</v>
      </c>
      <c r="AF1087" s="25">
        <v>969.78817668102647</v>
      </c>
      <c r="AG1087" s="25">
        <v>54.708909184517779</v>
      </c>
      <c r="AH1087" s="25">
        <v>31.620834981585226</v>
      </c>
      <c r="AI1087" s="25">
        <v>22.830074525876896</v>
      </c>
      <c r="AJ1087" s="25">
        <v>311.59541981793234</v>
      </c>
      <c r="AK1087" s="25">
        <v>104.42370489203307</v>
      </c>
      <c r="AL1087" s="25">
        <v>16.620105530665381</v>
      </c>
      <c r="AM1087" s="25">
        <v>0.73259558899073518</v>
      </c>
      <c r="AN1087" s="25">
        <v>8227.3846537892841</v>
      </c>
      <c r="AO1087" s="25">
        <v>4.978417638715233</v>
      </c>
      <c r="AP1087" s="25">
        <v>54.21277825817085</v>
      </c>
      <c r="AQ1087" s="25">
        <v>7.4701294756595349</v>
      </c>
      <c r="AR1087" s="25">
        <v>2.6043667149140881</v>
      </c>
      <c r="AS1087" s="25">
        <v>59.85132269673209</v>
      </c>
      <c r="AT1087" s="25">
        <v>22.790931203254409</v>
      </c>
      <c r="AU1087" s="25">
        <v>0</v>
      </c>
      <c r="AV1087" s="25">
        <v>14.180827430689549</v>
      </c>
      <c r="AW1087" s="25">
        <v>13.486552723985668</v>
      </c>
      <c r="AX1087" s="25">
        <v>0</v>
      </c>
      <c r="AY1087" s="25">
        <v>0</v>
      </c>
      <c r="AZ1087" s="25">
        <v>0</v>
      </c>
      <c r="BA1087" s="25">
        <v>0</v>
      </c>
      <c r="BB1087" s="25">
        <v>14.521347043409737</v>
      </c>
      <c r="BC1087" s="25">
        <v>36.732720996583296</v>
      </c>
      <c r="BD1087" s="25">
        <v>211.60871516578459</v>
      </c>
      <c r="BE1087" s="25">
        <v>1133.1750188853568</v>
      </c>
      <c r="BF1087" s="25">
        <v>31.71728600300127</v>
      </c>
      <c r="BG1087" s="25">
        <v>0</v>
      </c>
      <c r="BH1087" s="25">
        <v>0</v>
      </c>
      <c r="BI1087" s="25">
        <v>62281.879116577256</v>
      </c>
      <c r="BJ1087" s="25">
        <v>0</v>
      </c>
      <c r="BK1087" s="25">
        <v>701.4214162070308</v>
      </c>
      <c r="BL1087" s="25">
        <v>0</v>
      </c>
      <c r="BM1087" s="25">
        <v>-484.14581547662493</v>
      </c>
      <c r="BN1087" s="25">
        <v>17843.95988376065</v>
      </c>
      <c r="BO1087" s="25">
        <v>113505.93525204691</v>
      </c>
    </row>
    <row r="1088" spans="1:67">
      <c r="A1088">
        <v>2009</v>
      </c>
      <c r="B1088" s="57" t="s">
        <v>172</v>
      </c>
      <c r="C1088" s="61" t="s">
        <v>236</v>
      </c>
      <c r="D1088" s="57" t="s">
        <v>231</v>
      </c>
      <c r="E1088" s="25">
        <v>45.374057503794923</v>
      </c>
      <c r="F1088" s="25">
        <v>4.0243093114850552</v>
      </c>
      <c r="G1088" s="25">
        <v>3.172570891574944</v>
      </c>
      <c r="H1088" s="25">
        <v>24.598355507131284</v>
      </c>
      <c r="I1088" s="25">
        <v>15.356161278836968</v>
      </c>
      <c r="J1088" s="25">
        <v>3796.0946414347954</v>
      </c>
      <c r="K1088" s="25">
        <v>14.618133889588879</v>
      </c>
      <c r="L1088" s="25">
        <v>13.691828107586618</v>
      </c>
      <c r="M1088" s="25">
        <v>0.35610944689024976</v>
      </c>
      <c r="N1088" s="25">
        <v>0.12829429175861054</v>
      </c>
      <c r="O1088" s="25">
        <v>12.186229328862051</v>
      </c>
      <c r="P1088" s="25">
        <v>20.503579064048726</v>
      </c>
      <c r="Q1088" s="25">
        <v>50.504440818664385</v>
      </c>
      <c r="R1088" s="25">
        <v>4.7721795094271195</v>
      </c>
      <c r="S1088" s="25">
        <v>5.0149997392415688</v>
      </c>
      <c r="T1088" s="25">
        <v>36.414808893659554</v>
      </c>
      <c r="U1088" s="25">
        <v>5.5935003762282802</v>
      </c>
      <c r="V1088" s="25">
        <v>4.5539718453712741</v>
      </c>
      <c r="W1088" s="25">
        <v>2.0104805451370762</v>
      </c>
      <c r="X1088" s="25">
        <v>13.31923031651842</v>
      </c>
      <c r="Y1088" s="25">
        <v>1.1796339426058073</v>
      </c>
      <c r="Z1088" s="25">
        <v>103.46179428795537</v>
      </c>
      <c r="AA1088" s="25">
        <v>0</v>
      </c>
      <c r="AB1088" s="25">
        <v>6.6786959617300523</v>
      </c>
      <c r="AC1088" s="25">
        <v>6.946869427138512E-2</v>
      </c>
      <c r="AD1088" s="25">
        <v>0</v>
      </c>
      <c r="AE1088" s="25">
        <v>135.40579044511767</v>
      </c>
      <c r="AF1088" s="25">
        <v>74.88278727006076</v>
      </c>
      <c r="AG1088" s="25">
        <v>98.870870951428529</v>
      </c>
      <c r="AH1088" s="25">
        <v>57.966832724400852</v>
      </c>
      <c r="AI1088" s="25">
        <v>3.4905135029795691</v>
      </c>
      <c r="AJ1088" s="25">
        <v>2.069875000514894</v>
      </c>
      <c r="AK1088" s="25">
        <v>0.71927718970263388</v>
      </c>
      <c r="AL1088" s="25">
        <v>4.9430645562011764</v>
      </c>
      <c r="AM1088" s="25">
        <v>0.16432332929844384</v>
      </c>
      <c r="AN1088" s="25">
        <v>13.666233006139823</v>
      </c>
      <c r="AO1088" s="25">
        <v>1.3821528181028166</v>
      </c>
      <c r="AP1088" s="25">
        <v>0.86122119128610397</v>
      </c>
      <c r="AQ1088" s="25">
        <v>1.8225551301647136</v>
      </c>
      <c r="AR1088" s="25">
        <v>0.24388195865224188</v>
      </c>
      <c r="AS1088" s="25">
        <v>3.0826659105203738</v>
      </c>
      <c r="AT1088" s="25">
        <v>1.4975980178137061</v>
      </c>
      <c r="AU1088" s="25">
        <v>0</v>
      </c>
      <c r="AV1088" s="25">
        <v>10.812937971467688</v>
      </c>
      <c r="AW1088" s="25">
        <v>12.334031746801688</v>
      </c>
      <c r="AX1088" s="25">
        <v>0</v>
      </c>
      <c r="AY1088" s="25">
        <v>0</v>
      </c>
      <c r="AZ1088" s="25">
        <v>0</v>
      </c>
      <c r="BA1088" s="25">
        <v>0</v>
      </c>
      <c r="BB1088" s="25">
        <v>3.5972040094929256</v>
      </c>
      <c r="BC1088" s="25">
        <v>88.831695411355113</v>
      </c>
      <c r="BD1088" s="25">
        <v>53.11344186373141</v>
      </c>
      <c r="BE1088" s="25">
        <v>15.305121252273819</v>
      </c>
      <c r="BF1088" s="25">
        <v>72.522309199437302</v>
      </c>
      <c r="BG1088" s="25">
        <v>0</v>
      </c>
      <c r="BH1088" s="25">
        <v>0</v>
      </c>
      <c r="BI1088" s="25">
        <v>8897.225654925116</v>
      </c>
      <c r="BJ1088" s="25">
        <v>0</v>
      </c>
      <c r="BK1088" s="25">
        <v>0</v>
      </c>
      <c r="BL1088" s="25">
        <v>146.89301794799897</v>
      </c>
      <c r="BM1088" s="25">
        <v>82.434322627678654</v>
      </c>
      <c r="BN1088" s="25">
        <v>12508.866395990008</v>
      </c>
      <c r="BO1088" s="25">
        <v>26476.683250934922</v>
      </c>
    </row>
    <row r="1089" spans="1:67">
      <c r="A1089">
        <v>2009</v>
      </c>
      <c r="B1089" s="57" t="s">
        <v>173</v>
      </c>
      <c r="C1089" s="61" t="s">
        <v>237</v>
      </c>
      <c r="D1089" s="57" t="s">
        <v>231</v>
      </c>
      <c r="E1089" s="25">
        <v>19.085029711620031</v>
      </c>
      <c r="F1089" s="25">
        <v>0.192444962189915</v>
      </c>
      <c r="G1089" s="25">
        <v>1.2808261263752294</v>
      </c>
      <c r="H1089" s="25">
        <v>2.9992187705524045</v>
      </c>
      <c r="I1089" s="25">
        <v>6.9348552044225986</v>
      </c>
      <c r="J1089" s="25">
        <v>2.4802883495768633</v>
      </c>
      <c r="K1089" s="25">
        <v>1590.7599217047593</v>
      </c>
      <c r="L1089" s="25">
        <v>2.6980249301784966</v>
      </c>
      <c r="M1089" s="25">
        <v>8.2691390778733082E-2</v>
      </c>
      <c r="N1089" s="25">
        <v>1.8367781566836539</v>
      </c>
      <c r="O1089" s="25">
        <v>18.792164563646857</v>
      </c>
      <c r="P1089" s="25">
        <v>1.9145672111604084</v>
      </c>
      <c r="Q1089" s="25">
        <v>14.902004103807206</v>
      </c>
      <c r="R1089" s="25">
        <v>94.882739742869063</v>
      </c>
      <c r="S1089" s="25">
        <v>285.25131057011851</v>
      </c>
      <c r="T1089" s="25">
        <v>35.225266626731411</v>
      </c>
      <c r="U1089" s="25">
        <v>9.1029346074240856</v>
      </c>
      <c r="V1089" s="25">
        <v>4.2494969306625539</v>
      </c>
      <c r="W1089" s="25">
        <v>0.88975873682894813</v>
      </c>
      <c r="X1089" s="25">
        <v>21.899808516110994</v>
      </c>
      <c r="Y1089" s="25">
        <v>5.820957186152186</v>
      </c>
      <c r="Z1089" s="25">
        <v>820.85265706533414</v>
      </c>
      <c r="AA1089" s="25">
        <v>0</v>
      </c>
      <c r="AB1089" s="25">
        <v>1.7719834135782197E-4</v>
      </c>
      <c r="AC1089" s="25">
        <v>0</v>
      </c>
      <c r="AD1089" s="25">
        <v>0</v>
      </c>
      <c r="AE1089" s="25">
        <v>6620.0201781961505</v>
      </c>
      <c r="AF1089" s="25">
        <v>5.6000142920703144</v>
      </c>
      <c r="AG1089" s="25">
        <v>135.07325883132381</v>
      </c>
      <c r="AH1089" s="25">
        <v>78.455093838302219</v>
      </c>
      <c r="AI1089" s="25">
        <v>0.14215680579499626</v>
      </c>
      <c r="AJ1089" s="25">
        <v>2.8154598722113448E-2</v>
      </c>
      <c r="AK1089" s="25">
        <v>0.20172643413655275</v>
      </c>
      <c r="AL1089" s="25">
        <v>0.9729735845851839</v>
      </c>
      <c r="AM1089" s="25">
        <v>1.6076246748136139E-2</v>
      </c>
      <c r="AN1089" s="25">
        <v>4.3020635382918879</v>
      </c>
      <c r="AO1089" s="25">
        <v>3.7783675351503172E-4</v>
      </c>
      <c r="AP1089" s="25">
        <v>0.59912586184812866</v>
      </c>
      <c r="AQ1089" s="25">
        <v>5.4225248195478665E-2</v>
      </c>
      <c r="AR1089" s="25">
        <v>5.9805488792616527E-3</v>
      </c>
      <c r="AS1089" s="25">
        <v>0</v>
      </c>
      <c r="AT1089" s="25">
        <v>5.812634768553411E-2</v>
      </c>
      <c r="AU1089" s="25">
        <v>0</v>
      </c>
      <c r="AV1089" s="25">
        <v>3.8133773184035475</v>
      </c>
      <c r="AW1089" s="25">
        <v>2.4477630610605883</v>
      </c>
      <c r="AX1089" s="25">
        <v>0</v>
      </c>
      <c r="AY1089" s="25">
        <v>0</v>
      </c>
      <c r="AZ1089" s="25">
        <v>0</v>
      </c>
      <c r="BA1089" s="25">
        <v>0</v>
      </c>
      <c r="BB1089" s="25">
        <v>0.15859494421697751</v>
      </c>
      <c r="BC1089" s="25">
        <v>8.7450730717005261</v>
      </c>
      <c r="BD1089" s="25">
        <v>16.240014875783402</v>
      </c>
      <c r="BE1089" s="25">
        <v>0.37911197345036574</v>
      </c>
      <c r="BF1089" s="25">
        <v>24.752719851084706</v>
      </c>
      <c r="BG1089" s="25">
        <v>0</v>
      </c>
      <c r="BH1089" s="25">
        <v>0</v>
      </c>
      <c r="BI1089" s="25">
        <v>443.26892906872439</v>
      </c>
      <c r="BJ1089" s="25">
        <v>0</v>
      </c>
      <c r="BK1089" s="25">
        <v>0</v>
      </c>
      <c r="BL1089" s="25">
        <v>0</v>
      </c>
      <c r="BM1089" s="25">
        <v>4.9169134765847566</v>
      </c>
      <c r="BN1089" s="25">
        <v>2615.6753508965712</v>
      </c>
      <c r="BO1089" s="25">
        <v>12908.061303113402</v>
      </c>
    </row>
    <row r="1090" spans="1:67">
      <c r="A1090">
        <v>2009</v>
      </c>
      <c r="B1090" s="57" t="s">
        <v>174</v>
      </c>
      <c r="C1090" s="61" t="s">
        <v>238</v>
      </c>
      <c r="D1090" s="57" t="s">
        <v>231</v>
      </c>
      <c r="E1090" s="25">
        <v>24.78868430399535</v>
      </c>
      <c r="F1090" s="25">
        <v>1.6950458142350211</v>
      </c>
      <c r="G1090" s="25">
        <v>0.4967986178277457</v>
      </c>
      <c r="H1090" s="25">
        <v>110.14472896612864</v>
      </c>
      <c r="I1090" s="25">
        <v>462.78518243350169</v>
      </c>
      <c r="J1090" s="25">
        <v>53.594845925976642</v>
      </c>
      <c r="K1090" s="25">
        <v>10.607012561178498</v>
      </c>
      <c r="L1090" s="25">
        <v>4679.5671579740902</v>
      </c>
      <c r="M1090" s="25">
        <v>180.09950639186386</v>
      </c>
      <c r="N1090" s="25">
        <v>0.99972896889909324</v>
      </c>
      <c r="O1090" s="25">
        <v>28.510040915640822</v>
      </c>
      <c r="P1090" s="25">
        <v>34.085547877028944</v>
      </c>
      <c r="Q1090" s="25">
        <v>35.858788995896298</v>
      </c>
      <c r="R1090" s="25">
        <v>42.584668651569984</v>
      </c>
      <c r="S1090" s="25">
        <v>23.87020636388046</v>
      </c>
      <c r="T1090" s="25">
        <v>6.2954003699951446</v>
      </c>
      <c r="U1090" s="25">
        <v>150.14066582216381</v>
      </c>
      <c r="V1090" s="25">
        <v>39.40749367817191</v>
      </c>
      <c r="W1090" s="25">
        <v>2.5014840939334166</v>
      </c>
      <c r="X1090" s="25">
        <v>16.737515463643557</v>
      </c>
      <c r="Y1090" s="25">
        <v>0.20924452282025102</v>
      </c>
      <c r="Z1090" s="25">
        <v>46.850174676907358</v>
      </c>
      <c r="AA1090" s="25">
        <v>0</v>
      </c>
      <c r="AB1090" s="25">
        <v>2.38528891896491</v>
      </c>
      <c r="AC1090" s="25">
        <v>0.16328944078265151</v>
      </c>
      <c r="AD1090" s="25">
        <v>0</v>
      </c>
      <c r="AE1090" s="25">
        <v>300.58911668872628</v>
      </c>
      <c r="AF1090" s="25">
        <v>213.13533183991552</v>
      </c>
      <c r="AG1090" s="25">
        <v>951.1428190094008</v>
      </c>
      <c r="AH1090" s="25">
        <v>551.77634180811026</v>
      </c>
      <c r="AI1090" s="25">
        <v>9.2933784229410925</v>
      </c>
      <c r="AJ1090" s="25">
        <v>1.5383384761965926</v>
      </c>
      <c r="AK1090" s="25">
        <v>0.92781286803040597</v>
      </c>
      <c r="AL1090" s="25">
        <v>2.6066672157805488</v>
      </c>
      <c r="AM1090" s="25">
        <v>0.80969350485723746</v>
      </c>
      <c r="AN1090" s="25">
        <v>11.162536621978587</v>
      </c>
      <c r="AO1090" s="25">
        <v>655.89481590075297</v>
      </c>
      <c r="AP1090" s="25">
        <v>8.0801860000052965</v>
      </c>
      <c r="AQ1090" s="25">
        <v>39.929310504701483</v>
      </c>
      <c r="AR1090" s="25">
        <v>9.5684616227833441</v>
      </c>
      <c r="AS1090" s="25">
        <v>230.04606969140417</v>
      </c>
      <c r="AT1090" s="25">
        <v>57.284371440441021</v>
      </c>
      <c r="AU1090" s="25">
        <v>0</v>
      </c>
      <c r="AV1090" s="25">
        <v>63.950019517213946</v>
      </c>
      <c r="AW1090" s="25">
        <v>65.478522054516603</v>
      </c>
      <c r="AX1090" s="25">
        <v>0</v>
      </c>
      <c r="AY1090" s="25">
        <v>0</v>
      </c>
      <c r="AZ1090" s="25">
        <v>0</v>
      </c>
      <c r="BA1090" s="25">
        <v>0</v>
      </c>
      <c r="BB1090" s="25">
        <v>79.731273013586545</v>
      </c>
      <c r="BC1090" s="25">
        <v>1415.3697594259027</v>
      </c>
      <c r="BD1090" s="25">
        <v>1592.1162160798619</v>
      </c>
      <c r="BE1090" s="25">
        <v>18.991162590727516</v>
      </c>
      <c r="BF1090" s="25">
        <v>26.595521722507833</v>
      </c>
      <c r="BG1090" s="25">
        <v>0</v>
      </c>
      <c r="BH1090" s="25">
        <v>0</v>
      </c>
      <c r="BI1090" s="25">
        <v>382.8486538883904</v>
      </c>
      <c r="BJ1090" s="25">
        <v>0</v>
      </c>
      <c r="BK1090" s="25">
        <v>0</v>
      </c>
      <c r="BL1090" s="25">
        <v>0</v>
      </c>
      <c r="BM1090" s="25">
        <v>21.25051388429625</v>
      </c>
      <c r="BN1090" s="25">
        <v>4308.4976404505587</v>
      </c>
      <c r="BO1090" s="25">
        <v>16972.993035992662</v>
      </c>
    </row>
    <row r="1091" spans="1:67">
      <c r="A1091">
        <v>2009</v>
      </c>
      <c r="B1091" s="57" t="s">
        <v>175</v>
      </c>
      <c r="C1091" s="61" t="s">
        <v>239</v>
      </c>
      <c r="D1091" s="57" t="s">
        <v>231</v>
      </c>
      <c r="E1091" s="25">
        <v>0.51449342308398438</v>
      </c>
      <c r="F1091" s="25">
        <v>0.28710895948319282</v>
      </c>
      <c r="G1091" s="25">
        <v>2.9658428027774592E-2</v>
      </c>
      <c r="H1091" s="25">
        <v>2.7825209583082464</v>
      </c>
      <c r="I1091" s="25">
        <v>6.0517783172764794</v>
      </c>
      <c r="J1091" s="25">
        <v>3.0923659038038056</v>
      </c>
      <c r="K1091" s="25">
        <v>0.5723924203559585</v>
      </c>
      <c r="L1091" s="25">
        <v>4.299531366902186</v>
      </c>
      <c r="M1091" s="25">
        <v>1.1467382258468108</v>
      </c>
      <c r="N1091" s="25">
        <v>0.17871927496181367</v>
      </c>
      <c r="O1091" s="25">
        <v>2.0219639224713322</v>
      </c>
      <c r="P1091" s="25">
        <v>0.53354464697711612</v>
      </c>
      <c r="Q1091" s="25">
        <v>0.41719876825701219</v>
      </c>
      <c r="R1091" s="25">
        <v>0.43729945298056255</v>
      </c>
      <c r="S1091" s="25">
        <v>0.34195674830708317</v>
      </c>
      <c r="T1091" s="25">
        <v>0.44107267332014272</v>
      </c>
      <c r="U1091" s="25">
        <v>1.5177180700382813</v>
      </c>
      <c r="V1091" s="25">
        <v>0.51818840458845183</v>
      </c>
      <c r="W1091" s="25">
        <v>0.54624004760111045</v>
      </c>
      <c r="X1091" s="25">
        <v>0.23022232733972245</v>
      </c>
      <c r="Y1091" s="25">
        <v>1.8581269406374348E-2</v>
      </c>
      <c r="Z1091" s="25">
        <v>0.3814492712343156</v>
      </c>
      <c r="AA1091" s="25">
        <v>0</v>
      </c>
      <c r="AB1091" s="25">
        <v>1.9182836508533827</v>
      </c>
      <c r="AC1091" s="25">
        <v>0.10101842080332983</v>
      </c>
      <c r="AD1091" s="25">
        <v>0</v>
      </c>
      <c r="AE1091" s="25">
        <v>9.7818176279101348</v>
      </c>
      <c r="AF1091" s="25">
        <v>6.2424248971466723</v>
      </c>
      <c r="AG1091" s="25">
        <v>37.873461270827313</v>
      </c>
      <c r="AH1091" s="25">
        <v>23.604613491281015</v>
      </c>
      <c r="AI1091" s="25">
        <v>2.8373972049588274</v>
      </c>
      <c r="AJ1091" s="25">
        <v>2.508716272992412</v>
      </c>
      <c r="AK1091" s="25">
        <v>0.93216135125725419</v>
      </c>
      <c r="AL1091" s="25">
        <v>8.1664788175245047</v>
      </c>
      <c r="AM1091" s="25">
        <v>0.31356592321402249</v>
      </c>
      <c r="AN1091" s="25">
        <v>1.3958739861665821</v>
      </c>
      <c r="AO1091" s="25">
        <v>100.26252297103693</v>
      </c>
      <c r="AP1091" s="25">
        <v>0.54518014131076076</v>
      </c>
      <c r="AQ1091" s="25">
        <v>6.3968615385813941</v>
      </c>
      <c r="AR1091" s="25">
        <v>0.75570768118777731</v>
      </c>
      <c r="AS1091" s="25">
        <v>74.065578435775265</v>
      </c>
      <c r="AT1091" s="25">
        <v>0.68334189036709392</v>
      </c>
      <c r="AU1091" s="25">
        <v>0</v>
      </c>
      <c r="AV1091" s="25">
        <v>5.253909027752762</v>
      </c>
      <c r="AW1091" s="25">
        <v>10.664894501122953</v>
      </c>
      <c r="AX1091" s="25">
        <v>0</v>
      </c>
      <c r="AY1091" s="25">
        <v>0</v>
      </c>
      <c r="AZ1091" s="25">
        <v>0</v>
      </c>
      <c r="BA1091" s="25">
        <v>0</v>
      </c>
      <c r="BB1091" s="25">
        <v>9.7297524885461151</v>
      </c>
      <c r="BC1091" s="25">
        <v>114.80096639255994</v>
      </c>
      <c r="BD1091" s="25">
        <v>340.55124957722154</v>
      </c>
      <c r="BE1091" s="25">
        <v>5.289875885632557</v>
      </c>
      <c r="BF1091" s="25">
        <v>0.87286367987221769</v>
      </c>
      <c r="BG1091" s="25">
        <v>0</v>
      </c>
      <c r="BH1091" s="25">
        <v>0</v>
      </c>
      <c r="BI1091" s="25">
        <v>53.303020406122741</v>
      </c>
      <c r="BJ1091" s="25">
        <v>0</v>
      </c>
      <c r="BK1091" s="25">
        <v>0</v>
      </c>
      <c r="BL1091" s="25">
        <v>6.0130852044928629E-2</v>
      </c>
      <c r="BM1091" s="25">
        <v>-0.71551161699661114</v>
      </c>
      <c r="BN1091" s="25">
        <v>7.8880331607557999</v>
      </c>
      <c r="BO1091" s="25">
        <v>852.44493280840186</v>
      </c>
    </row>
    <row r="1092" spans="1:67">
      <c r="A1092">
        <v>2009</v>
      </c>
      <c r="B1092" s="57" t="s">
        <v>176</v>
      </c>
      <c r="C1092" s="61" t="s">
        <v>240</v>
      </c>
      <c r="D1092" s="57" t="s">
        <v>231</v>
      </c>
      <c r="E1092" s="25">
        <v>226.67720769421695</v>
      </c>
      <c r="F1092" s="25">
        <v>89.485357288278067</v>
      </c>
      <c r="G1092" s="25">
        <v>306.25158795025175</v>
      </c>
      <c r="H1092" s="25">
        <v>1026.9161176951268</v>
      </c>
      <c r="I1092" s="25">
        <v>292.54606996709794</v>
      </c>
      <c r="J1092" s="25">
        <v>337.34055457267146</v>
      </c>
      <c r="K1092" s="25">
        <v>156.93909887509247</v>
      </c>
      <c r="L1092" s="25">
        <v>349.24162458878817</v>
      </c>
      <c r="M1092" s="25">
        <v>8.6712412953751343</v>
      </c>
      <c r="N1092" s="25">
        <v>654.90252632481543</v>
      </c>
      <c r="O1092" s="25">
        <v>405.83315361040735</v>
      </c>
      <c r="P1092" s="25">
        <v>99.555077853211074</v>
      </c>
      <c r="Q1092" s="25">
        <v>157.26184936614769</v>
      </c>
      <c r="R1092" s="25">
        <v>353.74558062006997</v>
      </c>
      <c r="S1092" s="25">
        <v>375.31643586705803</v>
      </c>
      <c r="T1092" s="25">
        <v>181.80842586613844</v>
      </c>
      <c r="U1092" s="25">
        <v>42.222189270194008</v>
      </c>
      <c r="V1092" s="25">
        <v>62.070506385609221</v>
      </c>
      <c r="W1092" s="25">
        <v>14.477267045856701</v>
      </c>
      <c r="X1092" s="25">
        <v>130.54232383760819</v>
      </c>
      <c r="Y1092" s="25">
        <v>11.112446313276518</v>
      </c>
      <c r="Z1092" s="25">
        <v>86.37665662147873</v>
      </c>
      <c r="AA1092" s="25">
        <v>0</v>
      </c>
      <c r="AB1092" s="25">
        <v>2618.3311626865952</v>
      </c>
      <c r="AC1092" s="25">
        <v>1.9668602632804106</v>
      </c>
      <c r="AD1092" s="25">
        <v>0</v>
      </c>
      <c r="AE1092" s="25">
        <v>5727.4824347874555</v>
      </c>
      <c r="AF1092" s="25">
        <v>572.62086721805463</v>
      </c>
      <c r="AG1092" s="25">
        <v>2428.6949999292287</v>
      </c>
      <c r="AH1092" s="25">
        <v>1404.062376536345</v>
      </c>
      <c r="AI1092" s="25">
        <v>5113.7610661324079</v>
      </c>
      <c r="AJ1092" s="25">
        <v>1738.8107338235559</v>
      </c>
      <c r="AK1092" s="25">
        <v>1328.6682513212552</v>
      </c>
      <c r="AL1092" s="25">
        <v>61.750829122902459</v>
      </c>
      <c r="AM1092" s="25">
        <v>9.0428159524880716</v>
      </c>
      <c r="AN1092" s="25">
        <v>118.63673379761693</v>
      </c>
      <c r="AO1092" s="25">
        <v>5.6616994552092299</v>
      </c>
      <c r="AP1092" s="25">
        <v>20.900052553696561</v>
      </c>
      <c r="AQ1092" s="25">
        <v>14.183625113095346</v>
      </c>
      <c r="AR1092" s="25">
        <v>9.2951077654965797</v>
      </c>
      <c r="AS1092" s="25">
        <v>16.214661928202638</v>
      </c>
      <c r="AT1092" s="25">
        <v>3.4772832723271501</v>
      </c>
      <c r="AU1092" s="25">
        <v>0</v>
      </c>
      <c r="AV1092" s="25">
        <v>95.797916114313423</v>
      </c>
      <c r="AW1092" s="25">
        <v>66.047080825558339</v>
      </c>
      <c r="AX1092" s="25">
        <v>0</v>
      </c>
      <c r="AY1092" s="25">
        <v>0</v>
      </c>
      <c r="AZ1092" s="25">
        <v>0</v>
      </c>
      <c r="BA1092" s="25">
        <v>0</v>
      </c>
      <c r="BB1092" s="25">
        <v>282.21997625629984</v>
      </c>
      <c r="BC1092" s="25">
        <v>461.62173722652938</v>
      </c>
      <c r="BD1092" s="25">
        <v>225.34599551898103</v>
      </c>
      <c r="BE1092" s="25">
        <v>58.071487980864653</v>
      </c>
      <c r="BF1092" s="25">
        <v>33.170268854630358</v>
      </c>
      <c r="BG1092" s="25">
        <v>0</v>
      </c>
      <c r="BH1092" s="25">
        <v>0</v>
      </c>
      <c r="BI1092" s="25">
        <v>8439.0223963110184</v>
      </c>
      <c r="BJ1092" s="25">
        <v>0</v>
      </c>
      <c r="BK1092" s="25">
        <v>0</v>
      </c>
      <c r="BL1092" s="25">
        <v>0</v>
      </c>
      <c r="BM1092" s="25">
        <v>40.31483820041349</v>
      </c>
      <c r="BN1092" s="25">
        <v>9656.1136311976206</v>
      </c>
      <c r="BO1092" s="25">
        <v>45920.580189054243</v>
      </c>
    </row>
    <row r="1093" spans="1:67">
      <c r="A1093">
        <v>2009</v>
      </c>
      <c r="B1093" s="57" t="s">
        <v>177</v>
      </c>
      <c r="C1093" s="61" t="s">
        <v>241</v>
      </c>
      <c r="D1093" s="57" t="s">
        <v>231</v>
      </c>
      <c r="E1093" s="25">
        <v>818.15083249073791</v>
      </c>
      <c r="F1093" s="25">
        <v>1.5532226960108064</v>
      </c>
      <c r="G1093" s="25">
        <v>4.4588403928635687</v>
      </c>
      <c r="H1093" s="25">
        <v>473.33224685721427</v>
      </c>
      <c r="I1093" s="25">
        <v>240.65441675402755</v>
      </c>
      <c r="J1093" s="25">
        <v>1073.4447283425238</v>
      </c>
      <c r="K1093" s="25">
        <v>329.28325421553291</v>
      </c>
      <c r="L1093" s="25">
        <v>503.5176906352678</v>
      </c>
      <c r="M1093" s="25">
        <v>50.942725536413974</v>
      </c>
      <c r="N1093" s="25">
        <v>27.059839887901038</v>
      </c>
      <c r="O1093" s="25">
        <v>3041.6520759219839</v>
      </c>
      <c r="P1093" s="25">
        <v>605.75314508172903</v>
      </c>
      <c r="Q1093" s="25">
        <v>2802.6240944483079</v>
      </c>
      <c r="R1093" s="25">
        <v>396.60626093038991</v>
      </c>
      <c r="S1093" s="25">
        <v>597.62829465130335</v>
      </c>
      <c r="T1093" s="25">
        <v>562.78500724264461</v>
      </c>
      <c r="U1093" s="25">
        <v>352.96461604641735</v>
      </c>
      <c r="V1093" s="25">
        <v>362.12147179048583</v>
      </c>
      <c r="W1093" s="25">
        <v>55.186598121338122</v>
      </c>
      <c r="X1093" s="25">
        <v>120.17700592520949</v>
      </c>
      <c r="Y1093" s="25">
        <v>6.3667323626311028</v>
      </c>
      <c r="Z1093" s="25">
        <v>259.91893787477147</v>
      </c>
      <c r="AA1093" s="25">
        <v>0</v>
      </c>
      <c r="AB1093" s="25">
        <v>11.639453008340409</v>
      </c>
      <c r="AC1093" s="25">
        <v>25.552337514978433</v>
      </c>
      <c r="AD1093" s="25">
        <v>0</v>
      </c>
      <c r="AE1093" s="25">
        <v>1534.1832314522394</v>
      </c>
      <c r="AF1093" s="25">
        <v>29.195055726001915</v>
      </c>
      <c r="AG1093" s="25">
        <v>84.141741246307973</v>
      </c>
      <c r="AH1093" s="25">
        <v>48.892763499541758</v>
      </c>
      <c r="AI1093" s="25">
        <v>6.8787630877983297</v>
      </c>
      <c r="AJ1093" s="25">
        <v>2.7105799633571568</v>
      </c>
      <c r="AK1093" s="25">
        <v>0.26190577734178144</v>
      </c>
      <c r="AL1093" s="25">
        <v>0.5898234855682909</v>
      </c>
      <c r="AM1093" s="25">
        <v>0.20344423026089473</v>
      </c>
      <c r="AN1093" s="25">
        <v>11.416927791922856</v>
      </c>
      <c r="AO1093" s="25">
        <v>56.436505516691525</v>
      </c>
      <c r="AP1093" s="25">
        <v>3.7057459785769566</v>
      </c>
      <c r="AQ1093" s="25">
        <v>0.88096142972747382</v>
      </c>
      <c r="AR1093" s="25">
        <v>2.3154562177291953</v>
      </c>
      <c r="AS1093" s="25">
        <v>24.746990750026331</v>
      </c>
      <c r="AT1093" s="25">
        <v>7.7679386362601877</v>
      </c>
      <c r="AU1093" s="25">
        <v>0</v>
      </c>
      <c r="AV1093" s="25">
        <v>30.16909275148565</v>
      </c>
      <c r="AW1093" s="25">
        <v>23.419516961557974</v>
      </c>
      <c r="AX1093" s="25">
        <v>0</v>
      </c>
      <c r="AY1093" s="25">
        <v>0</v>
      </c>
      <c r="AZ1093" s="25">
        <v>0</v>
      </c>
      <c r="BA1093" s="25">
        <v>0</v>
      </c>
      <c r="BB1093" s="25">
        <v>25.294525245513739</v>
      </c>
      <c r="BC1093" s="25">
        <v>184.45701968765908</v>
      </c>
      <c r="BD1093" s="25">
        <v>530.04513574475732</v>
      </c>
      <c r="BE1093" s="25">
        <v>96.100760810771959</v>
      </c>
      <c r="BF1093" s="25">
        <v>104.30339769731003</v>
      </c>
      <c r="BG1093" s="25">
        <v>0</v>
      </c>
      <c r="BH1093" s="25">
        <v>0</v>
      </c>
      <c r="BI1093" s="25">
        <v>853.41178835710753</v>
      </c>
      <c r="BJ1093" s="25">
        <v>0</v>
      </c>
      <c r="BK1093" s="25">
        <v>0</v>
      </c>
      <c r="BL1093" s="25">
        <v>0</v>
      </c>
      <c r="BM1093" s="25">
        <v>69.305026188398799</v>
      </c>
      <c r="BN1093" s="25">
        <v>5901.7179949374877</v>
      </c>
      <c r="BO1093" s="25">
        <v>22355.925921900358</v>
      </c>
    </row>
    <row r="1094" spans="1:67">
      <c r="A1094">
        <v>2009</v>
      </c>
      <c r="B1094" s="57" t="s">
        <v>178</v>
      </c>
      <c r="C1094" s="61" t="s">
        <v>242</v>
      </c>
      <c r="D1094" s="57" t="s">
        <v>231</v>
      </c>
      <c r="E1094" s="25">
        <v>85.590758920942037</v>
      </c>
      <c r="F1094" s="25">
        <v>1.6965818121377638</v>
      </c>
      <c r="G1094" s="25">
        <v>4.8147634081495729</v>
      </c>
      <c r="H1094" s="25">
        <v>6.672388430921508</v>
      </c>
      <c r="I1094" s="25">
        <v>78.219135098599267</v>
      </c>
      <c r="J1094" s="25">
        <v>14.856491207210375</v>
      </c>
      <c r="K1094" s="25">
        <v>0.48224494665217216</v>
      </c>
      <c r="L1094" s="25">
        <v>0.28474211170963265</v>
      </c>
      <c r="M1094" s="25">
        <v>0.11321181008809557</v>
      </c>
      <c r="N1094" s="25">
        <v>2.5408873788425383</v>
      </c>
      <c r="O1094" s="25">
        <v>85.746569480129025</v>
      </c>
      <c r="P1094" s="25">
        <v>1535.6011756366756</v>
      </c>
      <c r="Q1094" s="25">
        <v>55.680855323687197</v>
      </c>
      <c r="R1094" s="25">
        <v>4.6433612115738621</v>
      </c>
      <c r="S1094" s="25">
        <v>5.8927166411389607</v>
      </c>
      <c r="T1094" s="25">
        <v>2.669790718676087</v>
      </c>
      <c r="U1094" s="25">
        <v>19.025594327110664</v>
      </c>
      <c r="V1094" s="25">
        <v>4.6942932457040696</v>
      </c>
      <c r="W1094" s="25">
        <v>2.8513678021246456</v>
      </c>
      <c r="X1094" s="25">
        <v>3.1800859218575499</v>
      </c>
      <c r="Y1094" s="25">
        <v>0.1580615727840734</v>
      </c>
      <c r="Z1094" s="25">
        <v>3.7385652527322435</v>
      </c>
      <c r="AA1094" s="25">
        <v>0</v>
      </c>
      <c r="AB1094" s="25">
        <v>0.155329497313519</v>
      </c>
      <c r="AC1094" s="25">
        <v>2.3463930836129316E-2</v>
      </c>
      <c r="AD1094" s="25">
        <v>0</v>
      </c>
      <c r="AE1094" s="25">
        <v>23.720566513293317</v>
      </c>
      <c r="AF1094" s="25">
        <v>65.972525017237317</v>
      </c>
      <c r="AG1094" s="25">
        <v>40.754440286012816</v>
      </c>
      <c r="AH1094" s="25">
        <v>23.917784351674772</v>
      </c>
      <c r="AI1094" s="25">
        <v>17.500160280844135</v>
      </c>
      <c r="AJ1094" s="25">
        <v>19.692183064456742</v>
      </c>
      <c r="AK1094" s="25">
        <v>0.88576783142447779</v>
      </c>
      <c r="AL1094" s="25">
        <v>1.128664500364903</v>
      </c>
      <c r="AM1094" s="25">
        <v>0.14079018833394555</v>
      </c>
      <c r="AN1094" s="25">
        <v>24.742183660900437</v>
      </c>
      <c r="AO1094" s="25">
        <v>0.1994371295770434</v>
      </c>
      <c r="AP1094" s="25">
        <v>0.98542245300476206</v>
      </c>
      <c r="AQ1094" s="25">
        <v>1.5834801511258603</v>
      </c>
      <c r="AR1094" s="25">
        <v>0.19995791758050693</v>
      </c>
      <c r="AS1094" s="25">
        <v>3.8953413247382693</v>
      </c>
      <c r="AT1094" s="25">
        <v>0.1862883526906858</v>
      </c>
      <c r="AU1094" s="25">
        <v>0</v>
      </c>
      <c r="AV1094" s="25">
        <v>5.9527979450927493</v>
      </c>
      <c r="AW1094" s="25">
        <v>11.783321608762332</v>
      </c>
      <c r="AX1094" s="25">
        <v>0</v>
      </c>
      <c r="AY1094" s="25">
        <v>0</v>
      </c>
      <c r="AZ1094" s="25">
        <v>0</v>
      </c>
      <c r="BA1094" s="25">
        <v>0</v>
      </c>
      <c r="BB1094" s="25">
        <v>12.265751864607454</v>
      </c>
      <c r="BC1094" s="25">
        <v>143.88137986024964</v>
      </c>
      <c r="BD1094" s="25">
        <v>120.74400435586102</v>
      </c>
      <c r="BE1094" s="25">
        <v>958.96895801148173</v>
      </c>
      <c r="BF1094" s="25">
        <v>198.77718609528728</v>
      </c>
      <c r="BG1094" s="25">
        <v>0</v>
      </c>
      <c r="BH1094" s="25">
        <v>0</v>
      </c>
      <c r="BI1094" s="25">
        <v>4099.435501536298</v>
      </c>
      <c r="BJ1094" s="25">
        <v>0</v>
      </c>
      <c r="BK1094" s="25">
        <v>0</v>
      </c>
      <c r="BL1094" s="25">
        <v>0</v>
      </c>
      <c r="BM1094" s="25">
        <v>-3.8331139146393003</v>
      </c>
      <c r="BN1094" s="25">
        <v>880.35362075308615</v>
      </c>
      <c r="BO1094" s="25">
        <v>8573.1668368269457</v>
      </c>
    </row>
    <row r="1095" spans="1:67">
      <c r="A1095">
        <v>2009</v>
      </c>
      <c r="B1095" s="57" t="s">
        <v>179</v>
      </c>
      <c r="C1095" s="61" t="s">
        <v>243</v>
      </c>
      <c r="D1095" s="57" t="s">
        <v>231</v>
      </c>
      <c r="E1095" s="25">
        <v>83.689842263974711</v>
      </c>
      <c r="F1095" s="25">
        <v>1.5861727470925471</v>
      </c>
      <c r="G1095" s="25">
        <v>5.895115400056202</v>
      </c>
      <c r="H1095" s="25">
        <v>10.083217660372926</v>
      </c>
      <c r="I1095" s="25">
        <v>43.086557183233808</v>
      </c>
      <c r="J1095" s="25">
        <v>163.16165039631883</v>
      </c>
      <c r="K1095" s="25">
        <v>49.117443210947634</v>
      </c>
      <c r="L1095" s="25">
        <v>39.055236114983693</v>
      </c>
      <c r="M1095" s="25">
        <v>1.9255568908177823</v>
      </c>
      <c r="N1095" s="25">
        <v>4.110930277249973</v>
      </c>
      <c r="O1095" s="25">
        <v>57.809061154237895</v>
      </c>
      <c r="P1095" s="25">
        <v>36.716887094369554</v>
      </c>
      <c r="Q1095" s="25">
        <v>1925.8963035622439</v>
      </c>
      <c r="R1095" s="25">
        <v>17.557003960801385</v>
      </c>
      <c r="S1095" s="25">
        <v>7.7658481641993058</v>
      </c>
      <c r="T1095" s="25">
        <v>43.517926308500549</v>
      </c>
      <c r="U1095" s="25">
        <v>334.0070814851677</v>
      </c>
      <c r="V1095" s="25">
        <v>231.22638085072344</v>
      </c>
      <c r="W1095" s="25">
        <v>36.461483191380964</v>
      </c>
      <c r="X1095" s="25">
        <v>341.34916477030447</v>
      </c>
      <c r="Y1095" s="25">
        <v>70.497220428338494</v>
      </c>
      <c r="Z1095" s="25">
        <v>257.3441352620942</v>
      </c>
      <c r="AA1095" s="25">
        <v>0</v>
      </c>
      <c r="AB1095" s="25">
        <v>1.5406883133408888</v>
      </c>
      <c r="AC1095" s="25">
        <v>0.15318077642419428</v>
      </c>
      <c r="AD1095" s="25">
        <v>0</v>
      </c>
      <c r="AE1095" s="25">
        <v>3749.6547921143278</v>
      </c>
      <c r="AF1095" s="25">
        <v>265.47255335333631</v>
      </c>
      <c r="AG1095" s="25">
        <v>740.77051330283234</v>
      </c>
      <c r="AH1095" s="25">
        <v>429.20262973010597</v>
      </c>
      <c r="AI1095" s="25">
        <v>392.42406041002937</v>
      </c>
      <c r="AJ1095" s="25">
        <v>35.278564517327922</v>
      </c>
      <c r="AK1095" s="25">
        <v>76.732061633286733</v>
      </c>
      <c r="AL1095" s="25">
        <v>24.831588511226034</v>
      </c>
      <c r="AM1095" s="25">
        <v>0.73089970234844381</v>
      </c>
      <c r="AN1095" s="25">
        <v>30.721414383878052</v>
      </c>
      <c r="AO1095" s="25">
        <v>7.5941749633545621</v>
      </c>
      <c r="AP1095" s="25">
        <v>6.7677213809141366</v>
      </c>
      <c r="AQ1095" s="25">
        <v>7.9581936955621719</v>
      </c>
      <c r="AR1095" s="25">
        <v>1.929200642024081</v>
      </c>
      <c r="AS1095" s="25">
        <v>147.79674524760452</v>
      </c>
      <c r="AT1095" s="25">
        <v>11.823415137816273</v>
      </c>
      <c r="AU1095" s="25">
        <v>0</v>
      </c>
      <c r="AV1095" s="25">
        <v>73.830975176312336</v>
      </c>
      <c r="AW1095" s="25">
        <v>29.606990791435454</v>
      </c>
      <c r="AX1095" s="25">
        <v>0</v>
      </c>
      <c r="AY1095" s="25">
        <v>0</v>
      </c>
      <c r="AZ1095" s="25">
        <v>0</v>
      </c>
      <c r="BA1095" s="25">
        <v>0</v>
      </c>
      <c r="BB1095" s="25">
        <v>26.288751367530633</v>
      </c>
      <c r="BC1095" s="25">
        <v>129.027073908467</v>
      </c>
      <c r="BD1095" s="25">
        <v>104.05102255932576</v>
      </c>
      <c r="BE1095" s="25">
        <v>30.652633659435118</v>
      </c>
      <c r="BF1095" s="25">
        <v>168.79617156892914</v>
      </c>
      <c r="BG1095" s="25">
        <v>0</v>
      </c>
      <c r="BH1095" s="25">
        <v>0</v>
      </c>
      <c r="BI1095" s="25">
        <v>3397.9318562594149</v>
      </c>
      <c r="BJ1095" s="25">
        <v>0</v>
      </c>
      <c r="BK1095" s="25">
        <v>0</v>
      </c>
      <c r="BL1095" s="25">
        <v>114.57066844612272</v>
      </c>
      <c r="BM1095" s="25">
        <v>23.195740089190103</v>
      </c>
      <c r="BN1095" s="25">
        <v>8757.0440240278385</v>
      </c>
      <c r="BO1095" s="25">
        <v>22548.238524047163</v>
      </c>
    </row>
    <row r="1096" spans="1:67">
      <c r="A1096">
        <v>2009</v>
      </c>
      <c r="B1096" s="57" t="s">
        <v>180</v>
      </c>
      <c r="C1096" s="61" t="s">
        <v>244</v>
      </c>
      <c r="D1096" s="57" t="s">
        <v>231</v>
      </c>
      <c r="E1096" s="25">
        <v>1.0765428183769932</v>
      </c>
      <c r="F1096" s="25">
        <v>8.0560437112558361E-3</v>
      </c>
      <c r="G1096" s="25">
        <v>2.3262548594753209E-2</v>
      </c>
      <c r="H1096" s="25">
        <v>0</v>
      </c>
      <c r="I1096" s="25">
        <v>3.7717648545932785</v>
      </c>
      <c r="J1096" s="25">
        <v>3.5253526024592685</v>
      </c>
      <c r="K1096" s="25">
        <v>19.119736003883748</v>
      </c>
      <c r="L1096" s="25">
        <v>3.6430923933800576E-2</v>
      </c>
      <c r="M1096" s="25">
        <v>1.1467687222769715E-2</v>
      </c>
      <c r="N1096" s="25">
        <v>7.9841733088232766E-2</v>
      </c>
      <c r="O1096" s="25">
        <v>3.9136967132766713</v>
      </c>
      <c r="P1096" s="25">
        <v>5.4061919735068091</v>
      </c>
      <c r="Q1096" s="25">
        <v>18.469949176334982</v>
      </c>
      <c r="R1096" s="25">
        <v>427.69073139264447</v>
      </c>
      <c r="S1096" s="25">
        <v>54.188518802767732</v>
      </c>
      <c r="T1096" s="25">
        <v>20.19575028049681</v>
      </c>
      <c r="U1096" s="25">
        <v>24.042762634282347</v>
      </c>
      <c r="V1096" s="25">
        <v>17.76511573697158</v>
      </c>
      <c r="W1096" s="25">
        <v>1.8453589337291256</v>
      </c>
      <c r="X1096" s="25">
        <v>18.571379946724647</v>
      </c>
      <c r="Y1096" s="25">
        <v>0.33613132169032872</v>
      </c>
      <c r="Z1096" s="25">
        <v>26.817823647314579</v>
      </c>
      <c r="AA1096" s="25">
        <v>0</v>
      </c>
      <c r="AB1096" s="25">
        <v>2.1482530365507179E-3</v>
      </c>
      <c r="AC1096" s="25">
        <v>5.9131657527552499E-2</v>
      </c>
      <c r="AD1096" s="25">
        <v>0</v>
      </c>
      <c r="AE1096" s="25">
        <v>9576.6023294875413</v>
      </c>
      <c r="AF1096" s="25">
        <v>1.6945854451825519</v>
      </c>
      <c r="AG1096" s="25">
        <v>5.7965647201984662</v>
      </c>
      <c r="AH1096" s="25">
        <v>3.53673339583804</v>
      </c>
      <c r="AI1096" s="25">
        <v>42.589671518300008</v>
      </c>
      <c r="AJ1096" s="25">
        <v>6.0759718548940693</v>
      </c>
      <c r="AK1096" s="25">
        <v>1.1193742460935463E-2</v>
      </c>
      <c r="AL1096" s="25">
        <v>6.5013608587582067E-2</v>
      </c>
      <c r="AM1096" s="25">
        <v>1.2965619689347088E-3</v>
      </c>
      <c r="AN1096" s="25">
        <v>0.44766165443054856</v>
      </c>
      <c r="AO1096" s="25">
        <v>3.2682526983134085E-3</v>
      </c>
      <c r="AP1096" s="25">
        <v>6.9156474853849015E-2</v>
      </c>
      <c r="AQ1096" s="25">
        <v>7.0969053007368429E-2</v>
      </c>
      <c r="AR1096" s="25">
        <v>2.654444143635777E-3</v>
      </c>
      <c r="AS1096" s="25">
        <v>1.1729317242745242E-2</v>
      </c>
      <c r="AT1096" s="25">
        <v>9.6413487906042941E-2</v>
      </c>
      <c r="AU1096" s="25">
        <v>0</v>
      </c>
      <c r="AV1096" s="25">
        <v>75.882191930819985</v>
      </c>
      <c r="AW1096" s="25">
        <v>1.0422263117363675</v>
      </c>
      <c r="AX1096" s="25">
        <v>0</v>
      </c>
      <c r="AY1096" s="25">
        <v>0</v>
      </c>
      <c r="AZ1096" s="25">
        <v>0</v>
      </c>
      <c r="BA1096" s="25">
        <v>0</v>
      </c>
      <c r="BB1096" s="25">
        <v>7.9363098824489144</v>
      </c>
      <c r="BC1096" s="25">
        <v>70.479096731406614</v>
      </c>
      <c r="BD1096" s="25">
        <v>118.25103164917499</v>
      </c>
      <c r="BE1096" s="25">
        <v>27.349881097371654</v>
      </c>
      <c r="BF1096" s="25">
        <v>48.249589578618732</v>
      </c>
      <c r="BG1096" s="25">
        <v>0</v>
      </c>
      <c r="BH1096" s="25">
        <v>0</v>
      </c>
      <c r="BI1096" s="25">
        <v>1215.6569813416527</v>
      </c>
      <c r="BJ1096" s="25">
        <v>0</v>
      </c>
      <c r="BK1096" s="25">
        <v>0</v>
      </c>
      <c r="BL1096" s="25">
        <v>9.3178050264223273</v>
      </c>
      <c r="BM1096" s="25">
        <v>12.986840502701533</v>
      </c>
      <c r="BN1096" s="25">
        <v>942.67366645894901</v>
      </c>
      <c r="BO1096" s="25">
        <v>12813.857979216735</v>
      </c>
    </row>
    <row r="1097" spans="1:67">
      <c r="A1097">
        <v>2009</v>
      </c>
      <c r="B1097" s="57" t="s">
        <v>181</v>
      </c>
      <c r="C1097" s="61" t="s">
        <v>245</v>
      </c>
      <c r="D1097" s="57" t="s">
        <v>231</v>
      </c>
      <c r="E1097" s="25">
        <v>0</v>
      </c>
      <c r="F1097" s="25">
        <v>0</v>
      </c>
      <c r="G1097" s="25">
        <v>0</v>
      </c>
      <c r="H1097" s="25">
        <v>9.5533153595370752</v>
      </c>
      <c r="I1097" s="25">
        <v>21.299289004800684</v>
      </c>
      <c r="J1097" s="25">
        <v>38.762215727057303</v>
      </c>
      <c r="K1097" s="25">
        <v>15.66215222611787</v>
      </c>
      <c r="L1097" s="25">
        <v>70.320639912411863</v>
      </c>
      <c r="M1097" s="25">
        <v>7.0435442040964817</v>
      </c>
      <c r="N1097" s="25">
        <v>23.026378577990254</v>
      </c>
      <c r="O1097" s="25">
        <v>26.029690744933724</v>
      </c>
      <c r="P1097" s="25">
        <v>1.4192232019128961</v>
      </c>
      <c r="Q1097" s="25">
        <v>21.213451458955927</v>
      </c>
      <c r="R1097" s="25">
        <v>217.37185248704441</v>
      </c>
      <c r="S1097" s="25">
        <v>1016.6763814009884</v>
      </c>
      <c r="T1097" s="25">
        <v>1452.3551381787174</v>
      </c>
      <c r="U1097" s="25">
        <v>48.054119285000731</v>
      </c>
      <c r="V1097" s="25">
        <v>75.216820336069588</v>
      </c>
      <c r="W1097" s="25">
        <v>63.904812855025668</v>
      </c>
      <c r="X1097" s="25">
        <v>181.67486916122297</v>
      </c>
      <c r="Y1097" s="25">
        <v>13.138974797366457</v>
      </c>
      <c r="Z1097" s="25">
        <v>152.82654898051504</v>
      </c>
      <c r="AA1097" s="25">
        <v>0</v>
      </c>
      <c r="AB1097" s="25">
        <v>0.34084256638082344</v>
      </c>
      <c r="AC1097" s="25">
        <v>6.7833948179630579E-2</v>
      </c>
      <c r="AD1097" s="25">
        <v>0</v>
      </c>
      <c r="AE1097" s="25">
        <v>6976.354266915886</v>
      </c>
      <c r="AF1097" s="25">
        <v>0.15894671149009121</v>
      </c>
      <c r="AG1097" s="25">
        <v>0.5901250538313203</v>
      </c>
      <c r="AH1097" s="25">
        <v>0.33929441002236826</v>
      </c>
      <c r="AI1097" s="25">
        <v>0</v>
      </c>
      <c r="AJ1097" s="25">
        <v>0</v>
      </c>
      <c r="AK1097" s="25">
        <v>0</v>
      </c>
      <c r="AL1097" s="25">
        <v>3.5299267213980835E-2</v>
      </c>
      <c r="AM1097" s="25">
        <v>1.5156007380375482E-4</v>
      </c>
      <c r="AN1097" s="25">
        <v>0</v>
      </c>
      <c r="AO1097" s="25">
        <v>2.7049587149440488E-3</v>
      </c>
      <c r="AP1097" s="25">
        <v>0</v>
      </c>
      <c r="AQ1097" s="25">
        <v>6.8553632350358135E-2</v>
      </c>
      <c r="AR1097" s="25">
        <v>0</v>
      </c>
      <c r="AS1097" s="25">
        <v>4.3136744104429328</v>
      </c>
      <c r="AT1097" s="25">
        <v>0</v>
      </c>
      <c r="AU1097" s="25">
        <v>0</v>
      </c>
      <c r="AV1097" s="25">
        <v>31.030563568425038</v>
      </c>
      <c r="AW1097" s="25">
        <v>1.2983302243434854E-2</v>
      </c>
      <c r="AX1097" s="25">
        <v>0</v>
      </c>
      <c r="AY1097" s="25">
        <v>0</v>
      </c>
      <c r="AZ1097" s="25">
        <v>0</v>
      </c>
      <c r="BA1097" s="25">
        <v>0</v>
      </c>
      <c r="BB1097" s="25">
        <v>1.4006265974358838</v>
      </c>
      <c r="BC1097" s="25">
        <v>2.4325147276378054</v>
      </c>
      <c r="BD1097" s="25">
        <v>39.985363307721826</v>
      </c>
      <c r="BE1097" s="25">
        <v>4.9177859496529877E-2</v>
      </c>
      <c r="BF1097" s="25">
        <v>3.9535752382050879</v>
      </c>
      <c r="BG1097" s="25">
        <v>0</v>
      </c>
      <c r="BH1097" s="25">
        <v>0</v>
      </c>
      <c r="BI1097" s="25">
        <v>121.58754137034708</v>
      </c>
      <c r="BJ1097" s="25">
        <v>0</v>
      </c>
      <c r="BK1097" s="25">
        <v>0</v>
      </c>
      <c r="BL1097" s="25">
        <v>0</v>
      </c>
      <c r="BM1097" s="25">
        <v>41.719490228262664</v>
      </c>
      <c r="BN1097" s="25">
        <v>6805.1907188104378</v>
      </c>
      <c r="BO1097" s="25">
        <v>17485.183666344539</v>
      </c>
    </row>
    <row r="1098" spans="1:67">
      <c r="A1098">
        <v>2009</v>
      </c>
      <c r="B1098" s="57" t="s">
        <v>182</v>
      </c>
      <c r="C1098" s="61" t="s">
        <v>246</v>
      </c>
      <c r="D1098" s="57" t="s">
        <v>231</v>
      </c>
      <c r="E1098" s="25">
        <v>81.385162816946817</v>
      </c>
      <c r="F1098" s="25">
        <v>4.6200746643925781</v>
      </c>
      <c r="G1098" s="25">
        <v>1.3910761125886051</v>
      </c>
      <c r="H1098" s="25">
        <v>11.610088189564173</v>
      </c>
      <c r="I1098" s="25">
        <v>31.974893343889701</v>
      </c>
      <c r="J1098" s="25">
        <v>43.375877442141309</v>
      </c>
      <c r="K1098" s="25">
        <v>52.859416962304323</v>
      </c>
      <c r="L1098" s="25">
        <v>3.1526608846027138</v>
      </c>
      <c r="M1098" s="25">
        <v>0.88664805785102274</v>
      </c>
      <c r="N1098" s="25">
        <v>30.936896108223596</v>
      </c>
      <c r="O1098" s="25">
        <v>10.828599984504562</v>
      </c>
      <c r="P1098" s="25">
        <v>0.3823120666141947</v>
      </c>
      <c r="Q1098" s="25">
        <v>47.025991252829328</v>
      </c>
      <c r="R1098" s="25">
        <v>147.55169177846471</v>
      </c>
      <c r="S1098" s="25">
        <v>160.55469409769373</v>
      </c>
      <c r="T1098" s="25">
        <v>323.4809628590549</v>
      </c>
      <c r="U1098" s="25">
        <v>60.929248689566684</v>
      </c>
      <c r="V1098" s="25">
        <v>72.223278640840135</v>
      </c>
      <c r="W1098" s="25">
        <v>44.213791938158714</v>
      </c>
      <c r="X1098" s="25">
        <v>130.6648737040457</v>
      </c>
      <c r="Y1098" s="25">
        <v>13.60849081285779</v>
      </c>
      <c r="Z1098" s="25">
        <v>174.04512455036354</v>
      </c>
      <c r="AA1098" s="25">
        <v>0</v>
      </c>
      <c r="AB1098" s="25">
        <v>10.627655495703436</v>
      </c>
      <c r="AC1098" s="25">
        <v>0.51477145816344871</v>
      </c>
      <c r="AD1098" s="25">
        <v>0</v>
      </c>
      <c r="AE1098" s="25">
        <v>9801.4336958982894</v>
      </c>
      <c r="AF1098" s="25">
        <v>155.17509180888075</v>
      </c>
      <c r="AG1098" s="25">
        <v>268.40059100652763</v>
      </c>
      <c r="AH1098" s="25">
        <v>154.40879746333817</v>
      </c>
      <c r="AI1098" s="25">
        <v>33.809293714588975</v>
      </c>
      <c r="AJ1098" s="25">
        <v>11.857960572877927</v>
      </c>
      <c r="AK1098" s="25">
        <v>0.30521378702760604</v>
      </c>
      <c r="AL1098" s="25">
        <v>0.6289768914714684</v>
      </c>
      <c r="AM1098" s="25">
        <v>0.49682485688506683</v>
      </c>
      <c r="AN1098" s="25">
        <v>18.760716673942881</v>
      </c>
      <c r="AO1098" s="25">
        <v>3.9515070177613123</v>
      </c>
      <c r="AP1098" s="25">
        <v>3.2297978833772287</v>
      </c>
      <c r="AQ1098" s="25">
        <v>17.408423274294684</v>
      </c>
      <c r="AR1098" s="25">
        <v>10.803665063815917</v>
      </c>
      <c r="AS1098" s="25">
        <v>155.0874482339444</v>
      </c>
      <c r="AT1098" s="25">
        <v>4.8510266828851272</v>
      </c>
      <c r="AU1098" s="25">
        <v>0</v>
      </c>
      <c r="AV1098" s="25">
        <v>29.181875942462611</v>
      </c>
      <c r="AW1098" s="25">
        <v>12.424139329031956</v>
      </c>
      <c r="AX1098" s="25">
        <v>0</v>
      </c>
      <c r="AY1098" s="25">
        <v>0</v>
      </c>
      <c r="AZ1098" s="25">
        <v>0</v>
      </c>
      <c r="BA1098" s="25">
        <v>0</v>
      </c>
      <c r="BB1098" s="25">
        <v>17.9670778845047</v>
      </c>
      <c r="BC1098" s="25">
        <v>36.741293530006338</v>
      </c>
      <c r="BD1098" s="25">
        <v>34.085103833223485</v>
      </c>
      <c r="BE1098" s="25">
        <v>13.816836903409724</v>
      </c>
      <c r="BF1098" s="25">
        <v>85.18881997226697</v>
      </c>
      <c r="BG1098" s="25">
        <v>0</v>
      </c>
      <c r="BH1098" s="25">
        <v>0</v>
      </c>
      <c r="BI1098" s="25">
        <v>247.01666099710948</v>
      </c>
      <c r="BJ1098" s="25">
        <v>0</v>
      </c>
      <c r="BK1098" s="25">
        <v>0</v>
      </c>
      <c r="BL1098" s="25">
        <v>391.95131597625806</v>
      </c>
      <c r="BM1098" s="25">
        <v>9.6889910894484057</v>
      </c>
      <c r="BN1098" s="25">
        <v>1453.0269855606869</v>
      </c>
      <c r="BO1098" s="25">
        <v>14430.542413759686</v>
      </c>
    </row>
    <row r="1099" spans="1:67">
      <c r="A1099">
        <v>2009</v>
      </c>
      <c r="B1099" s="57" t="s">
        <v>183</v>
      </c>
      <c r="C1099" s="61" t="s">
        <v>247</v>
      </c>
      <c r="D1099" s="57" t="s">
        <v>231</v>
      </c>
      <c r="E1099" s="25">
        <v>0</v>
      </c>
      <c r="F1099" s="25">
        <v>0</v>
      </c>
      <c r="G1099" s="25">
        <v>0</v>
      </c>
      <c r="H1099" s="25">
        <v>16.294073646653327</v>
      </c>
      <c r="I1099" s="25">
        <v>8.3755197685796978E-2</v>
      </c>
      <c r="J1099" s="25">
        <v>0.18872068040372875</v>
      </c>
      <c r="K1099" s="25">
        <v>0.4071948693299699</v>
      </c>
      <c r="L1099" s="25">
        <v>1.0522846035807745E-2</v>
      </c>
      <c r="M1099" s="25">
        <v>0.10728845422125984</v>
      </c>
      <c r="N1099" s="25">
        <v>0.74581213893052123</v>
      </c>
      <c r="O1099" s="25">
        <v>0.91225778844026206</v>
      </c>
      <c r="P1099" s="25">
        <v>12.471886701561443</v>
      </c>
      <c r="Q1099" s="25">
        <v>0.66456309510407163</v>
      </c>
      <c r="R1099" s="25">
        <v>2.3602724230219998</v>
      </c>
      <c r="S1099" s="25">
        <v>14.305756034952003</v>
      </c>
      <c r="T1099" s="25">
        <v>88.349199498317816</v>
      </c>
      <c r="U1099" s="25">
        <v>1092.6025456925158</v>
      </c>
      <c r="V1099" s="25">
        <v>303.61103216363932</v>
      </c>
      <c r="W1099" s="25">
        <v>53.459997336001031</v>
      </c>
      <c r="X1099" s="25">
        <v>67.079654016012626</v>
      </c>
      <c r="Y1099" s="25">
        <v>7.8828122427210126</v>
      </c>
      <c r="Z1099" s="25">
        <v>19.206738431599593</v>
      </c>
      <c r="AA1099" s="25">
        <v>0</v>
      </c>
      <c r="AB1099" s="25">
        <v>22.0692907129019</v>
      </c>
      <c r="AC1099" s="25">
        <v>0.45775101166912069</v>
      </c>
      <c r="AD1099" s="25">
        <v>0</v>
      </c>
      <c r="AE1099" s="25">
        <v>253.65058145193203</v>
      </c>
      <c r="AF1099" s="25">
        <v>126.17967098788597</v>
      </c>
      <c r="AG1099" s="25">
        <v>0.46656682927309306</v>
      </c>
      <c r="AH1099" s="25">
        <v>0.2978821463166284</v>
      </c>
      <c r="AI1099" s="25">
        <v>13.438112992962555</v>
      </c>
      <c r="AJ1099" s="25">
        <v>9.1325083695562664E-2</v>
      </c>
      <c r="AK1099" s="25">
        <v>0.56360829566589676</v>
      </c>
      <c r="AL1099" s="25">
        <v>3.6115199637045987</v>
      </c>
      <c r="AM1099" s="25">
        <v>9.5839058107456451E-2</v>
      </c>
      <c r="AN1099" s="25">
        <v>8.0209348595925128E-2</v>
      </c>
      <c r="AO1099" s="25">
        <v>5.1767772977900153</v>
      </c>
      <c r="AP1099" s="25">
        <v>67.504016155074737</v>
      </c>
      <c r="AQ1099" s="25">
        <v>110.24258761017484</v>
      </c>
      <c r="AR1099" s="25">
        <v>46.152500096160665</v>
      </c>
      <c r="AS1099" s="25">
        <v>8.2412274889797885</v>
      </c>
      <c r="AT1099" s="25">
        <v>0.18473002112002976</v>
      </c>
      <c r="AU1099" s="25">
        <v>0</v>
      </c>
      <c r="AV1099" s="25">
        <v>0.81868164463939441</v>
      </c>
      <c r="AW1099" s="25">
        <v>29.657224618852986</v>
      </c>
      <c r="AX1099" s="25">
        <v>0</v>
      </c>
      <c r="AY1099" s="25">
        <v>0</v>
      </c>
      <c r="AZ1099" s="25">
        <v>0</v>
      </c>
      <c r="BA1099" s="25">
        <v>0</v>
      </c>
      <c r="BB1099" s="25">
        <v>3.5249034250000735</v>
      </c>
      <c r="BC1099" s="25">
        <v>7.4070724210573395</v>
      </c>
      <c r="BD1099" s="25">
        <v>83.794853015077649</v>
      </c>
      <c r="BE1099" s="25">
        <v>45.549906601477559</v>
      </c>
      <c r="BF1099" s="25">
        <v>30.17469737096361</v>
      </c>
      <c r="BG1099" s="25">
        <v>0</v>
      </c>
      <c r="BH1099" s="25">
        <v>0</v>
      </c>
      <c r="BI1099" s="25">
        <v>2457.4567115952636</v>
      </c>
      <c r="BJ1099" s="25">
        <v>0</v>
      </c>
      <c r="BK1099" s="25">
        <v>0</v>
      </c>
      <c r="BL1099" s="25">
        <v>1066.3624221079135</v>
      </c>
      <c r="BM1099" s="25">
        <v>27.726918351737005</v>
      </c>
      <c r="BN1099" s="25">
        <v>9484.0518539185596</v>
      </c>
      <c r="BO1099" s="25">
        <v>15575.773524879687</v>
      </c>
    </row>
    <row r="1100" spans="1:67">
      <c r="A1100">
        <v>2009</v>
      </c>
      <c r="B1100" s="57" t="s">
        <v>184</v>
      </c>
      <c r="C1100" s="61" t="s">
        <v>248</v>
      </c>
      <c r="D1100" s="57" t="s">
        <v>231</v>
      </c>
      <c r="E1100" s="25">
        <v>0.42393850702752356</v>
      </c>
      <c r="F1100" s="25">
        <v>0.2027715364726462</v>
      </c>
      <c r="G1100" s="25">
        <v>5.8880161729278235E-2</v>
      </c>
      <c r="H1100" s="25">
        <v>28.346719867465037</v>
      </c>
      <c r="I1100" s="25">
        <v>0.10888909960124264</v>
      </c>
      <c r="J1100" s="25">
        <v>13.076516398173863</v>
      </c>
      <c r="K1100" s="25">
        <v>1.3664025971235931</v>
      </c>
      <c r="L1100" s="25">
        <v>3.0689672084535409</v>
      </c>
      <c r="M1100" s="25">
        <v>5.4792458269858416E-2</v>
      </c>
      <c r="N1100" s="25">
        <v>4.170772765177607</v>
      </c>
      <c r="O1100" s="25">
        <v>0.51137191054806974</v>
      </c>
      <c r="P1100" s="25">
        <v>0.54291489196113596</v>
      </c>
      <c r="Q1100" s="25">
        <v>8.8031358676155218</v>
      </c>
      <c r="R1100" s="25">
        <v>27.74504572243719</v>
      </c>
      <c r="S1100" s="25">
        <v>21.322381584333503</v>
      </c>
      <c r="T1100" s="25">
        <v>134.12624895683106</v>
      </c>
      <c r="U1100" s="25">
        <v>1175.0171406635916</v>
      </c>
      <c r="V1100" s="25">
        <v>931.0809945108424</v>
      </c>
      <c r="W1100" s="25">
        <v>148.70787512789724</v>
      </c>
      <c r="X1100" s="25">
        <v>238.80686052332322</v>
      </c>
      <c r="Y1100" s="25">
        <v>60.201588693768784</v>
      </c>
      <c r="Z1100" s="25">
        <v>54.854016697321576</v>
      </c>
      <c r="AA1100" s="25">
        <v>0</v>
      </c>
      <c r="AB1100" s="25">
        <v>54.946779153755379</v>
      </c>
      <c r="AC1100" s="25">
        <v>0.14568974899974643</v>
      </c>
      <c r="AD1100" s="25">
        <v>0</v>
      </c>
      <c r="AE1100" s="25">
        <v>655.54194515313191</v>
      </c>
      <c r="AF1100" s="25">
        <v>185.70280007619897</v>
      </c>
      <c r="AG1100" s="25">
        <v>58.734414006831855</v>
      </c>
      <c r="AH1100" s="25">
        <v>34.167019081325009</v>
      </c>
      <c r="AI1100" s="25">
        <v>79.668001884549014</v>
      </c>
      <c r="AJ1100" s="25">
        <v>1.456752803444781</v>
      </c>
      <c r="AK1100" s="25">
        <v>0.97616920340364444</v>
      </c>
      <c r="AL1100" s="25">
        <v>4.7590197802515446</v>
      </c>
      <c r="AM1100" s="25">
        <v>0.11652079381075744</v>
      </c>
      <c r="AN1100" s="25">
        <v>0.21883425602977696</v>
      </c>
      <c r="AO1100" s="25">
        <v>0.8067966651096603</v>
      </c>
      <c r="AP1100" s="25">
        <v>1.7888808268602707</v>
      </c>
      <c r="AQ1100" s="25">
        <v>6.6440656023574389</v>
      </c>
      <c r="AR1100" s="25">
        <v>2.2631018456844436</v>
      </c>
      <c r="AS1100" s="25">
        <v>0.21892048945220136</v>
      </c>
      <c r="AT1100" s="25">
        <v>3.3896109601021206E-2</v>
      </c>
      <c r="AU1100" s="25">
        <v>0</v>
      </c>
      <c r="AV1100" s="25">
        <v>21.973404598243185</v>
      </c>
      <c r="AW1100" s="25">
        <v>7.582837687211831</v>
      </c>
      <c r="AX1100" s="25">
        <v>0</v>
      </c>
      <c r="AY1100" s="25">
        <v>0</v>
      </c>
      <c r="AZ1100" s="25">
        <v>0</v>
      </c>
      <c r="BA1100" s="25">
        <v>0</v>
      </c>
      <c r="BB1100" s="25">
        <v>11.293510940413238</v>
      </c>
      <c r="BC1100" s="25">
        <v>73.650805150890136</v>
      </c>
      <c r="BD1100" s="25">
        <v>127.58061901083092</v>
      </c>
      <c r="BE1100" s="25">
        <v>20.693297502782599</v>
      </c>
      <c r="BF1100" s="25">
        <v>54.754865137192041</v>
      </c>
      <c r="BG1100" s="25">
        <v>0</v>
      </c>
      <c r="BH1100" s="25">
        <v>0</v>
      </c>
      <c r="BI1100" s="25">
        <v>1541.1146761887267</v>
      </c>
      <c r="BJ1100" s="25">
        <v>0</v>
      </c>
      <c r="BK1100" s="25">
        <v>0</v>
      </c>
      <c r="BL1100" s="25">
        <v>885.49141911378194</v>
      </c>
      <c r="BM1100" s="25">
        <v>9.6745431249235612</v>
      </c>
      <c r="BN1100" s="25">
        <v>3584.1492391391616</v>
      </c>
      <c r="BO1100" s="25">
        <v>10278.74705082493</v>
      </c>
    </row>
    <row r="1101" spans="1:67">
      <c r="A1101">
        <v>2009</v>
      </c>
      <c r="B1101" s="57" t="s">
        <v>185</v>
      </c>
      <c r="C1101" s="61" t="s">
        <v>249</v>
      </c>
      <c r="D1101" s="57" t="s">
        <v>231</v>
      </c>
      <c r="E1101" s="25">
        <v>83.966703411407181</v>
      </c>
      <c r="F1101" s="25">
        <v>25.595198901721957</v>
      </c>
      <c r="G1101" s="25">
        <v>4.1496071095751468</v>
      </c>
      <c r="H1101" s="25">
        <v>653.38553185818409</v>
      </c>
      <c r="I1101" s="25">
        <v>49.333128822744484</v>
      </c>
      <c r="J1101" s="25">
        <v>98.873047575576379</v>
      </c>
      <c r="K1101" s="25">
        <v>67.780825442016138</v>
      </c>
      <c r="L1101" s="25">
        <v>109.89140585192405</v>
      </c>
      <c r="M1101" s="25">
        <v>1.9851610136517923</v>
      </c>
      <c r="N1101" s="25">
        <v>81.341594340772588</v>
      </c>
      <c r="O1101" s="25">
        <v>52.546863814253172</v>
      </c>
      <c r="P1101" s="25">
        <v>5.3144271387608155</v>
      </c>
      <c r="Q1101" s="25">
        <v>57.812994775847457</v>
      </c>
      <c r="R1101" s="25">
        <v>62.322290751193393</v>
      </c>
      <c r="S1101" s="25">
        <v>89.998935996896165</v>
      </c>
      <c r="T1101" s="25">
        <v>61.709085884222468</v>
      </c>
      <c r="U1101" s="25">
        <v>292.37562561671251</v>
      </c>
      <c r="V1101" s="25">
        <v>422.30556661769975</v>
      </c>
      <c r="W1101" s="25">
        <v>2500.5981183890758</v>
      </c>
      <c r="X1101" s="25">
        <v>125.22360545609851</v>
      </c>
      <c r="Y1101" s="25">
        <v>9.9151439670529946</v>
      </c>
      <c r="Z1101" s="25">
        <v>81.652120806125026</v>
      </c>
      <c r="AA1101" s="25">
        <v>0</v>
      </c>
      <c r="AB1101" s="25">
        <v>64.829882611998102</v>
      </c>
      <c r="AC1101" s="25">
        <v>5.955135487834549</v>
      </c>
      <c r="AD1101" s="25">
        <v>0</v>
      </c>
      <c r="AE1101" s="25">
        <v>577.58149954766873</v>
      </c>
      <c r="AF1101" s="25">
        <v>79.465388261875646</v>
      </c>
      <c r="AG1101" s="25">
        <v>3.5919986019573913</v>
      </c>
      <c r="AH1101" s="25">
        <v>2.0781092681538005</v>
      </c>
      <c r="AI1101" s="25">
        <v>4.2088145693386592</v>
      </c>
      <c r="AJ1101" s="25">
        <v>0.16211096818953899</v>
      </c>
      <c r="AK1101" s="25">
        <v>0.83782419349396475</v>
      </c>
      <c r="AL1101" s="25">
        <v>3.6879927232608547</v>
      </c>
      <c r="AM1101" s="25">
        <v>0.15295379402288259</v>
      </c>
      <c r="AN1101" s="25">
        <v>0.23998038120928836</v>
      </c>
      <c r="AO1101" s="25">
        <v>6.0655439105003444</v>
      </c>
      <c r="AP1101" s="25">
        <v>7.2422923065517697</v>
      </c>
      <c r="AQ1101" s="25">
        <v>14.310490847653675</v>
      </c>
      <c r="AR1101" s="25">
        <v>5.706410929768297</v>
      </c>
      <c r="AS1101" s="25">
        <v>0.70031122205265317</v>
      </c>
      <c r="AT1101" s="25">
        <v>0.57338777382771722</v>
      </c>
      <c r="AU1101" s="25">
        <v>0</v>
      </c>
      <c r="AV1101" s="25">
        <v>74.787992148230657</v>
      </c>
      <c r="AW1101" s="25">
        <v>93.697974529487723</v>
      </c>
      <c r="AX1101" s="25">
        <v>0</v>
      </c>
      <c r="AY1101" s="25">
        <v>0</v>
      </c>
      <c r="AZ1101" s="25">
        <v>0</v>
      </c>
      <c r="BA1101" s="25">
        <v>0</v>
      </c>
      <c r="BB1101" s="25">
        <v>33.352730154158614</v>
      </c>
      <c r="BC1101" s="25">
        <v>0.1187531744097691</v>
      </c>
      <c r="BD1101" s="25">
        <v>29.319174218389932</v>
      </c>
      <c r="BE1101" s="25">
        <v>5.6319038530475964</v>
      </c>
      <c r="BF1101" s="25">
        <v>22.64772727097154</v>
      </c>
      <c r="BG1101" s="25">
        <v>0</v>
      </c>
      <c r="BH1101" s="25">
        <v>0</v>
      </c>
      <c r="BI1101" s="25">
        <v>55.944475292487923</v>
      </c>
      <c r="BJ1101" s="25">
        <v>0</v>
      </c>
      <c r="BK1101" s="25">
        <v>0</v>
      </c>
      <c r="BL1101" s="25">
        <v>1760.0180297497457</v>
      </c>
      <c r="BM1101" s="25">
        <v>8.7471280988811895</v>
      </c>
      <c r="BN1101" s="25">
        <v>1523.6193883761466</v>
      </c>
      <c r="BO1101" s="25">
        <v>9323.3523878068299</v>
      </c>
    </row>
    <row r="1102" spans="1:67">
      <c r="A1102">
        <v>2009</v>
      </c>
      <c r="B1102" s="57" t="s">
        <v>186</v>
      </c>
      <c r="C1102" s="61" t="s">
        <v>250</v>
      </c>
      <c r="D1102" s="57" t="s">
        <v>231</v>
      </c>
      <c r="E1102" s="25">
        <v>79.280495682298834</v>
      </c>
      <c r="F1102" s="25">
        <v>16.943398154159169</v>
      </c>
      <c r="G1102" s="25">
        <v>25.599380425042668</v>
      </c>
      <c r="H1102" s="25">
        <v>195.60421429632044</v>
      </c>
      <c r="I1102" s="25">
        <v>149.10833668237598</v>
      </c>
      <c r="J1102" s="25">
        <v>64.265172280210138</v>
      </c>
      <c r="K1102" s="25">
        <v>29.56202113930275</v>
      </c>
      <c r="L1102" s="25">
        <v>57.325086519114237</v>
      </c>
      <c r="M1102" s="25">
        <v>3.0735364270655605</v>
      </c>
      <c r="N1102" s="25">
        <v>144.02022657131897</v>
      </c>
      <c r="O1102" s="25">
        <v>57.418046618455264</v>
      </c>
      <c r="P1102" s="25">
        <v>24.22400216098907</v>
      </c>
      <c r="Q1102" s="25">
        <v>71.73494535588928</v>
      </c>
      <c r="R1102" s="25">
        <v>48.819693812099146</v>
      </c>
      <c r="S1102" s="25">
        <v>73.243190608454483</v>
      </c>
      <c r="T1102" s="25">
        <v>53.435219583852671</v>
      </c>
      <c r="U1102" s="25">
        <v>59.6951445812945</v>
      </c>
      <c r="V1102" s="25">
        <v>56.126050888020437</v>
      </c>
      <c r="W1102" s="25">
        <v>22.576342605486211</v>
      </c>
      <c r="X1102" s="25">
        <v>4559.1097905149618</v>
      </c>
      <c r="Y1102" s="25">
        <v>2.3667969113115262E-3</v>
      </c>
      <c r="Z1102" s="25">
        <v>43.302430106770956</v>
      </c>
      <c r="AA1102" s="25">
        <v>0</v>
      </c>
      <c r="AB1102" s="25">
        <v>32.520780376712118</v>
      </c>
      <c r="AC1102" s="25">
        <v>1.5000550134246782</v>
      </c>
      <c r="AD1102" s="25">
        <v>0</v>
      </c>
      <c r="AE1102" s="25">
        <v>712.74037995087883</v>
      </c>
      <c r="AF1102" s="25">
        <v>348.5000624089688</v>
      </c>
      <c r="AG1102" s="25">
        <v>271.62752382055481</v>
      </c>
      <c r="AH1102" s="25">
        <v>156.17317014789072</v>
      </c>
      <c r="AI1102" s="25">
        <v>855.14844768345722</v>
      </c>
      <c r="AJ1102" s="25">
        <v>22.072202312729463</v>
      </c>
      <c r="AK1102" s="25">
        <v>19.838533523223447</v>
      </c>
      <c r="AL1102" s="25">
        <v>13.687311379992174</v>
      </c>
      <c r="AM1102" s="25">
        <v>14.297842177244673</v>
      </c>
      <c r="AN1102" s="25">
        <v>108.21961868216241</v>
      </c>
      <c r="AO1102" s="25">
        <v>9.7443520811628552</v>
      </c>
      <c r="AP1102" s="25">
        <v>2.5276138152011849</v>
      </c>
      <c r="AQ1102" s="25">
        <v>12.627617802199486</v>
      </c>
      <c r="AR1102" s="25">
        <v>8.4685544186573019</v>
      </c>
      <c r="AS1102" s="25">
        <v>119.48514454758255</v>
      </c>
      <c r="AT1102" s="25">
        <v>7.9073939274283509</v>
      </c>
      <c r="AU1102" s="25">
        <v>0</v>
      </c>
      <c r="AV1102" s="25">
        <v>44.557523807741376</v>
      </c>
      <c r="AW1102" s="25">
        <v>27.935846407415269</v>
      </c>
      <c r="AX1102" s="25">
        <v>0</v>
      </c>
      <c r="AY1102" s="25">
        <v>0</v>
      </c>
      <c r="AZ1102" s="25">
        <v>0</v>
      </c>
      <c r="BA1102" s="25">
        <v>0</v>
      </c>
      <c r="BB1102" s="25">
        <v>103.88440979834395</v>
      </c>
      <c r="BC1102" s="25">
        <v>0</v>
      </c>
      <c r="BD1102" s="25">
        <v>32.165693275689172</v>
      </c>
      <c r="BE1102" s="25">
        <v>14.116512872672578</v>
      </c>
      <c r="BF1102" s="25">
        <v>169.50956340324353</v>
      </c>
      <c r="BG1102" s="25">
        <v>0</v>
      </c>
      <c r="BH1102" s="25">
        <v>0</v>
      </c>
      <c r="BI1102" s="25">
        <v>9011.5045360995373</v>
      </c>
      <c r="BJ1102" s="25">
        <v>0</v>
      </c>
      <c r="BK1102" s="25">
        <v>0</v>
      </c>
      <c r="BL1102" s="25">
        <v>2883.9025014319877</v>
      </c>
      <c r="BM1102" s="25">
        <v>0.52242245000569343</v>
      </c>
      <c r="BN1102" s="25">
        <v>2150.8157039212197</v>
      </c>
      <c r="BO1102" s="25">
        <v>22990.470409347716</v>
      </c>
    </row>
    <row r="1103" spans="1:67">
      <c r="A1103">
        <v>2009</v>
      </c>
      <c r="B1103" s="57" t="s">
        <v>187</v>
      </c>
      <c r="C1103" s="61" t="s">
        <v>251</v>
      </c>
      <c r="D1103" s="57" t="s">
        <v>231</v>
      </c>
      <c r="E1103" s="25">
        <v>7.9349595370848975E-3</v>
      </c>
      <c r="F1103" s="25">
        <v>0</v>
      </c>
      <c r="G1103" s="25">
        <v>1.4014960583979952</v>
      </c>
      <c r="H1103" s="25">
        <v>0.36464508273216067</v>
      </c>
      <c r="I1103" s="25">
        <v>0</v>
      </c>
      <c r="J1103" s="25">
        <v>0.16774606990624932</v>
      </c>
      <c r="K1103" s="25">
        <v>1.0879648785961648E-4</v>
      </c>
      <c r="L1103" s="25">
        <v>0</v>
      </c>
      <c r="M1103" s="25">
        <v>0</v>
      </c>
      <c r="N1103" s="25">
        <v>8.2017720329074464E-2</v>
      </c>
      <c r="O1103" s="25">
        <v>1.2304609748534328E-4</v>
      </c>
      <c r="P1103" s="25">
        <v>0</v>
      </c>
      <c r="Q1103" s="25">
        <v>2.8814420553527827E-6</v>
      </c>
      <c r="R1103" s="25">
        <v>0</v>
      </c>
      <c r="S1103" s="25">
        <v>0.19277321903602776</v>
      </c>
      <c r="T1103" s="25">
        <v>2.7537196557478665</v>
      </c>
      <c r="U1103" s="25">
        <v>0.28525484593635297</v>
      </c>
      <c r="V1103" s="25">
        <v>7.0014269645547217E-2</v>
      </c>
      <c r="W1103" s="25">
        <v>7.2168749265453785E-3</v>
      </c>
      <c r="X1103" s="25">
        <v>2.3741551886355551E-2</v>
      </c>
      <c r="Y1103" s="25">
        <v>12.936115596164928</v>
      </c>
      <c r="Z1103" s="25">
        <v>1.1771476539284571E-3</v>
      </c>
      <c r="AA1103" s="25">
        <v>0</v>
      </c>
      <c r="AB1103" s="25">
        <v>0</v>
      </c>
      <c r="AC1103" s="25">
        <v>0</v>
      </c>
      <c r="AD1103" s="25">
        <v>0</v>
      </c>
      <c r="AE1103" s="25">
        <v>5.8567106365596568E-2</v>
      </c>
      <c r="AF1103" s="25">
        <v>0</v>
      </c>
      <c r="AG1103" s="25">
        <v>8.9040126062657615E-5</v>
      </c>
      <c r="AH1103" s="25">
        <v>5.1193923804126636E-5</v>
      </c>
      <c r="AI1103" s="25">
        <v>3.1254199906171678</v>
      </c>
      <c r="AJ1103" s="25">
        <v>7.9280778742501798</v>
      </c>
      <c r="AK1103" s="25">
        <v>21.399488677712828</v>
      </c>
      <c r="AL1103" s="25">
        <v>0.26618704396230097</v>
      </c>
      <c r="AM1103" s="25">
        <v>2.3267868101614175E-3</v>
      </c>
      <c r="AN1103" s="25">
        <v>0.30013635232972091</v>
      </c>
      <c r="AO1103" s="25">
        <v>0</v>
      </c>
      <c r="AP1103" s="25">
        <v>0</v>
      </c>
      <c r="AQ1103" s="25">
        <v>0</v>
      </c>
      <c r="AR1103" s="25">
        <v>0</v>
      </c>
      <c r="AS1103" s="25">
        <v>0</v>
      </c>
      <c r="AT1103" s="25">
        <v>0</v>
      </c>
      <c r="AU1103" s="25">
        <v>0</v>
      </c>
      <c r="AV1103" s="25">
        <v>3.7456685838154052E-5</v>
      </c>
      <c r="AW1103" s="25">
        <v>0.30180578030796684</v>
      </c>
      <c r="AX1103" s="25">
        <v>0</v>
      </c>
      <c r="AY1103" s="25">
        <v>0</v>
      </c>
      <c r="AZ1103" s="25">
        <v>0</v>
      </c>
      <c r="BA1103" s="25">
        <v>0</v>
      </c>
      <c r="BB1103" s="25">
        <v>0.27452033992146901</v>
      </c>
      <c r="BC1103" s="25">
        <v>6.7466379517627786</v>
      </c>
      <c r="BD1103" s="25">
        <v>0</v>
      </c>
      <c r="BE1103" s="25">
        <v>4.5617552936804051E-5</v>
      </c>
      <c r="BF1103" s="25">
        <v>0.25526126385916148</v>
      </c>
      <c r="BG1103" s="25">
        <v>0</v>
      </c>
      <c r="BH1103" s="25">
        <v>0</v>
      </c>
      <c r="BI1103" s="25">
        <v>1.7288875075295307</v>
      </c>
      <c r="BJ1103" s="25">
        <v>0</v>
      </c>
      <c r="BK1103" s="25">
        <v>0</v>
      </c>
      <c r="BL1103" s="25">
        <v>150.71986587650895</v>
      </c>
      <c r="BM1103" s="25">
        <v>6.9418595735736388E-2</v>
      </c>
      <c r="BN1103" s="25">
        <v>1529.7187774946333</v>
      </c>
      <c r="BO1103" s="25">
        <v>1741.1896897265233</v>
      </c>
    </row>
    <row r="1104" spans="1:67">
      <c r="A1104">
        <v>2009</v>
      </c>
      <c r="B1104" s="57" t="s">
        <v>188</v>
      </c>
      <c r="C1104" s="61" t="s">
        <v>252</v>
      </c>
      <c r="D1104" s="57" t="s">
        <v>231</v>
      </c>
      <c r="E1104" s="25">
        <v>13.611878719155337</v>
      </c>
      <c r="F1104" s="25">
        <v>3.4154832403491917</v>
      </c>
      <c r="G1104" s="25">
        <v>3.4296523029756649</v>
      </c>
      <c r="H1104" s="25">
        <v>60.540442794114433</v>
      </c>
      <c r="I1104" s="25">
        <v>56.949094652606867</v>
      </c>
      <c r="J1104" s="25">
        <v>27.122886723603632</v>
      </c>
      <c r="K1104" s="25">
        <v>4.8379244352528552</v>
      </c>
      <c r="L1104" s="25">
        <v>13.901480049793404</v>
      </c>
      <c r="M1104" s="25">
        <v>1.1857885769743375</v>
      </c>
      <c r="N1104" s="25">
        <v>25.066735605813246</v>
      </c>
      <c r="O1104" s="25">
        <v>8.6313666897456578</v>
      </c>
      <c r="P1104" s="25">
        <v>30.915491333542661</v>
      </c>
      <c r="Q1104" s="25">
        <v>9.3596113906566725</v>
      </c>
      <c r="R1104" s="25">
        <v>4.8888658022658475</v>
      </c>
      <c r="S1104" s="25">
        <v>8.7693058021304324</v>
      </c>
      <c r="T1104" s="25">
        <v>7.855063728507127</v>
      </c>
      <c r="U1104" s="25">
        <v>15.040591792418049</v>
      </c>
      <c r="V1104" s="25">
        <v>16.406058283609127</v>
      </c>
      <c r="W1104" s="25">
        <v>2.8648872144133337</v>
      </c>
      <c r="X1104" s="25">
        <v>2.2620269963757189</v>
      </c>
      <c r="Y1104" s="25">
        <v>0.13493397294569215</v>
      </c>
      <c r="Z1104" s="25">
        <v>118.24530990565006</v>
      </c>
      <c r="AA1104" s="25">
        <v>0</v>
      </c>
      <c r="AB1104" s="25">
        <v>10.682989366137845</v>
      </c>
      <c r="AC1104" s="25">
        <v>0.39585288133394619</v>
      </c>
      <c r="AD1104" s="25">
        <v>0</v>
      </c>
      <c r="AE1104" s="25">
        <v>164.55159714552951</v>
      </c>
      <c r="AF1104" s="25">
        <v>24.90862000701447</v>
      </c>
      <c r="AG1104" s="25">
        <v>105.193520473034</v>
      </c>
      <c r="AH1104" s="25">
        <v>60.849640449616992</v>
      </c>
      <c r="AI1104" s="25">
        <v>12.79246201313159</v>
      </c>
      <c r="AJ1104" s="25">
        <v>80.054106150458765</v>
      </c>
      <c r="AK1104" s="25">
        <v>27.444323226612685</v>
      </c>
      <c r="AL1104" s="25">
        <v>1.0662791125451625</v>
      </c>
      <c r="AM1104" s="25">
        <v>0.2083040658294476</v>
      </c>
      <c r="AN1104" s="25">
        <v>14.823365789396844</v>
      </c>
      <c r="AO1104" s="25">
        <v>15.065037708123446</v>
      </c>
      <c r="AP1104" s="25">
        <v>11.752787890111041</v>
      </c>
      <c r="AQ1104" s="25">
        <v>37.386659880339572</v>
      </c>
      <c r="AR1104" s="25">
        <v>9.793808605391412</v>
      </c>
      <c r="AS1104" s="25">
        <v>52.515317514396166</v>
      </c>
      <c r="AT1104" s="25">
        <v>9.7323860831253626</v>
      </c>
      <c r="AU1104" s="25">
        <v>0</v>
      </c>
      <c r="AV1104" s="25">
        <v>24.366672715261622</v>
      </c>
      <c r="AW1104" s="25">
        <v>22.509137800508682</v>
      </c>
      <c r="AX1104" s="25">
        <v>0</v>
      </c>
      <c r="AY1104" s="25">
        <v>0</v>
      </c>
      <c r="AZ1104" s="25">
        <v>0</v>
      </c>
      <c r="BA1104" s="25">
        <v>0</v>
      </c>
      <c r="BB1104" s="25">
        <v>40.137441782305309</v>
      </c>
      <c r="BC1104" s="25">
        <v>70.029784742792927</v>
      </c>
      <c r="BD1104" s="25">
        <v>306.86252785157046</v>
      </c>
      <c r="BE1104" s="25">
        <v>173.52123208135401</v>
      </c>
      <c r="BF1104" s="25">
        <v>114.88154213595683</v>
      </c>
      <c r="BG1104" s="25">
        <v>0</v>
      </c>
      <c r="BH1104" s="25">
        <v>0</v>
      </c>
      <c r="BI1104" s="25">
        <v>2102.0275373518766</v>
      </c>
      <c r="BJ1104" s="25">
        <v>0</v>
      </c>
      <c r="BK1104" s="25">
        <v>0</v>
      </c>
      <c r="BL1104" s="25">
        <v>1222.9394490530926</v>
      </c>
      <c r="BM1104" s="25">
        <v>-5.8325598290047482</v>
      </c>
      <c r="BN1104" s="25">
        <v>3160.3791419602649</v>
      </c>
      <c r="BO1104" s="25">
        <v>8306.4738460210046</v>
      </c>
    </row>
    <row r="1105" spans="1:67">
      <c r="A1105">
        <v>2009</v>
      </c>
      <c r="B1105" s="57" t="s">
        <v>189</v>
      </c>
      <c r="C1105" s="61" t="s">
        <v>253</v>
      </c>
      <c r="D1105" s="57" t="s">
        <v>231</v>
      </c>
      <c r="E1105" s="25">
        <v>0</v>
      </c>
      <c r="F1105" s="25">
        <v>0</v>
      </c>
      <c r="G1105" s="25">
        <v>0</v>
      </c>
      <c r="H1105" s="25">
        <v>0</v>
      </c>
      <c r="I1105" s="25">
        <v>0</v>
      </c>
      <c r="J1105" s="25">
        <v>0</v>
      </c>
      <c r="K1105" s="25">
        <v>0</v>
      </c>
      <c r="L1105" s="25">
        <v>0</v>
      </c>
      <c r="M1105" s="25">
        <v>0</v>
      </c>
      <c r="N1105" s="25">
        <v>0</v>
      </c>
      <c r="O1105" s="25">
        <v>0</v>
      </c>
      <c r="P1105" s="25">
        <v>0</v>
      </c>
      <c r="Q1105" s="25">
        <v>0</v>
      </c>
      <c r="R1105" s="25">
        <v>0</v>
      </c>
      <c r="S1105" s="25">
        <v>0</v>
      </c>
      <c r="T1105" s="25">
        <v>0</v>
      </c>
      <c r="U1105" s="25">
        <v>0</v>
      </c>
      <c r="V1105" s="25">
        <v>0</v>
      </c>
      <c r="W1105" s="25">
        <v>0</v>
      </c>
      <c r="X1105" s="25">
        <v>0</v>
      </c>
      <c r="Y1105" s="25">
        <v>0</v>
      </c>
      <c r="Z1105" s="25">
        <v>0</v>
      </c>
      <c r="AA1105" s="25">
        <v>0</v>
      </c>
      <c r="AB1105" s="25">
        <v>0</v>
      </c>
      <c r="AC1105" s="25">
        <v>0</v>
      </c>
      <c r="AD1105" s="25">
        <v>0</v>
      </c>
      <c r="AE1105" s="25">
        <v>0</v>
      </c>
      <c r="AF1105" s="25">
        <v>0</v>
      </c>
      <c r="AG1105" s="25">
        <v>0</v>
      </c>
      <c r="AH1105" s="25">
        <v>0</v>
      </c>
      <c r="AI1105" s="25">
        <v>0</v>
      </c>
      <c r="AJ1105" s="25">
        <v>0</v>
      </c>
      <c r="AK1105" s="25">
        <v>0</v>
      </c>
      <c r="AL1105" s="25">
        <v>0</v>
      </c>
      <c r="AM1105" s="25">
        <v>0</v>
      </c>
      <c r="AN1105" s="25">
        <v>0</v>
      </c>
      <c r="AO1105" s="25">
        <v>0</v>
      </c>
      <c r="AP1105" s="25">
        <v>0</v>
      </c>
      <c r="AQ1105" s="25">
        <v>0</v>
      </c>
      <c r="AR1105" s="25">
        <v>0</v>
      </c>
      <c r="AS1105" s="25">
        <v>0</v>
      </c>
      <c r="AT1105" s="25">
        <v>0</v>
      </c>
      <c r="AU1105" s="25">
        <v>0</v>
      </c>
      <c r="AV1105" s="25">
        <v>0</v>
      </c>
      <c r="AW1105" s="25">
        <v>0</v>
      </c>
      <c r="AX1105" s="25">
        <v>0</v>
      </c>
      <c r="AY1105" s="25">
        <v>0</v>
      </c>
      <c r="AZ1105" s="25">
        <v>0</v>
      </c>
      <c r="BA1105" s="25">
        <v>0</v>
      </c>
      <c r="BB1105" s="25">
        <v>0</v>
      </c>
      <c r="BC1105" s="25">
        <v>0</v>
      </c>
      <c r="BD1105" s="25">
        <v>0</v>
      </c>
      <c r="BE1105" s="25">
        <v>0</v>
      </c>
      <c r="BF1105" s="25">
        <v>0</v>
      </c>
      <c r="BG1105" s="25">
        <v>0</v>
      </c>
      <c r="BH1105" s="25">
        <v>0</v>
      </c>
      <c r="BI1105" s="25">
        <v>0</v>
      </c>
      <c r="BJ1105" s="25">
        <v>0</v>
      </c>
      <c r="BK1105" s="25">
        <v>0</v>
      </c>
      <c r="BL1105" s="25">
        <v>0</v>
      </c>
      <c r="BM1105" s="25">
        <v>0</v>
      </c>
      <c r="BN1105" s="25">
        <v>0</v>
      </c>
      <c r="BO1105" s="25">
        <v>0</v>
      </c>
    </row>
    <row r="1106" spans="1:67">
      <c r="A1106">
        <v>2009</v>
      </c>
      <c r="B1106" s="57" t="s">
        <v>190</v>
      </c>
      <c r="C1106" s="61" t="s">
        <v>254</v>
      </c>
      <c r="D1106" s="57" t="s">
        <v>231</v>
      </c>
      <c r="E1106" s="25">
        <v>20.388001259783454</v>
      </c>
      <c r="F1106" s="25">
        <v>8.0925273076536808</v>
      </c>
      <c r="G1106" s="25">
        <v>13.735669192223845</v>
      </c>
      <c r="H1106" s="25">
        <v>115.04717450395445</v>
      </c>
      <c r="I1106" s="25">
        <v>334.3345337076837</v>
      </c>
      <c r="J1106" s="25">
        <v>455.47527376409425</v>
      </c>
      <c r="K1106" s="25">
        <v>115.39916013288766</v>
      </c>
      <c r="L1106" s="25">
        <v>287.30643230379724</v>
      </c>
      <c r="M1106" s="25">
        <v>15.846295698286891</v>
      </c>
      <c r="N1106" s="25">
        <v>130.16082960136399</v>
      </c>
      <c r="O1106" s="25">
        <v>249.32366141426641</v>
      </c>
      <c r="P1106" s="25">
        <v>54.169974752306253</v>
      </c>
      <c r="Q1106" s="25">
        <v>266.5610128572846</v>
      </c>
      <c r="R1106" s="25">
        <v>404.9881637217544</v>
      </c>
      <c r="S1106" s="25">
        <v>343.26880951197103</v>
      </c>
      <c r="T1106" s="25">
        <v>383.92844011696047</v>
      </c>
      <c r="U1106" s="25">
        <v>239.14483591030799</v>
      </c>
      <c r="V1106" s="25">
        <v>253.1621619908897</v>
      </c>
      <c r="W1106" s="25">
        <v>91.581769881989885</v>
      </c>
      <c r="X1106" s="25">
        <v>141.65153616840271</v>
      </c>
      <c r="Y1106" s="25">
        <v>8.8388736859786885</v>
      </c>
      <c r="Z1106" s="25">
        <v>185.38575220836611</v>
      </c>
      <c r="AA1106" s="25">
        <v>0</v>
      </c>
      <c r="AB1106" s="25">
        <v>12386.083591856099</v>
      </c>
      <c r="AC1106" s="25">
        <v>25.359523627062757</v>
      </c>
      <c r="AD1106" s="25">
        <v>0</v>
      </c>
      <c r="AE1106" s="25">
        <v>315.44202290202412</v>
      </c>
      <c r="AF1106" s="25">
        <v>256.5041275627575</v>
      </c>
      <c r="AG1106" s="25">
        <v>548.11432404258824</v>
      </c>
      <c r="AH1106" s="25">
        <v>323.75470207295223</v>
      </c>
      <c r="AI1106" s="25">
        <v>118.03006440753822</v>
      </c>
      <c r="AJ1106" s="25">
        <v>25.178423245047235</v>
      </c>
      <c r="AK1106" s="25">
        <v>16.593319399383049</v>
      </c>
      <c r="AL1106" s="25">
        <v>91.03917330793297</v>
      </c>
      <c r="AM1106" s="25">
        <v>4.4124130188397412</v>
      </c>
      <c r="AN1106" s="25">
        <v>146.49514819477528</v>
      </c>
      <c r="AO1106" s="25">
        <v>42.627165444658338</v>
      </c>
      <c r="AP1106" s="25">
        <v>30.463171412776592</v>
      </c>
      <c r="AQ1106" s="25">
        <v>132.03175036335196</v>
      </c>
      <c r="AR1106" s="25">
        <v>36.735786603966211</v>
      </c>
      <c r="AS1106" s="25">
        <v>142.91094195479982</v>
      </c>
      <c r="AT1106" s="25">
        <v>16.480496024597635</v>
      </c>
      <c r="AU1106" s="25">
        <v>0</v>
      </c>
      <c r="AV1106" s="25">
        <v>86.304442302606503</v>
      </c>
      <c r="AW1106" s="25">
        <v>35.432688797402911</v>
      </c>
      <c r="AX1106" s="25">
        <v>0</v>
      </c>
      <c r="AY1106" s="25">
        <v>0</v>
      </c>
      <c r="AZ1106" s="25">
        <v>0</v>
      </c>
      <c r="BA1106" s="25">
        <v>0</v>
      </c>
      <c r="BB1106" s="25">
        <v>64.035908472175308</v>
      </c>
      <c r="BC1106" s="25">
        <v>241.0391042421688</v>
      </c>
      <c r="BD1106" s="25">
        <v>98.060795243145336</v>
      </c>
      <c r="BE1106" s="25">
        <v>115.49883195485904</v>
      </c>
      <c r="BF1106" s="25">
        <v>107.30098226101089</v>
      </c>
      <c r="BG1106" s="25">
        <v>0</v>
      </c>
      <c r="BH1106" s="25">
        <v>0</v>
      </c>
      <c r="BI1106" s="25">
        <v>7806.8690413115419</v>
      </c>
      <c r="BJ1106" s="25">
        <v>0</v>
      </c>
      <c r="BK1106" s="25">
        <v>0</v>
      </c>
      <c r="BL1106" s="25">
        <v>0</v>
      </c>
      <c r="BM1106" s="25">
        <v>0</v>
      </c>
      <c r="BN1106" s="25">
        <v>3.29521449451259E-3</v>
      </c>
      <c r="BO1106" s="25">
        <v>27330.592124932766</v>
      </c>
    </row>
    <row r="1107" spans="1:67">
      <c r="A1107">
        <v>2009</v>
      </c>
      <c r="B1107" s="57" t="s">
        <v>191</v>
      </c>
      <c r="C1107" s="61" t="s">
        <v>255</v>
      </c>
      <c r="D1107" s="57" t="s">
        <v>231</v>
      </c>
      <c r="E1107" s="25">
        <v>1.746674700109105</v>
      </c>
      <c r="F1107" s="25">
        <v>1.6375198512526341E-2</v>
      </c>
      <c r="G1107" s="25">
        <v>0.68528628604788655</v>
      </c>
      <c r="H1107" s="25">
        <v>13.597306010890453</v>
      </c>
      <c r="I1107" s="25">
        <v>18.239406072102437</v>
      </c>
      <c r="J1107" s="25">
        <v>11.595066930685501</v>
      </c>
      <c r="K1107" s="25">
        <v>1.7365122922583847</v>
      </c>
      <c r="L1107" s="25">
        <v>11.221962921192965</v>
      </c>
      <c r="M1107" s="25">
        <v>0.2569204446051136</v>
      </c>
      <c r="N1107" s="25">
        <v>0.86323835482935929</v>
      </c>
      <c r="O1107" s="25">
        <v>5.0068993218384161</v>
      </c>
      <c r="P1107" s="25">
        <v>6.8046235317781569</v>
      </c>
      <c r="Q1107" s="25">
        <v>6.0982215884458721</v>
      </c>
      <c r="R1107" s="25">
        <v>12.731976450258919</v>
      </c>
      <c r="S1107" s="25">
        <v>120.5360584968935</v>
      </c>
      <c r="T1107" s="25">
        <v>12.0897114671483</v>
      </c>
      <c r="U1107" s="25">
        <v>3.3791816332872613</v>
      </c>
      <c r="V1107" s="25">
        <v>2.3644458540128621</v>
      </c>
      <c r="W1107" s="25">
        <v>0.74874140593547145</v>
      </c>
      <c r="X1107" s="25">
        <v>6.0113263662174967</v>
      </c>
      <c r="Y1107" s="25">
        <v>0.26515953576165807</v>
      </c>
      <c r="Z1107" s="25">
        <v>2.647915627482591</v>
      </c>
      <c r="AA1107" s="25">
        <v>0</v>
      </c>
      <c r="AB1107" s="25">
        <v>4.369513830154121</v>
      </c>
      <c r="AC1107" s="25">
        <v>15.607018861960695</v>
      </c>
      <c r="AD1107" s="25">
        <v>0</v>
      </c>
      <c r="AE1107" s="25">
        <v>12.032093944808638</v>
      </c>
      <c r="AF1107" s="25">
        <v>18.636153686416733</v>
      </c>
      <c r="AG1107" s="25">
        <v>28.404543306109247</v>
      </c>
      <c r="AH1107" s="25">
        <v>16.636350815743025</v>
      </c>
      <c r="AI1107" s="25">
        <v>1.1155313348800979</v>
      </c>
      <c r="AJ1107" s="25">
        <v>5.6374513637721808</v>
      </c>
      <c r="AK1107" s="25">
        <v>1.0690627987298185</v>
      </c>
      <c r="AL1107" s="25">
        <v>2.8502114619019525</v>
      </c>
      <c r="AM1107" s="25">
        <v>4.9150727138915988E-2</v>
      </c>
      <c r="AN1107" s="25">
        <v>5.9438145444805937</v>
      </c>
      <c r="AO1107" s="25">
        <v>0.28578523460584515</v>
      </c>
      <c r="AP1107" s="25">
        <v>0.39432916426628373</v>
      </c>
      <c r="AQ1107" s="25">
        <v>1.8347030421164825</v>
      </c>
      <c r="AR1107" s="25">
        <v>0.2996878159635521</v>
      </c>
      <c r="AS1107" s="25">
        <v>1.0317089415462097</v>
      </c>
      <c r="AT1107" s="25">
        <v>0.10832356527719685</v>
      </c>
      <c r="AU1107" s="25">
        <v>0</v>
      </c>
      <c r="AV1107" s="25">
        <v>1.8810426654733969</v>
      </c>
      <c r="AW1107" s="25">
        <v>0.91015382606113404</v>
      </c>
      <c r="AX1107" s="25">
        <v>0</v>
      </c>
      <c r="AY1107" s="25">
        <v>0</v>
      </c>
      <c r="AZ1107" s="25">
        <v>0</v>
      </c>
      <c r="BA1107" s="25">
        <v>0</v>
      </c>
      <c r="BB1107" s="25">
        <v>4.6930044234058821</v>
      </c>
      <c r="BC1107" s="25">
        <v>3.9839123224854212</v>
      </c>
      <c r="BD1107" s="25">
        <v>5.5926197003281803</v>
      </c>
      <c r="BE1107" s="25">
        <v>20.092590387213413</v>
      </c>
      <c r="BF1107" s="25">
        <v>7.9183449968922517</v>
      </c>
      <c r="BG1107" s="25">
        <v>0</v>
      </c>
      <c r="BH1107" s="25">
        <v>0</v>
      </c>
      <c r="BI1107" s="25">
        <v>382.09574885618315</v>
      </c>
      <c r="BJ1107" s="25">
        <v>0</v>
      </c>
      <c r="BK1107" s="25">
        <v>4.7675007803084846</v>
      </c>
      <c r="BL1107" s="25">
        <v>0</v>
      </c>
      <c r="BM1107" s="25">
        <v>-0.10999628553345421</v>
      </c>
      <c r="BN1107" s="25">
        <v>5.194574038665789</v>
      </c>
      <c r="BO1107" s="25">
        <v>791.96794064164931</v>
      </c>
    </row>
    <row r="1108" spans="1:67">
      <c r="A1108">
        <v>2009</v>
      </c>
      <c r="B1108" s="57" t="s">
        <v>192</v>
      </c>
      <c r="C1108" s="61" t="s">
        <v>256</v>
      </c>
      <c r="D1108" s="57" t="s">
        <v>231</v>
      </c>
      <c r="E1108" s="25">
        <v>0</v>
      </c>
      <c r="F1108" s="25">
        <v>0</v>
      </c>
      <c r="G1108" s="25">
        <v>0</v>
      </c>
      <c r="H1108" s="25">
        <v>0</v>
      </c>
      <c r="I1108" s="25">
        <v>0</v>
      </c>
      <c r="J1108" s="25">
        <v>0</v>
      </c>
      <c r="K1108" s="25">
        <v>0</v>
      </c>
      <c r="L1108" s="25">
        <v>0</v>
      </c>
      <c r="M1108" s="25">
        <v>0</v>
      </c>
      <c r="N1108" s="25">
        <v>0</v>
      </c>
      <c r="O1108" s="25">
        <v>0</v>
      </c>
      <c r="P1108" s="25">
        <v>0</v>
      </c>
      <c r="Q1108" s="25">
        <v>0</v>
      </c>
      <c r="R1108" s="25">
        <v>0</v>
      </c>
      <c r="S1108" s="25">
        <v>0</v>
      </c>
      <c r="T1108" s="25">
        <v>0</v>
      </c>
      <c r="U1108" s="25">
        <v>0</v>
      </c>
      <c r="V1108" s="25">
        <v>0</v>
      </c>
      <c r="W1108" s="25">
        <v>0</v>
      </c>
      <c r="X1108" s="25">
        <v>0</v>
      </c>
      <c r="Y1108" s="25">
        <v>0</v>
      </c>
      <c r="Z1108" s="25">
        <v>0</v>
      </c>
      <c r="AA1108" s="25">
        <v>0</v>
      </c>
      <c r="AB1108" s="25">
        <v>0</v>
      </c>
      <c r="AC1108" s="25">
        <v>0</v>
      </c>
      <c r="AD1108" s="25">
        <v>0</v>
      </c>
      <c r="AE1108" s="25">
        <v>0</v>
      </c>
      <c r="AF1108" s="25">
        <v>0</v>
      </c>
      <c r="AG1108" s="25">
        <v>0</v>
      </c>
      <c r="AH1108" s="25">
        <v>0</v>
      </c>
      <c r="AI1108" s="25">
        <v>0</v>
      </c>
      <c r="AJ1108" s="25">
        <v>0</v>
      </c>
      <c r="AK1108" s="25">
        <v>0</v>
      </c>
      <c r="AL1108" s="25">
        <v>0</v>
      </c>
      <c r="AM1108" s="25">
        <v>0</v>
      </c>
      <c r="AN1108" s="25">
        <v>0</v>
      </c>
      <c r="AO1108" s="25">
        <v>0</v>
      </c>
      <c r="AP1108" s="25">
        <v>0</v>
      </c>
      <c r="AQ1108" s="25">
        <v>0</v>
      </c>
      <c r="AR1108" s="25">
        <v>0</v>
      </c>
      <c r="AS1108" s="25">
        <v>0</v>
      </c>
      <c r="AT1108" s="25">
        <v>0</v>
      </c>
      <c r="AU1108" s="25">
        <v>0</v>
      </c>
      <c r="AV1108" s="25">
        <v>0</v>
      </c>
      <c r="AW1108" s="25">
        <v>0</v>
      </c>
      <c r="AX1108" s="25">
        <v>0</v>
      </c>
      <c r="AY1108" s="25">
        <v>0</v>
      </c>
      <c r="AZ1108" s="25">
        <v>0</v>
      </c>
      <c r="BA1108" s="25">
        <v>0</v>
      </c>
      <c r="BB1108" s="25">
        <v>0</v>
      </c>
      <c r="BC1108" s="25">
        <v>0</v>
      </c>
      <c r="BD1108" s="25">
        <v>0</v>
      </c>
      <c r="BE1108" s="25">
        <v>0</v>
      </c>
      <c r="BF1108" s="25">
        <v>0</v>
      </c>
      <c r="BG1108" s="25">
        <v>0</v>
      </c>
      <c r="BH1108" s="25">
        <v>0</v>
      </c>
      <c r="BI1108" s="25">
        <v>0</v>
      </c>
      <c r="BJ1108" s="25">
        <v>0</v>
      </c>
      <c r="BK1108" s="25">
        <v>0</v>
      </c>
      <c r="BL1108" s="25">
        <v>0</v>
      </c>
      <c r="BM1108" s="25">
        <v>0</v>
      </c>
      <c r="BN1108" s="25">
        <v>0</v>
      </c>
      <c r="BO1108" s="25">
        <v>0</v>
      </c>
    </row>
    <row r="1109" spans="1:67">
      <c r="A1109">
        <v>2009</v>
      </c>
      <c r="B1109" s="57" t="s">
        <v>193</v>
      </c>
      <c r="C1109" s="61" t="s">
        <v>257</v>
      </c>
      <c r="D1109" s="57" t="s">
        <v>231</v>
      </c>
      <c r="E1109" s="25">
        <v>1444.13522435852</v>
      </c>
      <c r="F1109" s="25">
        <v>220.15814690843004</v>
      </c>
      <c r="G1109" s="25">
        <v>28.177093419200101</v>
      </c>
      <c r="H1109" s="25">
        <v>1627.0936848433773</v>
      </c>
      <c r="I1109" s="25">
        <v>106.09669113758055</v>
      </c>
      <c r="J1109" s="25">
        <v>24.469952028292802</v>
      </c>
      <c r="K1109" s="25">
        <v>3.4930075675652836</v>
      </c>
      <c r="L1109" s="25">
        <v>1.5169062488173961</v>
      </c>
      <c r="M1109" s="25">
        <v>8.9512021748650774</v>
      </c>
      <c r="N1109" s="25">
        <v>123.39717279418093</v>
      </c>
      <c r="O1109" s="25">
        <v>8.5212510958613219</v>
      </c>
      <c r="P1109" s="25">
        <v>1.5215378929483871</v>
      </c>
      <c r="Q1109" s="25">
        <v>1.6936013041360718</v>
      </c>
      <c r="R1109" s="25">
        <v>273.0194185512766</v>
      </c>
      <c r="S1109" s="25">
        <v>121.00348219503185</v>
      </c>
      <c r="T1109" s="25">
        <v>16.119759049672496</v>
      </c>
      <c r="U1109" s="25">
        <v>6.6282622490825469</v>
      </c>
      <c r="V1109" s="25">
        <v>0.98548715254729213</v>
      </c>
      <c r="W1109" s="25">
        <v>2.0498383449719531</v>
      </c>
      <c r="X1109" s="25">
        <v>1.3322909261232603</v>
      </c>
      <c r="Y1109" s="25">
        <v>1.7788678319157065</v>
      </c>
      <c r="Z1109" s="25">
        <v>6.4077729348264958</v>
      </c>
      <c r="AA1109" s="25">
        <v>0</v>
      </c>
      <c r="AB1109" s="25">
        <v>46.031646938378486</v>
      </c>
      <c r="AC1109" s="25">
        <v>2.8303963240645662</v>
      </c>
      <c r="AD1109" s="25">
        <v>0</v>
      </c>
      <c r="AE1109" s="25">
        <v>678.18063778771921</v>
      </c>
      <c r="AF1109" s="25">
        <v>247.11548558283175</v>
      </c>
      <c r="AG1109" s="25">
        <v>1171.8001637775358</v>
      </c>
      <c r="AH1109" s="25">
        <v>681.31144817291499</v>
      </c>
      <c r="AI1109" s="25">
        <v>131.28450502159313</v>
      </c>
      <c r="AJ1109" s="25">
        <v>145.71735542717562</v>
      </c>
      <c r="AK1109" s="25">
        <v>42.579356175658376</v>
      </c>
      <c r="AL1109" s="25">
        <v>356.31521124583622</v>
      </c>
      <c r="AM1109" s="25">
        <v>20.557709355038185</v>
      </c>
      <c r="AN1109" s="25">
        <v>58.400215066744956</v>
      </c>
      <c r="AO1109" s="25">
        <v>29.275190299408706</v>
      </c>
      <c r="AP1109" s="25">
        <v>28.140291447114461</v>
      </c>
      <c r="AQ1109" s="25">
        <v>393.21711665967968</v>
      </c>
      <c r="AR1109" s="25">
        <v>5.6865501689278322</v>
      </c>
      <c r="AS1109" s="25">
        <v>266.34730716052974</v>
      </c>
      <c r="AT1109" s="25">
        <v>132.8639694319186</v>
      </c>
      <c r="AU1109" s="25">
        <v>0</v>
      </c>
      <c r="AV1109" s="25">
        <v>1961.5623262780459</v>
      </c>
      <c r="AW1109" s="25">
        <v>293.14971546326939</v>
      </c>
      <c r="AX1109" s="25">
        <v>0</v>
      </c>
      <c r="AY1109" s="25">
        <v>0</v>
      </c>
      <c r="AZ1109" s="25">
        <v>0</v>
      </c>
      <c r="BA1109" s="25">
        <v>0</v>
      </c>
      <c r="BB1109" s="25">
        <v>76.067740322001995</v>
      </c>
      <c r="BC1109" s="25">
        <v>864.85163796237771</v>
      </c>
      <c r="BD1109" s="25">
        <v>395.97000429268633</v>
      </c>
      <c r="BE1109" s="25">
        <v>25.775674982751504</v>
      </c>
      <c r="BF1109" s="25">
        <v>18.150280300296274</v>
      </c>
      <c r="BG1109" s="25">
        <v>0</v>
      </c>
      <c r="BH1109" s="25">
        <v>0</v>
      </c>
      <c r="BI1109" s="25">
        <v>0</v>
      </c>
      <c r="BJ1109" s="25">
        <v>0</v>
      </c>
      <c r="BK1109" s="25">
        <v>0</v>
      </c>
      <c r="BL1109" s="25">
        <v>135031.05137062745</v>
      </c>
      <c r="BM1109" s="25">
        <v>-38.813888957001573</v>
      </c>
      <c r="BN1109" s="25">
        <v>7.153335987823084E-3</v>
      </c>
      <c r="BO1109" s="25">
        <v>147093.97722166017</v>
      </c>
    </row>
    <row r="1110" spans="1:67">
      <c r="A1110">
        <v>2009</v>
      </c>
      <c r="B1110" s="57" t="s">
        <v>194</v>
      </c>
      <c r="C1110" s="61" t="s">
        <v>258</v>
      </c>
      <c r="D1110" s="57" t="s">
        <v>231</v>
      </c>
      <c r="E1110" s="25">
        <v>360.90359057521135</v>
      </c>
      <c r="F1110" s="25">
        <v>54.524158111242066</v>
      </c>
      <c r="G1110" s="25">
        <v>39.558144072646868</v>
      </c>
      <c r="H1110" s="25">
        <v>408.57252549663127</v>
      </c>
      <c r="I1110" s="25">
        <v>1045.6150318074929</v>
      </c>
      <c r="J1110" s="25">
        <v>235.02766401641333</v>
      </c>
      <c r="K1110" s="25">
        <v>125.78901777933783</v>
      </c>
      <c r="L1110" s="25">
        <v>135.54498526762293</v>
      </c>
      <c r="M1110" s="25">
        <v>7.5241000811089771</v>
      </c>
      <c r="N1110" s="25">
        <v>132.83116129625068</v>
      </c>
      <c r="O1110" s="25">
        <v>141.57633838832064</v>
      </c>
      <c r="P1110" s="25">
        <v>69.088839393592721</v>
      </c>
      <c r="Q1110" s="25">
        <v>195.90059480818971</v>
      </c>
      <c r="R1110" s="25">
        <v>81.394189077159041</v>
      </c>
      <c r="S1110" s="25">
        <v>144.91889814218328</v>
      </c>
      <c r="T1110" s="25">
        <v>140.50678018421945</v>
      </c>
      <c r="U1110" s="25">
        <v>199.96803064624777</v>
      </c>
      <c r="V1110" s="25">
        <v>107.16838030403588</v>
      </c>
      <c r="W1110" s="25">
        <v>100.09845582512818</v>
      </c>
      <c r="X1110" s="25">
        <v>273.0630977684865</v>
      </c>
      <c r="Y1110" s="25">
        <v>10.368643494297739</v>
      </c>
      <c r="Z1110" s="25">
        <v>82.267458361449471</v>
      </c>
      <c r="AA1110" s="25">
        <v>0</v>
      </c>
      <c r="AB1110" s="25">
        <v>77.23967127577329</v>
      </c>
      <c r="AC1110" s="25">
        <v>1.5492322693134928</v>
      </c>
      <c r="AD1110" s="25">
        <v>0</v>
      </c>
      <c r="AE1110" s="25">
        <v>1630.6641533378975</v>
      </c>
      <c r="AF1110" s="25">
        <v>354.90549623303662</v>
      </c>
      <c r="AG1110" s="25">
        <v>601.07600497382066</v>
      </c>
      <c r="AH1110" s="25">
        <v>352.75408145879345</v>
      </c>
      <c r="AI1110" s="25">
        <v>1031.7474154763097</v>
      </c>
      <c r="AJ1110" s="25">
        <v>120.6705495611692</v>
      </c>
      <c r="AK1110" s="25">
        <v>29.969235645595699</v>
      </c>
      <c r="AL1110" s="25">
        <v>42.847246572345874</v>
      </c>
      <c r="AM1110" s="25">
        <v>50.013343930034551</v>
      </c>
      <c r="AN1110" s="25">
        <v>308.13160068937793</v>
      </c>
      <c r="AO1110" s="25">
        <v>33.043041559256025</v>
      </c>
      <c r="AP1110" s="25">
        <v>13.336792354812189</v>
      </c>
      <c r="AQ1110" s="25">
        <v>44.074084283402222</v>
      </c>
      <c r="AR1110" s="25">
        <v>9.764530013553756</v>
      </c>
      <c r="AS1110" s="25">
        <v>121.35173351897792</v>
      </c>
      <c r="AT1110" s="25">
        <v>38.996648257616862</v>
      </c>
      <c r="AU1110" s="25">
        <v>0</v>
      </c>
      <c r="AV1110" s="25">
        <v>66.441637844762099</v>
      </c>
      <c r="AW1110" s="25">
        <v>131.31800610399677</v>
      </c>
      <c r="AX1110" s="25">
        <v>0</v>
      </c>
      <c r="AY1110" s="25">
        <v>0</v>
      </c>
      <c r="AZ1110" s="25">
        <v>0</v>
      </c>
      <c r="BA1110" s="25">
        <v>0</v>
      </c>
      <c r="BB1110" s="25">
        <v>290.60224258493906</v>
      </c>
      <c r="BC1110" s="25">
        <v>534.91955930218148</v>
      </c>
      <c r="BD1110" s="25">
        <v>256.03941684382232</v>
      </c>
      <c r="BE1110" s="25">
        <v>93.631534229129059</v>
      </c>
      <c r="BF1110" s="25">
        <v>45.004332709229189</v>
      </c>
      <c r="BG1110" s="25">
        <v>0</v>
      </c>
      <c r="BH1110" s="25">
        <v>0</v>
      </c>
      <c r="BI1110" s="25">
        <v>13066.994296735216</v>
      </c>
      <c r="BJ1110" s="25">
        <v>0</v>
      </c>
      <c r="BK1110" s="25">
        <v>13.787521255554202</v>
      </c>
      <c r="BL1110" s="25">
        <v>672.9400855740729</v>
      </c>
      <c r="BM1110" s="25">
        <v>-6.0271222177192385</v>
      </c>
      <c r="BN1110" s="25">
        <v>7.9480057684122585E-4</v>
      </c>
      <c r="BO1110" s="25">
        <v>24119.997252074118</v>
      </c>
    </row>
    <row r="1111" spans="1:67">
      <c r="A1111">
        <v>2009</v>
      </c>
      <c r="B1111" s="57" t="s">
        <v>195</v>
      </c>
      <c r="C1111" s="61" t="s">
        <v>259</v>
      </c>
      <c r="D1111" s="57" t="s">
        <v>231</v>
      </c>
      <c r="E1111" s="25">
        <v>999.78515286994548</v>
      </c>
      <c r="F1111" s="25">
        <v>132.58335832538756</v>
      </c>
      <c r="G1111" s="25">
        <v>252.62149947029238</v>
      </c>
      <c r="H1111" s="25">
        <v>673.92177894900396</v>
      </c>
      <c r="I1111" s="25">
        <v>5522.9972204447877</v>
      </c>
      <c r="J1111" s="25">
        <v>1222.6031739876585</v>
      </c>
      <c r="K1111" s="25">
        <v>691.64035199811667</v>
      </c>
      <c r="L1111" s="25">
        <v>776.07173263632205</v>
      </c>
      <c r="M1111" s="25">
        <v>101.63877851864792</v>
      </c>
      <c r="N1111" s="25">
        <v>856.59044854373428</v>
      </c>
      <c r="O1111" s="25">
        <v>792.15404512306577</v>
      </c>
      <c r="P1111" s="25">
        <v>483.50742917832827</v>
      </c>
      <c r="Q1111" s="25">
        <v>1115.4206777205673</v>
      </c>
      <c r="R1111" s="25">
        <v>473.49965069287293</v>
      </c>
      <c r="S1111" s="25">
        <v>717.73366590979117</v>
      </c>
      <c r="T1111" s="25">
        <v>797.2719480961315</v>
      </c>
      <c r="U1111" s="25">
        <v>1176.8456951158489</v>
      </c>
      <c r="V1111" s="25">
        <v>688.19789573486662</v>
      </c>
      <c r="W1111" s="25">
        <v>667.51255074397045</v>
      </c>
      <c r="X1111" s="25">
        <v>1427.5403515893047</v>
      </c>
      <c r="Y1111" s="25">
        <v>139.84929998560654</v>
      </c>
      <c r="Z1111" s="25">
        <v>479.33460187868013</v>
      </c>
      <c r="AA1111" s="25">
        <v>0</v>
      </c>
      <c r="AB1111" s="25">
        <v>400.81674886873947</v>
      </c>
      <c r="AC1111" s="25">
        <v>57.028852444994797</v>
      </c>
      <c r="AD1111" s="25">
        <v>0</v>
      </c>
      <c r="AE1111" s="25">
        <v>7099.5520018634425</v>
      </c>
      <c r="AF1111" s="25">
        <v>641.11867974192057</v>
      </c>
      <c r="AG1111" s="25">
        <v>626.20829422968984</v>
      </c>
      <c r="AH1111" s="25">
        <v>407.81480684079764</v>
      </c>
      <c r="AI1111" s="25">
        <v>671.36335548087743</v>
      </c>
      <c r="AJ1111" s="25">
        <v>295.21369945063543</v>
      </c>
      <c r="AK1111" s="25">
        <v>210.24328679731431</v>
      </c>
      <c r="AL1111" s="25">
        <v>127.4481774441247</v>
      </c>
      <c r="AM1111" s="25">
        <v>77.302607865587333</v>
      </c>
      <c r="AN1111" s="25">
        <v>1608.7779657898584</v>
      </c>
      <c r="AO1111" s="25">
        <v>208.75986277605824</v>
      </c>
      <c r="AP1111" s="25">
        <v>177.59314516112045</v>
      </c>
      <c r="AQ1111" s="25">
        <v>208.1407846137202</v>
      </c>
      <c r="AR1111" s="25">
        <v>137.75171391315484</v>
      </c>
      <c r="AS1111" s="25">
        <v>268.92063921290179</v>
      </c>
      <c r="AT1111" s="25">
        <v>105.81395822843238</v>
      </c>
      <c r="AU1111" s="25">
        <v>0</v>
      </c>
      <c r="AV1111" s="25">
        <v>250.72697357810839</v>
      </c>
      <c r="AW1111" s="25">
        <v>165.08606114165966</v>
      </c>
      <c r="AX1111" s="25">
        <v>0</v>
      </c>
      <c r="AY1111" s="25">
        <v>0</v>
      </c>
      <c r="AZ1111" s="25">
        <v>0</v>
      </c>
      <c r="BA1111" s="25">
        <v>0</v>
      </c>
      <c r="BB1111" s="25">
        <v>172.85402473885091</v>
      </c>
      <c r="BC1111" s="25">
        <v>457.32095800353568</v>
      </c>
      <c r="BD1111" s="25">
        <v>802.33575366397486</v>
      </c>
      <c r="BE1111" s="25">
        <v>521.07918833106328</v>
      </c>
      <c r="BF1111" s="25">
        <v>365.71447621791407</v>
      </c>
      <c r="BG1111" s="25">
        <v>0</v>
      </c>
      <c r="BH1111" s="25">
        <v>0</v>
      </c>
      <c r="BI1111" s="25">
        <v>15895.704418143408</v>
      </c>
      <c r="BJ1111" s="25">
        <v>0</v>
      </c>
      <c r="BK1111" s="25">
        <v>167.32970937866742</v>
      </c>
      <c r="BL1111" s="25">
        <v>3868.0639425142249</v>
      </c>
      <c r="BM1111" s="25">
        <v>-33.443347360607824</v>
      </c>
      <c r="BN1111" s="25">
        <v>1.3986236628940364E-3</v>
      </c>
      <c r="BO1111" s="25">
        <v>56151.963445210589</v>
      </c>
    </row>
    <row r="1112" spans="1:67">
      <c r="A1112">
        <v>2009</v>
      </c>
      <c r="B1112" s="57" t="s">
        <v>196</v>
      </c>
      <c r="C1112" s="61" t="s">
        <v>260</v>
      </c>
      <c r="D1112" s="57" t="s">
        <v>231</v>
      </c>
      <c r="E1112" s="25">
        <v>586.55426150730148</v>
      </c>
      <c r="F1112" s="25">
        <v>75.734809176271256</v>
      </c>
      <c r="G1112" s="25">
        <v>146.46018126662574</v>
      </c>
      <c r="H1112" s="25">
        <v>394.6277121541379</v>
      </c>
      <c r="I1112" s="25">
        <v>3251.993483565338</v>
      </c>
      <c r="J1112" s="25">
        <v>717.90999257876979</v>
      </c>
      <c r="K1112" s="25">
        <v>404.74147692032903</v>
      </c>
      <c r="L1112" s="25">
        <v>454.65035185641381</v>
      </c>
      <c r="M1112" s="25">
        <v>58.308447158090452</v>
      </c>
      <c r="N1112" s="25">
        <v>501.9192969411821</v>
      </c>
      <c r="O1112" s="25">
        <v>464.02391839725152</v>
      </c>
      <c r="P1112" s="25">
        <v>282.10251775881932</v>
      </c>
      <c r="Q1112" s="25">
        <v>654.58278866317232</v>
      </c>
      <c r="R1112" s="25">
        <v>276.13983641717323</v>
      </c>
      <c r="S1112" s="25">
        <v>420.97353498620294</v>
      </c>
      <c r="T1112" s="25">
        <v>466.63581119802313</v>
      </c>
      <c r="U1112" s="25">
        <v>690.86750860735117</v>
      </c>
      <c r="V1112" s="25">
        <v>402.80066053543692</v>
      </c>
      <c r="W1112" s="25">
        <v>390.6806289181398</v>
      </c>
      <c r="X1112" s="25">
        <v>838.50735754494974</v>
      </c>
      <c r="Y1112" s="25">
        <v>80.466860988847358</v>
      </c>
      <c r="Z1112" s="25">
        <v>279.89785707327474</v>
      </c>
      <c r="AA1112" s="25">
        <v>0</v>
      </c>
      <c r="AB1112" s="25">
        <v>233.59845295545222</v>
      </c>
      <c r="AC1112" s="25">
        <v>32.482521073881131</v>
      </c>
      <c r="AD1112" s="25">
        <v>0</v>
      </c>
      <c r="AE1112" s="25">
        <v>4180.8680599306945</v>
      </c>
      <c r="AF1112" s="25">
        <v>374.97661986803934</v>
      </c>
      <c r="AG1112" s="25">
        <v>366.59101029977853</v>
      </c>
      <c r="AH1112" s="25">
        <v>237.94455942062336</v>
      </c>
      <c r="AI1112" s="25">
        <v>393.23008332898365</v>
      </c>
      <c r="AJ1112" s="25">
        <v>171.16899811786172</v>
      </c>
      <c r="AK1112" s="25">
        <v>122.14562026227178</v>
      </c>
      <c r="AL1112" s="25">
        <v>72.79416385212636</v>
      </c>
      <c r="AM1112" s="25">
        <v>43.982305385365855</v>
      </c>
      <c r="AN1112" s="25">
        <v>945.39561555264606</v>
      </c>
      <c r="AO1112" s="25">
        <v>120.94239385668688</v>
      </c>
      <c r="AP1112" s="25">
        <v>102.06418377832354</v>
      </c>
      <c r="AQ1112" s="25">
        <v>120.26992560129474</v>
      </c>
      <c r="AR1112" s="25">
        <v>79.054217358923566</v>
      </c>
      <c r="AS1112" s="25">
        <v>155.68383251118723</v>
      </c>
      <c r="AT1112" s="25">
        <v>60.421138950681019</v>
      </c>
      <c r="AU1112" s="25">
        <v>0</v>
      </c>
      <c r="AV1112" s="25">
        <v>144.21433188848414</v>
      </c>
      <c r="AW1112" s="25">
        <v>95.382090223255801</v>
      </c>
      <c r="AX1112" s="25">
        <v>0</v>
      </c>
      <c r="AY1112" s="25">
        <v>0</v>
      </c>
      <c r="AZ1112" s="25">
        <v>0</v>
      </c>
      <c r="BA1112" s="25">
        <v>0</v>
      </c>
      <c r="BB1112" s="25">
        <v>99.95529916509949</v>
      </c>
      <c r="BC1112" s="25">
        <v>266.65634675393574</v>
      </c>
      <c r="BD1112" s="25">
        <v>469.55811784463612</v>
      </c>
      <c r="BE1112" s="25">
        <v>304.21477820493891</v>
      </c>
      <c r="BF1112" s="25">
        <v>211.60133841457929</v>
      </c>
      <c r="BG1112" s="25">
        <v>0</v>
      </c>
      <c r="BH1112" s="25">
        <v>0</v>
      </c>
      <c r="BI1112" s="25">
        <v>9364.6786936380067</v>
      </c>
      <c r="BJ1112" s="25">
        <v>0</v>
      </c>
      <c r="BK1112" s="25">
        <v>96.638736722243038</v>
      </c>
      <c r="BL1112" s="25">
        <v>2276.4970511749143</v>
      </c>
      <c r="BM1112" s="25">
        <v>-19.707725859701945</v>
      </c>
      <c r="BN1112" s="25">
        <v>-1.5740759079191802E-3</v>
      </c>
      <c r="BO1112" s="25">
        <v>32963.880480412408</v>
      </c>
    </row>
    <row r="1113" spans="1:67">
      <c r="A1113">
        <v>2009</v>
      </c>
      <c r="B1113" s="57" t="s">
        <v>197</v>
      </c>
      <c r="C1113" s="61" t="s">
        <v>261</v>
      </c>
      <c r="D1113" s="57" t="s">
        <v>231</v>
      </c>
      <c r="E1113" s="25">
        <v>251.06267578140762</v>
      </c>
      <c r="F1113" s="25">
        <v>14.454463877302329</v>
      </c>
      <c r="G1113" s="25">
        <v>36.243476510557862</v>
      </c>
      <c r="H1113" s="25">
        <v>526.6102784494135</v>
      </c>
      <c r="I1113" s="25">
        <v>1350.7819522427089</v>
      </c>
      <c r="J1113" s="25">
        <v>349.83992111880514</v>
      </c>
      <c r="K1113" s="25">
        <v>194.44166362395103</v>
      </c>
      <c r="L1113" s="25">
        <v>441.25062197223576</v>
      </c>
      <c r="M1113" s="25">
        <v>13.787883044146666</v>
      </c>
      <c r="N1113" s="25">
        <v>193.59101695443192</v>
      </c>
      <c r="O1113" s="25">
        <v>192.21072624035432</v>
      </c>
      <c r="P1113" s="25">
        <v>106.34797632610585</v>
      </c>
      <c r="Q1113" s="25">
        <v>279.02022593683176</v>
      </c>
      <c r="R1113" s="25">
        <v>194.29793993464855</v>
      </c>
      <c r="S1113" s="25">
        <v>233.26194327166613</v>
      </c>
      <c r="T1113" s="25">
        <v>224.20521451883829</v>
      </c>
      <c r="U1113" s="25">
        <v>337.90616741247118</v>
      </c>
      <c r="V1113" s="25">
        <v>163.56429253322591</v>
      </c>
      <c r="W1113" s="25">
        <v>145.79183930823541</v>
      </c>
      <c r="X1113" s="25">
        <v>353.46268485660477</v>
      </c>
      <c r="Y1113" s="25">
        <v>16.960633944207302</v>
      </c>
      <c r="Z1113" s="25">
        <v>161.75664449536458</v>
      </c>
      <c r="AA1113" s="25">
        <v>0</v>
      </c>
      <c r="AB1113" s="25">
        <v>130.64007516168695</v>
      </c>
      <c r="AC1113" s="25">
        <v>6.6404553216503857</v>
      </c>
      <c r="AD1113" s="25">
        <v>0</v>
      </c>
      <c r="AE1113" s="25">
        <v>2325.2402006111706</v>
      </c>
      <c r="AF1113" s="25">
        <v>348.35114831230828</v>
      </c>
      <c r="AG1113" s="25">
        <v>976.36067778046493</v>
      </c>
      <c r="AH1113" s="25">
        <v>575.25813042171399</v>
      </c>
      <c r="AI1113" s="25">
        <v>239.18132442290778</v>
      </c>
      <c r="AJ1113" s="25">
        <v>53.413844596931973</v>
      </c>
      <c r="AK1113" s="25">
        <v>36.459815993867849</v>
      </c>
      <c r="AL1113" s="25">
        <v>21.808182315672013</v>
      </c>
      <c r="AM1113" s="25">
        <v>6.9827181446221598</v>
      </c>
      <c r="AN1113" s="25">
        <v>364.0260876889144</v>
      </c>
      <c r="AO1113" s="25">
        <v>33.606466209012304</v>
      </c>
      <c r="AP1113" s="25">
        <v>20.451673137739192</v>
      </c>
      <c r="AQ1113" s="25">
        <v>60.729732278025573</v>
      </c>
      <c r="AR1113" s="25">
        <v>15.311005978961317</v>
      </c>
      <c r="AS1113" s="25">
        <v>90.315000372009365</v>
      </c>
      <c r="AT1113" s="25">
        <v>10.282680513951551</v>
      </c>
      <c r="AU1113" s="25">
        <v>0</v>
      </c>
      <c r="AV1113" s="25">
        <v>48.993448472741328</v>
      </c>
      <c r="AW1113" s="25">
        <v>74.18012241827563</v>
      </c>
      <c r="AX1113" s="25">
        <v>0</v>
      </c>
      <c r="AY1113" s="25">
        <v>0</v>
      </c>
      <c r="AZ1113" s="25">
        <v>0</v>
      </c>
      <c r="BA1113" s="25">
        <v>0</v>
      </c>
      <c r="BB1113" s="25">
        <v>106.92751611863301</v>
      </c>
      <c r="BC1113" s="25">
        <v>571.0979579113274</v>
      </c>
      <c r="BD1113" s="25">
        <v>404.90524319724034</v>
      </c>
      <c r="BE1113" s="25">
        <v>123.14418378093728</v>
      </c>
      <c r="BF1113" s="25">
        <v>56.414239060013209</v>
      </c>
      <c r="BG1113" s="25">
        <v>0</v>
      </c>
      <c r="BH1113" s="25">
        <v>0</v>
      </c>
      <c r="BI1113" s="25">
        <v>10885.808179384743</v>
      </c>
      <c r="BJ1113" s="25">
        <v>0</v>
      </c>
      <c r="BK1113" s="25">
        <v>17.823901670746075</v>
      </c>
      <c r="BL1113" s="25">
        <v>878.58313312825192</v>
      </c>
      <c r="BM1113" s="25">
        <v>-7.8689441085580736</v>
      </c>
      <c r="BN1113" s="25">
        <v>258.40419573456586</v>
      </c>
      <c r="BO1113" s="25">
        <v>24514.322638384045</v>
      </c>
    </row>
    <row r="1114" spans="1:67">
      <c r="A1114">
        <v>2009</v>
      </c>
      <c r="B1114" s="57" t="s">
        <v>198</v>
      </c>
      <c r="C1114" s="61" t="s">
        <v>262</v>
      </c>
      <c r="D1114" s="57" t="s">
        <v>231</v>
      </c>
      <c r="E1114" s="25">
        <v>68.057755299272188</v>
      </c>
      <c r="F1114" s="25">
        <v>6.1142037959268158</v>
      </c>
      <c r="G1114" s="25">
        <v>10.483258187434618</v>
      </c>
      <c r="H1114" s="25">
        <v>323.51728989632403</v>
      </c>
      <c r="I1114" s="25">
        <v>391.91094963501359</v>
      </c>
      <c r="J1114" s="25">
        <v>89.357652934915905</v>
      </c>
      <c r="K1114" s="25">
        <v>49.647485777805102</v>
      </c>
      <c r="L1114" s="25">
        <v>46.244620623560806</v>
      </c>
      <c r="M1114" s="25">
        <v>2.7870897604829992</v>
      </c>
      <c r="N1114" s="25">
        <v>236.6906531853825</v>
      </c>
      <c r="O1114" s="25">
        <v>50.599570068535876</v>
      </c>
      <c r="P1114" s="25">
        <v>25.556816735800922</v>
      </c>
      <c r="Q1114" s="25">
        <v>71.941674961224038</v>
      </c>
      <c r="R1114" s="25">
        <v>31.184742981152684</v>
      </c>
      <c r="S1114" s="25">
        <v>49.553456797350108</v>
      </c>
      <c r="T1114" s="25">
        <v>51.908955427610067</v>
      </c>
      <c r="U1114" s="25">
        <v>77.533975079591059</v>
      </c>
      <c r="V1114" s="25">
        <v>43.07103008119433</v>
      </c>
      <c r="W1114" s="25">
        <v>39.194619424045484</v>
      </c>
      <c r="X1114" s="25">
        <v>94.573202789533809</v>
      </c>
      <c r="Y1114" s="25">
        <v>5.3853109661068919</v>
      </c>
      <c r="Z1114" s="25">
        <v>31.688813596332913</v>
      </c>
      <c r="AA1114" s="25">
        <v>0</v>
      </c>
      <c r="AB1114" s="25">
        <v>21.410743433691668</v>
      </c>
      <c r="AC1114" s="25">
        <v>1.1509798374156668</v>
      </c>
      <c r="AD1114" s="25">
        <v>0</v>
      </c>
      <c r="AE1114" s="25">
        <v>532.48031051099917</v>
      </c>
      <c r="AF1114" s="25">
        <v>39.593749464288003</v>
      </c>
      <c r="AG1114" s="25">
        <v>133.80361746554607</v>
      </c>
      <c r="AH1114" s="25">
        <v>82.245323733846959</v>
      </c>
      <c r="AI1114" s="25">
        <v>118.08135648191083</v>
      </c>
      <c r="AJ1114" s="25">
        <v>74.006146347212933</v>
      </c>
      <c r="AK1114" s="25">
        <v>15.056296547217134</v>
      </c>
      <c r="AL1114" s="25">
        <v>280.80702042615366</v>
      </c>
      <c r="AM1114" s="25">
        <v>100.26012973855309</v>
      </c>
      <c r="AN1114" s="25">
        <v>110.40225963221418</v>
      </c>
      <c r="AO1114" s="25">
        <v>9.9769698871416086</v>
      </c>
      <c r="AP1114" s="25">
        <v>10.067507688011579</v>
      </c>
      <c r="AQ1114" s="25">
        <v>28.746699900325286</v>
      </c>
      <c r="AR1114" s="25">
        <v>5.237396078062786</v>
      </c>
      <c r="AS1114" s="25">
        <v>15.070184614968346</v>
      </c>
      <c r="AT1114" s="25">
        <v>8.1658974835306246</v>
      </c>
      <c r="AU1114" s="25">
        <v>0</v>
      </c>
      <c r="AV1114" s="25">
        <v>71.777235936273911</v>
      </c>
      <c r="AW1114" s="25">
        <v>66.59713668186501</v>
      </c>
      <c r="AX1114" s="25">
        <v>0</v>
      </c>
      <c r="AY1114" s="25">
        <v>0</v>
      </c>
      <c r="AZ1114" s="25">
        <v>0</v>
      </c>
      <c r="BA1114" s="25">
        <v>0</v>
      </c>
      <c r="BB1114" s="25">
        <v>101.94364610931329</v>
      </c>
      <c r="BC1114" s="25">
        <v>88.462523668614324</v>
      </c>
      <c r="BD1114" s="25">
        <v>48.461624385603123</v>
      </c>
      <c r="BE1114" s="25">
        <v>29.513299402770269</v>
      </c>
      <c r="BF1114" s="25">
        <v>15.107434697963827</v>
      </c>
      <c r="BG1114" s="25">
        <v>0</v>
      </c>
      <c r="BH1114" s="25">
        <v>0</v>
      </c>
      <c r="BI1114" s="25">
        <v>3608.1089798613243</v>
      </c>
      <c r="BJ1114" s="25">
        <v>0</v>
      </c>
      <c r="BK1114" s="25">
        <v>5.331928258251776</v>
      </c>
      <c r="BL1114" s="25">
        <v>264.75371831340794</v>
      </c>
      <c r="BM1114" s="25">
        <v>-2.3712408460691661</v>
      </c>
      <c r="BN1114" s="25">
        <v>521.50729008821122</v>
      </c>
      <c r="BO1114" s="25">
        <v>8202.7592938332182</v>
      </c>
    </row>
    <row r="1115" spans="1:67">
      <c r="A1115">
        <v>2009</v>
      </c>
      <c r="B1115" s="57" t="s">
        <v>199</v>
      </c>
      <c r="C1115" s="61" t="s">
        <v>263</v>
      </c>
      <c r="D1115" s="57" t="s">
        <v>231</v>
      </c>
      <c r="E1115" s="25">
        <v>17.873503700718601</v>
      </c>
      <c r="F1115" s="25">
        <v>1.5724235801499147</v>
      </c>
      <c r="G1115" s="25">
        <v>2.7390708142251254</v>
      </c>
      <c r="H1115" s="25">
        <v>124.65228424610331</v>
      </c>
      <c r="I1115" s="25">
        <v>135.9312192477548</v>
      </c>
      <c r="J1115" s="25">
        <v>35.853009387441944</v>
      </c>
      <c r="K1115" s="25">
        <v>22.380390876722057</v>
      </c>
      <c r="L1115" s="25">
        <v>14.245123576524398</v>
      </c>
      <c r="M1115" s="25">
        <v>0.68259248638921555</v>
      </c>
      <c r="N1115" s="25">
        <v>28.182388273677848</v>
      </c>
      <c r="O1115" s="25">
        <v>17.227115567302732</v>
      </c>
      <c r="P1115" s="25">
        <v>9.2999463954425075</v>
      </c>
      <c r="Q1115" s="25">
        <v>26.809537197271187</v>
      </c>
      <c r="R1115" s="25">
        <v>13.063279061874699</v>
      </c>
      <c r="S1115" s="25">
        <v>21.652065324637949</v>
      </c>
      <c r="T1115" s="25">
        <v>21.862166071414151</v>
      </c>
      <c r="U1115" s="25">
        <v>33.028887384594867</v>
      </c>
      <c r="V1115" s="25">
        <v>16.106914528526936</v>
      </c>
      <c r="W1115" s="25">
        <v>12.28141469304866</v>
      </c>
      <c r="X1115" s="25">
        <v>28.156719200160541</v>
      </c>
      <c r="Y1115" s="25">
        <v>1.3953006467263331</v>
      </c>
      <c r="Z1115" s="25">
        <v>11.074090132170134</v>
      </c>
      <c r="AA1115" s="25">
        <v>0</v>
      </c>
      <c r="AB1115" s="25">
        <v>8.2763349707755367</v>
      </c>
      <c r="AC1115" s="25">
        <v>0.3187810152182477</v>
      </c>
      <c r="AD1115" s="25">
        <v>0</v>
      </c>
      <c r="AE1115" s="25">
        <v>186.61907464724459</v>
      </c>
      <c r="AF1115" s="25">
        <v>19.755874286166978</v>
      </c>
      <c r="AG1115" s="25">
        <v>109.62678890055989</v>
      </c>
      <c r="AH1115" s="25">
        <v>63.408642493339613</v>
      </c>
      <c r="AI1115" s="25">
        <v>90.93813119458234</v>
      </c>
      <c r="AJ1115" s="25">
        <v>59.776816099876605</v>
      </c>
      <c r="AK1115" s="25">
        <v>62.466111487768288</v>
      </c>
      <c r="AL1115" s="25">
        <v>63.167502740430507</v>
      </c>
      <c r="AM1115" s="25">
        <v>2.6666430663415346</v>
      </c>
      <c r="AN1115" s="25">
        <v>30.841129071856148</v>
      </c>
      <c r="AO1115" s="25">
        <v>7.3315916467788398</v>
      </c>
      <c r="AP1115" s="25">
        <v>3.6126648518428479</v>
      </c>
      <c r="AQ1115" s="25">
        <v>13.908801349440091</v>
      </c>
      <c r="AR1115" s="25">
        <v>4.5608387083955497</v>
      </c>
      <c r="AS1115" s="25">
        <v>34.260188311319389</v>
      </c>
      <c r="AT1115" s="25">
        <v>1.355092643700698</v>
      </c>
      <c r="AU1115" s="25">
        <v>0</v>
      </c>
      <c r="AV1115" s="25">
        <v>16.190582907791402</v>
      </c>
      <c r="AW1115" s="25">
        <v>38.678277048285111</v>
      </c>
      <c r="AX1115" s="25">
        <v>0</v>
      </c>
      <c r="AY1115" s="25">
        <v>0</v>
      </c>
      <c r="AZ1115" s="25">
        <v>0</v>
      </c>
      <c r="BA1115" s="25">
        <v>0</v>
      </c>
      <c r="BB1115" s="25">
        <v>27.098510793507476</v>
      </c>
      <c r="BC1115" s="25">
        <v>375.06763315779295</v>
      </c>
      <c r="BD1115" s="25">
        <v>40.176144356784661</v>
      </c>
      <c r="BE1115" s="25">
        <v>11.032734733685592</v>
      </c>
      <c r="BF1115" s="25">
        <v>8.8241578261401177</v>
      </c>
      <c r="BG1115" s="25">
        <v>0</v>
      </c>
      <c r="BH1115" s="25">
        <v>0</v>
      </c>
      <c r="BI1115" s="25">
        <v>4220.0167126398119</v>
      </c>
      <c r="BJ1115" s="25">
        <v>0</v>
      </c>
      <c r="BK1115" s="25">
        <v>1.8286659373651351</v>
      </c>
      <c r="BL1115" s="25">
        <v>99.754713184688271</v>
      </c>
      <c r="BM1115" s="25">
        <v>-0.89344335557710652</v>
      </c>
      <c r="BN1115" s="25">
        <v>973.33248325990178</v>
      </c>
      <c r="BO1115" s="25">
        <v>7170.0676223686969</v>
      </c>
    </row>
    <row r="1116" spans="1:67">
      <c r="A1116">
        <v>2009</v>
      </c>
      <c r="B1116" s="57" t="s">
        <v>200</v>
      </c>
      <c r="C1116" s="61" t="s">
        <v>264</v>
      </c>
      <c r="D1116" s="57" t="s">
        <v>231</v>
      </c>
      <c r="E1116" s="25">
        <v>29.668773401888703</v>
      </c>
      <c r="F1116" s="25">
        <v>3.0757321870976959</v>
      </c>
      <c r="G1116" s="25">
        <v>4.0474855976736466</v>
      </c>
      <c r="H1116" s="25">
        <v>55.388303095145012</v>
      </c>
      <c r="I1116" s="25">
        <v>154.56847535016888</v>
      </c>
      <c r="J1116" s="25">
        <v>42.476684866925851</v>
      </c>
      <c r="K1116" s="25">
        <v>16.392501366921909</v>
      </c>
      <c r="L1116" s="25">
        <v>22.304325634487096</v>
      </c>
      <c r="M1116" s="25">
        <v>2.3780218751102908</v>
      </c>
      <c r="N1116" s="25">
        <v>21.415898983027009</v>
      </c>
      <c r="O1116" s="25">
        <v>32.373522141509028</v>
      </c>
      <c r="P1116" s="25">
        <v>20.198833457638926</v>
      </c>
      <c r="Q1116" s="25">
        <v>34.70255403052122</v>
      </c>
      <c r="R1116" s="25">
        <v>34.3305486597582</v>
      </c>
      <c r="S1116" s="25">
        <v>32.709841178973981</v>
      </c>
      <c r="T1116" s="25">
        <v>28.504953473146998</v>
      </c>
      <c r="U1116" s="25">
        <v>36.629278733736889</v>
      </c>
      <c r="V1116" s="25">
        <v>25.318988236587277</v>
      </c>
      <c r="W1116" s="25">
        <v>16.768431357590714</v>
      </c>
      <c r="X1116" s="25">
        <v>53.62211967450834</v>
      </c>
      <c r="Y1116" s="25">
        <v>3.1908124620406899</v>
      </c>
      <c r="Z1116" s="25">
        <v>10.625275189889017</v>
      </c>
      <c r="AA1116" s="25">
        <v>0</v>
      </c>
      <c r="AB1116" s="25">
        <v>8.9524978639973281</v>
      </c>
      <c r="AC1116" s="25">
        <v>0.35574742689351629</v>
      </c>
      <c r="AD1116" s="25">
        <v>0</v>
      </c>
      <c r="AE1116" s="25">
        <v>322.75374922618153</v>
      </c>
      <c r="AF1116" s="25">
        <v>48.726635955230748</v>
      </c>
      <c r="AG1116" s="25">
        <v>192.60245802443322</v>
      </c>
      <c r="AH1116" s="25">
        <v>119.40510380975591</v>
      </c>
      <c r="AI1116" s="25">
        <v>169.30019728514051</v>
      </c>
      <c r="AJ1116" s="25">
        <v>552.80647722532842</v>
      </c>
      <c r="AK1116" s="25">
        <v>388.59476448654118</v>
      </c>
      <c r="AL1116" s="25">
        <v>288.3570523941508</v>
      </c>
      <c r="AM1116" s="25">
        <v>4.1866526065889058</v>
      </c>
      <c r="AN1116" s="25">
        <v>44.183502783160691</v>
      </c>
      <c r="AO1116" s="25">
        <v>7.3513017669250269</v>
      </c>
      <c r="AP1116" s="25">
        <v>17.329512757270113</v>
      </c>
      <c r="AQ1116" s="25">
        <v>35.538691556643094</v>
      </c>
      <c r="AR1116" s="25">
        <v>5.7050813912360789</v>
      </c>
      <c r="AS1116" s="25">
        <v>12.074121183440509</v>
      </c>
      <c r="AT1116" s="25">
        <v>7.9355757673388263</v>
      </c>
      <c r="AU1116" s="25">
        <v>0</v>
      </c>
      <c r="AV1116" s="25">
        <v>39.586451422202735</v>
      </c>
      <c r="AW1116" s="25">
        <v>15.667179927657937</v>
      </c>
      <c r="AX1116" s="25">
        <v>0</v>
      </c>
      <c r="AY1116" s="25">
        <v>0</v>
      </c>
      <c r="AZ1116" s="25">
        <v>0</v>
      </c>
      <c r="BA1116" s="25">
        <v>0</v>
      </c>
      <c r="BB1116" s="25">
        <v>9.9531943374157255</v>
      </c>
      <c r="BC1116" s="25">
        <v>93.156983481020177</v>
      </c>
      <c r="BD1116" s="25">
        <v>32.654183056259903</v>
      </c>
      <c r="BE1116" s="25">
        <v>15.469679552619274</v>
      </c>
      <c r="BF1116" s="25">
        <v>23.226929522168032</v>
      </c>
      <c r="BG1116" s="25">
        <v>0</v>
      </c>
      <c r="BH1116" s="25">
        <v>0</v>
      </c>
      <c r="BI1116" s="25">
        <v>2005.1171909909676</v>
      </c>
      <c r="BJ1116" s="25">
        <v>0</v>
      </c>
      <c r="BK1116" s="25">
        <v>1.98213675639537</v>
      </c>
      <c r="BL1116" s="25">
        <v>102.58489680844804</v>
      </c>
      <c r="BM1116" s="25">
        <v>-0.91879161906245954</v>
      </c>
      <c r="BN1116" s="25">
        <v>374.2921355750459</v>
      </c>
      <c r="BO1116" s="25">
        <v>5619.6226542757468</v>
      </c>
    </row>
    <row r="1117" spans="1:67">
      <c r="A1117">
        <v>2009</v>
      </c>
      <c r="B1117" s="57" t="s">
        <v>201</v>
      </c>
      <c r="C1117" s="61" t="s">
        <v>265</v>
      </c>
      <c r="D1117" s="57" t="s">
        <v>231</v>
      </c>
      <c r="E1117" s="25">
        <v>5.1111885518154816</v>
      </c>
      <c r="F1117" s="25">
        <v>0.33398479010170862</v>
      </c>
      <c r="G1117" s="25">
        <v>0.17925019987107121</v>
      </c>
      <c r="H1117" s="25">
        <v>4.3079563011713686</v>
      </c>
      <c r="I1117" s="25">
        <v>16.324813248103283</v>
      </c>
      <c r="J1117" s="25">
        <v>11.602307049853428</v>
      </c>
      <c r="K1117" s="25">
        <v>1.5945280542647684</v>
      </c>
      <c r="L1117" s="25">
        <v>5.8122746986885581</v>
      </c>
      <c r="M1117" s="25">
        <v>0.7814873287836358</v>
      </c>
      <c r="N1117" s="25">
        <v>4.0682792289379988</v>
      </c>
      <c r="O1117" s="25">
        <v>4.7800092642914533</v>
      </c>
      <c r="P1117" s="25">
        <v>8.5236384023500058</v>
      </c>
      <c r="Q1117" s="25">
        <v>11.701807263985865</v>
      </c>
      <c r="R1117" s="25">
        <v>10.927524970742093</v>
      </c>
      <c r="S1117" s="25">
        <v>14.047789636800253</v>
      </c>
      <c r="T1117" s="25">
        <v>13.706000829748875</v>
      </c>
      <c r="U1117" s="25">
        <v>16.862777854036636</v>
      </c>
      <c r="V1117" s="25">
        <v>10.832063681457837</v>
      </c>
      <c r="W1117" s="25">
        <v>3.6243390248631933</v>
      </c>
      <c r="X1117" s="25">
        <v>12.336933087193604</v>
      </c>
      <c r="Y1117" s="25">
        <v>1.6436410198580513</v>
      </c>
      <c r="Z1117" s="25">
        <v>12.824861527220623</v>
      </c>
      <c r="AA1117" s="25">
        <v>0</v>
      </c>
      <c r="AB1117" s="25">
        <v>0.54330119593573412</v>
      </c>
      <c r="AC1117" s="25">
        <v>7.4547873050604715E-2</v>
      </c>
      <c r="AD1117" s="25">
        <v>0</v>
      </c>
      <c r="AE1117" s="25">
        <v>84.856440179133529</v>
      </c>
      <c r="AF1117" s="25">
        <v>30.64801082819946</v>
      </c>
      <c r="AG1117" s="25">
        <v>112.30895621515999</v>
      </c>
      <c r="AH1117" s="25">
        <v>65.073893593548519</v>
      </c>
      <c r="AI1117" s="25">
        <v>0.96778056714583671</v>
      </c>
      <c r="AJ1117" s="25">
        <v>0.34737665199032919</v>
      </c>
      <c r="AK1117" s="25">
        <v>7.6468560540835992E-2</v>
      </c>
      <c r="AL1117" s="25">
        <v>3.5618063427566673</v>
      </c>
      <c r="AM1117" s="25">
        <v>10.40734594345302</v>
      </c>
      <c r="AN1117" s="25">
        <v>2.4199735598883199</v>
      </c>
      <c r="AO1117" s="25">
        <v>0.86789619049108502</v>
      </c>
      <c r="AP1117" s="25">
        <v>0.93694524668103796</v>
      </c>
      <c r="AQ1117" s="25">
        <v>1.6521242197681403</v>
      </c>
      <c r="AR1117" s="25">
        <v>0.82739943375674541</v>
      </c>
      <c r="AS1117" s="25">
        <v>19.451374621760518</v>
      </c>
      <c r="AT1117" s="25">
        <v>0.80828382511071706</v>
      </c>
      <c r="AU1117" s="25">
        <v>0</v>
      </c>
      <c r="AV1117" s="25">
        <v>2.4532312042333171</v>
      </c>
      <c r="AW1117" s="25">
        <v>6.3464444608595825</v>
      </c>
      <c r="AX1117" s="25">
        <v>0</v>
      </c>
      <c r="AY1117" s="25">
        <v>0</v>
      </c>
      <c r="AZ1117" s="25">
        <v>0</v>
      </c>
      <c r="BA1117" s="25">
        <v>0</v>
      </c>
      <c r="BB1117" s="25">
        <v>14.161427511479825</v>
      </c>
      <c r="BC1117" s="25">
        <v>12.749383785264124</v>
      </c>
      <c r="BD1117" s="25">
        <v>1.1303775121140025</v>
      </c>
      <c r="BE1117" s="25">
        <v>0.40370561269279848</v>
      </c>
      <c r="BF1117" s="25">
        <v>2.1449977642780196</v>
      </c>
      <c r="BG1117" s="25">
        <v>0</v>
      </c>
      <c r="BH1117" s="25">
        <v>0</v>
      </c>
      <c r="BI1117" s="25">
        <v>386.76139067293002</v>
      </c>
      <c r="BJ1117" s="25">
        <v>0</v>
      </c>
      <c r="BK1117" s="25">
        <v>0</v>
      </c>
      <c r="BL1117" s="25">
        <v>0</v>
      </c>
      <c r="BM1117" s="25">
        <v>0</v>
      </c>
      <c r="BN1117" s="25">
        <v>68.392575521691228</v>
      </c>
      <c r="BO1117" s="25">
        <v>1002.3009151080539</v>
      </c>
    </row>
    <row r="1118" spans="1:67">
      <c r="A1118">
        <v>2009</v>
      </c>
      <c r="B1118" s="57" t="s">
        <v>202</v>
      </c>
      <c r="C1118" s="61" t="s">
        <v>266</v>
      </c>
      <c r="D1118" s="57" t="s">
        <v>231</v>
      </c>
      <c r="E1118" s="25">
        <v>17.353327782284182</v>
      </c>
      <c r="F1118" s="25">
        <v>2.5858749905518619</v>
      </c>
      <c r="G1118" s="25">
        <v>0.44250425502043228</v>
      </c>
      <c r="H1118" s="25">
        <v>173.67901802860877</v>
      </c>
      <c r="I1118" s="25">
        <v>131.16182265503758</v>
      </c>
      <c r="J1118" s="25">
        <v>111.71431773394079</v>
      </c>
      <c r="K1118" s="25">
        <v>53.807992899104349</v>
      </c>
      <c r="L1118" s="25">
        <v>106.86413992829749</v>
      </c>
      <c r="M1118" s="25">
        <v>1.8001432302649911</v>
      </c>
      <c r="N1118" s="25">
        <v>25.779598845006177</v>
      </c>
      <c r="O1118" s="25">
        <v>52.587280895827725</v>
      </c>
      <c r="P1118" s="25">
        <v>38.730710699996344</v>
      </c>
      <c r="Q1118" s="25">
        <v>47.083616606189999</v>
      </c>
      <c r="R1118" s="25">
        <v>146.06740332378018</v>
      </c>
      <c r="S1118" s="25">
        <v>159.98956935524836</v>
      </c>
      <c r="T1118" s="25">
        <v>41.091825054338251</v>
      </c>
      <c r="U1118" s="25">
        <v>54.492177593663577</v>
      </c>
      <c r="V1118" s="25">
        <v>36.555099100813166</v>
      </c>
      <c r="W1118" s="25">
        <v>14.713730303609594</v>
      </c>
      <c r="X1118" s="25">
        <v>51.44801595873016</v>
      </c>
      <c r="Y1118" s="25">
        <v>9.7887200957585225</v>
      </c>
      <c r="Z1118" s="25">
        <v>49.671163014189403</v>
      </c>
      <c r="AA1118" s="25">
        <v>0</v>
      </c>
      <c r="AB1118" s="25">
        <v>18.390337146542585</v>
      </c>
      <c r="AC1118" s="25">
        <v>0.71425371511981384</v>
      </c>
      <c r="AD1118" s="25">
        <v>0</v>
      </c>
      <c r="AE1118" s="25">
        <v>1357.1673452989792</v>
      </c>
      <c r="AF1118" s="25">
        <v>100.37556594910586</v>
      </c>
      <c r="AG1118" s="25">
        <v>564.04153226262122</v>
      </c>
      <c r="AH1118" s="25">
        <v>326.00180100952275</v>
      </c>
      <c r="AI1118" s="25">
        <v>18.844187293385303</v>
      </c>
      <c r="AJ1118" s="25">
        <v>32.864335266497697</v>
      </c>
      <c r="AK1118" s="25">
        <v>203.6940937883181</v>
      </c>
      <c r="AL1118" s="25">
        <v>16.28281293958695</v>
      </c>
      <c r="AM1118" s="25">
        <v>1.0805281797492119</v>
      </c>
      <c r="AN1118" s="25">
        <v>23.816140699894557</v>
      </c>
      <c r="AO1118" s="25">
        <v>12.653422380838045</v>
      </c>
      <c r="AP1118" s="25">
        <v>12.662728441753245</v>
      </c>
      <c r="AQ1118" s="25">
        <v>85.701268640472662</v>
      </c>
      <c r="AR1118" s="25">
        <v>14.74390724777995</v>
      </c>
      <c r="AS1118" s="25">
        <v>46.840012895220859</v>
      </c>
      <c r="AT1118" s="25">
        <v>3.2662027829866935</v>
      </c>
      <c r="AU1118" s="25">
        <v>0</v>
      </c>
      <c r="AV1118" s="25">
        <v>29.735842017284803</v>
      </c>
      <c r="AW1118" s="25">
        <v>75.877105400415871</v>
      </c>
      <c r="AX1118" s="25">
        <v>0</v>
      </c>
      <c r="AY1118" s="25">
        <v>0</v>
      </c>
      <c r="AZ1118" s="25">
        <v>0</v>
      </c>
      <c r="BA1118" s="25">
        <v>0</v>
      </c>
      <c r="BB1118" s="25">
        <v>30.375217456771484</v>
      </c>
      <c r="BC1118" s="25">
        <v>3361.3993091860425</v>
      </c>
      <c r="BD1118" s="25">
        <v>123.334678792834</v>
      </c>
      <c r="BE1118" s="25">
        <v>11.860651137667855</v>
      </c>
      <c r="BF1118" s="25">
        <v>17.270959264549077</v>
      </c>
      <c r="BG1118" s="25">
        <v>0</v>
      </c>
      <c r="BH1118" s="25">
        <v>0</v>
      </c>
      <c r="BI1118" s="25">
        <v>26179.348745669453</v>
      </c>
      <c r="BJ1118" s="25">
        <v>0</v>
      </c>
      <c r="BK1118" s="25">
        <v>0</v>
      </c>
      <c r="BL1118" s="25">
        <v>0</v>
      </c>
      <c r="BM1118" s="25">
        <v>0</v>
      </c>
      <c r="BN1118" s="25">
        <v>2572.1661623304549</v>
      </c>
      <c r="BO1118" s="25">
        <v>36567.917199544092</v>
      </c>
    </row>
    <row r="1119" spans="1:67">
      <c r="A1119">
        <v>2009</v>
      </c>
      <c r="B1119" s="57" t="s">
        <v>203</v>
      </c>
      <c r="C1119" s="61" t="s">
        <v>267</v>
      </c>
      <c r="D1119" s="57" t="s">
        <v>231</v>
      </c>
      <c r="E1119" s="25">
        <v>6.1185026297631957</v>
      </c>
      <c r="F1119" s="25">
        <v>0.22423865178817709</v>
      </c>
      <c r="G1119" s="25">
        <v>0.32389790777273525</v>
      </c>
      <c r="H1119" s="25">
        <v>3.2635582995646213</v>
      </c>
      <c r="I1119" s="25">
        <v>112.009901306328</v>
      </c>
      <c r="J1119" s="25">
        <v>63.818067335162532</v>
      </c>
      <c r="K1119" s="25">
        <v>23.697166883122168</v>
      </c>
      <c r="L1119" s="25">
        <v>36.906675839928631</v>
      </c>
      <c r="M1119" s="25">
        <v>0.59129001370873224</v>
      </c>
      <c r="N1119" s="25">
        <v>30.912005583806955</v>
      </c>
      <c r="O1119" s="25">
        <v>88.059091486947693</v>
      </c>
      <c r="P1119" s="25">
        <v>43.378169538166375</v>
      </c>
      <c r="Q1119" s="25">
        <v>30.773913417921769</v>
      </c>
      <c r="R1119" s="25">
        <v>16.94838928145197</v>
      </c>
      <c r="S1119" s="25">
        <v>7.7678267352987165</v>
      </c>
      <c r="T1119" s="25">
        <v>14.793363351008979</v>
      </c>
      <c r="U1119" s="25">
        <v>38.435866237964007</v>
      </c>
      <c r="V1119" s="25">
        <v>12.407622330035213</v>
      </c>
      <c r="W1119" s="25">
        <v>2.1180038975113575</v>
      </c>
      <c r="X1119" s="25">
        <v>37.408167285048691</v>
      </c>
      <c r="Y1119" s="25">
        <v>0.44748662742432749</v>
      </c>
      <c r="Z1119" s="25">
        <v>82.800705679220826</v>
      </c>
      <c r="AA1119" s="25">
        <v>0</v>
      </c>
      <c r="AB1119" s="25">
        <v>2.4710898108246364</v>
      </c>
      <c r="AC1119" s="25">
        <v>5.0883527291256954E-2</v>
      </c>
      <c r="AD1119" s="25">
        <v>0</v>
      </c>
      <c r="AE1119" s="25">
        <v>147.20728534045972</v>
      </c>
      <c r="AF1119" s="25">
        <v>53.237806333955291</v>
      </c>
      <c r="AG1119" s="25">
        <v>161.29747575788596</v>
      </c>
      <c r="AH1119" s="25">
        <v>93.944255696658189</v>
      </c>
      <c r="AI1119" s="25">
        <v>2.0475673607507097</v>
      </c>
      <c r="AJ1119" s="25">
        <v>5.6105083673669069</v>
      </c>
      <c r="AK1119" s="25">
        <v>3.4772158428640996</v>
      </c>
      <c r="AL1119" s="25">
        <v>16.069047351549493</v>
      </c>
      <c r="AM1119" s="25">
        <v>3.2890213967145487</v>
      </c>
      <c r="AN1119" s="25">
        <v>55.596126682058134</v>
      </c>
      <c r="AO1119" s="25">
        <v>71.042760202789779</v>
      </c>
      <c r="AP1119" s="25">
        <v>35.821678198818262</v>
      </c>
      <c r="AQ1119" s="25">
        <v>116.25887182141254</v>
      </c>
      <c r="AR1119" s="25">
        <v>45.919118468688602</v>
      </c>
      <c r="AS1119" s="25">
        <v>128.73909838191722</v>
      </c>
      <c r="AT1119" s="25">
        <v>11.018331882739348</v>
      </c>
      <c r="AU1119" s="25">
        <v>0</v>
      </c>
      <c r="AV1119" s="25">
        <v>53.265281306304992</v>
      </c>
      <c r="AW1119" s="25">
        <v>37.112616593960347</v>
      </c>
      <c r="AX1119" s="25">
        <v>0</v>
      </c>
      <c r="AY1119" s="25">
        <v>0</v>
      </c>
      <c r="AZ1119" s="25">
        <v>0</v>
      </c>
      <c r="BA1119" s="25">
        <v>0</v>
      </c>
      <c r="BB1119" s="25">
        <v>60.191051259777765</v>
      </c>
      <c r="BC1119" s="25">
        <v>83.901386605789369</v>
      </c>
      <c r="BD1119" s="25">
        <v>963.27211743720443</v>
      </c>
      <c r="BE1119" s="25">
        <v>23.72998181159679</v>
      </c>
      <c r="BF1119" s="25">
        <v>3.7470942743531461</v>
      </c>
      <c r="BG1119" s="25">
        <v>0</v>
      </c>
      <c r="BH1119" s="25">
        <v>0</v>
      </c>
      <c r="BI1119" s="25">
        <v>361.12315351389577</v>
      </c>
      <c r="BJ1119" s="25">
        <v>0</v>
      </c>
      <c r="BK1119" s="25">
        <v>0</v>
      </c>
      <c r="BL1119" s="25">
        <v>17.733177061976498</v>
      </c>
      <c r="BM1119" s="25">
        <v>0</v>
      </c>
      <c r="BN1119" s="25">
        <v>203.92247914601586</v>
      </c>
      <c r="BO1119" s="25">
        <v>3414.300391754563</v>
      </c>
    </row>
    <row r="1120" spans="1:67">
      <c r="A1120">
        <v>2009</v>
      </c>
      <c r="B1120" s="57" t="s">
        <v>204</v>
      </c>
      <c r="C1120" s="61" t="s">
        <v>268</v>
      </c>
      <c r="D1120" s="57" t="s">
        <v>231</v>
      </c>
      <c r="E1120" s="25">
        <v>0</v>
      </c>
      <c r="F1120" s="25">
        <v>0</v>
      </c>
      <c r="G1120" s="25">
        <v>0</v>
      </c>
      <c r="H1120" s="25">
        <v>7.2445104501695408</v>
      </c>
      <c r="I1120" s="25">
        <v>341.29166213639417</v>
      </c>
      <c r="J1120" s="25">
        <v>107.188989115333</v>
      </c>
      <c r="K1120" s="25">
        <v>18.419976146799787</v>
      </c>
      <c r="L1120" s="25">
        <v>52.964347206752883</v>
      </c>
      <c r="M1120" s="25">
        <v>6.0629570379617475</v>
      </c>
      <c r="N1120" s="25">
        <v>43.219890772938633</v>
      </c>
      <c r="O1120" s="25">
        <v>128.00785675733826</v>
      </c>
      <c r="P1120" s="25">
        <v>72.348865140827797</v>
      </c>
      <c r="Q1120" s="25">
        <v>30.480217644886075</v>
      </c>
      <c r="R1120" s="25">
        <v>12.944730232064206</v>
      </c>
      <c r="S1120" s="25">
        <v>6.0042561711930906</v>
      </c>
      <c r="T1120" s="25">
        <v>7.7717265432191294</v>
      </c>
      <c r="U1120" s="25">
        <v>52.564706169827716</v>
      </c>
      <c r="V1120" s="25">
        <v>14.552400011435333</v>
      </c>
      <c r="W1120" s="25">
        <v>1.2261522420366784</v>
      </c>
      <c r="X1120" s="25">
        <v>74.99655452972506</v>
      </c>
      <c r="Y1120" s="25">
        <v>5.2648457945976617</v>
      </c>
      <c r="Z1120" s="25">
        <v>93.725501501017149</v>
      </c>
      <c r="AA1120" s="25">
        <v>0</v>
      </c>
      <c r="AB1120" s="25">
        <v>7.0698160523357014</v>
      </c>
      <c r="AC1120" s="25">
        <v>5.0862471835069416E-2</v>
      </c>
      <c r="AD1120" s="25">
        <v>0</v>
      </c>
      <c r="AE1120" s="25">
        <v>61.815854933790483</v>
      </c>
      <c r="AF1120" s="25">
        <v>27.354107674495566</v>
      </c>
      <c r="AG1120" s="25">
        <v>49.042998228457229</v>
      </c>
      <c r="AH1120" s="25">
        <v>28.440524965956175</v>
      </c>
      <c r="AI1120" s="25">
        <v>0.5191331109631252</v>
      </c>
      <c r="AJ1120" s="25">
        <v>6.1180607897126116</v>
      </c>
      <c r="AK1120" s="25">
        <v>13.160913919467575</v>
      </c>
      <c r="AL1120" s="25">
        <v>25.708351626656864</v>
      </c>
      <c r="AM1120" s="25">
        <v>4.491175814752685</v>
      </c>
      <c r="AN1120" s="25">
        <v>45.69819762739148</v>
      </c>
      <c r="AO1120" s="25">
        <v>22.003386577689035</v>
      </c>
      <c r="AP1120" s="25">
        <v>295.12457050453457</v>
      </c>
      <c r="AQ1120" s="25">
        <v>190.47063428382819</v>
      </c>
      <c r="AR1120" s="25">
        <v>84.252878009453724</v>
      </c>
      <c r="AS1120" s="25">
        <v>243.31348711803247</v>
      </c>
      <c r="AT1120" s="25">
        <v>50.122398531665006</v>
      </c>
      <c r="AU1120" s="25">
        <v>0</v>
      </c>
      <c r="AV1120" s="25">
        <v>97.135771046160016</v>
      </c>
      <c r="AW1120" s="25">
        <v>139.11027817749934</v>
      </c>
      <c r="AX1120" s="25">
        <v>0</v>
      </c>
      <c r="AY1120" s="25">
        <v>0</v>
      </c>
      <c r="AZ1120" s="25">
        <v>0</v>
      </c>
      <c r="BA1120" s="25">
        <v>0</v>
      </c>
      <c r="BB1120" s="25">
        <v>104.03409012301371</v>
      </c>
      <c r="BC1120" s="25">
        <v>84.682170199517643</v>
      </c>
      <c r="BD1120" s="25">
        <v>85.193255954375786</v>
      </c>
      <c r="BE1120" s="25">
        <v>26.731832557301079</v>
      </c>
      <c r="BF1120" s="25">
        <v>11.769502940128355</v>
      </c>
      <c r="BG1120" s="25">
        <v>0</v>
      </c>
      <c r="BH1120" s="25">
        <v>0</v>
      </c>
      <c r="BI1120" s="25">
        <v>265.56780679533796</v>
      </c>
      <c r="BJ1120" s="25">
        <v>0</v>
      </c>
      <c r="BK1120" s="25">
        <v>5.3977735364660173</v>
      </c>
      <c r="BL1120" s="25">
        <v>526.48319468968771</v>
      </c>
      <c r="BM1120" s="25">
        <v>-0.94428357449177025</v>
      </c>
      <c r="BN1120" s="25">
        <v>277.99176616083872</v>
      </c>
      <c r="BO1120" s="25">
        <v>3854.1906564513661</v>
      </c>
    </row>
    <row r="1121" spans="1:67">
      <c r="A1121">
        <v>2009</v>
      </c>
      <c r="B1121" s="57" t="s">
        <v>205</v>
      </c>
      <c r="C1121" s="61" t="s">
        <v>269</v>
      </c>
      <c r="D1121" s="57" t="s">
        <v>231</v>
      </c>
      <c r="E1121" s="25">
        <v>61.280939195779382</v>
      </c>
      <c r="F1121" s="25">
        <v>18.518182157798137</v>
      </c>
      <c r="G1121" s="25">
        <v>2.8227545240198104</v>
      </c>
      <c r="H1121" s="25">
        <v>181.4472009693375</v>
      </c>
      <c r="I1121" s="25">
        <v>279.21330622128852</v>
      </c>
      <c r="J1121" s="25">
        <v>155.70426901462849</v>
      </c>
      <c r="K1121" s="25">
        <v>64.734113388200399</v>
      </c>
      <c r="L1121" s="25">
        <v>138.99395537490579</v>
      </c>
      <c r="M1121" s="25">
        <v>5.277039723740085</v>
      </c>
      <c r="N1121" s="25">
        <v>43.703948417521005</v>
      </c>
      <c r="O1121" s="25">
        <v>98.220332728618985</v>
      </c>
      <c r="P1121" s="25">
        <v>49.380121864453301</v>
      </c>
      <c r="Q1121" s="25">
        <v>59.186113296911365</v>
      </c>
      <c r="R1121" s="25">
        <v>70.065944714659011</v>
      </c>
      <c r="S1121" s="25">
        <v>72.890348059385346</v>
      </c>
      <c r="T1121" s="25">
        <v>73.11717760482756</v>
      </c>
      <c r="U1121" s="25">
        <v>51.259911404990959</v>
      </c>
      <c r="V1121" s="25">
        <v>47.312259233401392</v>
      </c>
      <c r="W1121" s="25">
        <v>22.003552353480355</v>
      </c>
      <c r="X1121" s="25">
        <v>68.170924265876494</v>
      </c>
      <c r="Y1121" s="25">
        <v>4.5816972519406294</v>
      </c>
      <c r="Z1121" s="25">
        <v>79.290599171710994</v>
      </c>
      <c r="AA1121" s="25">
        <v>0</v>
      </c>
      <c r="AB1121" s="25">
        <v>116.39708251459183</v>
      </c>
      <c r="AC1121" s="25">
        <v>1.2846708766980286</v>
      </c>
      <c r="AD1121" s="25">
        <v>0</v>
      </c>
      <c r="AE1121" s="25">
        <v>703.09418184259459</v>
      </c>
      <c r="AF1121" s="25">
        <v>255.72527401992465</v>
      </c>
      <c r="AG1121" s="25">
        <v>930.62663192059279</v>
      </c>
      <c r="AH1121" s="25">
        <v>545.48848536263779</v>
      </c>
      <c r="AI1121" s="25">
        <v>63.596929618146703</v>
      </c>
      <c r="AJ1121" s="25">
        <v>90.142923112721078</v>
      </c>
      <c r="AK1121" s="25">
        <v>110.35172232965643</v>
      </c>
      <c r="AL1121" s="25">
        <v>141.73066755741138</v>
      </c>
      <c r="AM1121" s="25">
        <v>12.130790360753112</v>
      </c>
      <c r="AN1121" s="25">
        <v>50.407046823399128</v>
      </c>
      <c r="AO1121" s="25">
        <v>56.864042262742451</v>
      </c>
      <c r="AP1121" s="25">
        <v>152.57158518721874</v>
      </c>
      <c r="AQ1121" s="25">
        <v>2987.1523810333738</v>
      </c>
      <c r="AR1121" s="25">
        <v>128.43759245065027</v>
      </c>
      <c r="AS1121" s="25">
        <v>593.07166873913025</v>
      </c>
      <c r="AT1121" s="25">
        <v>86.256445744058524</v>
      </c>
      <c r="AU1121" s="25">
        <v>0</v>
      </c>
      <c r="AV1121" s="25">
        <v>112.75356071570727</v>
      </c>
      <c r="AW1121" s="25">
        <v>130.0668651950576</v>
      </c>
      <c r="AX1121" s="25">
        <v>0</v>
      </c>
      <c r="AY1121" s="25">
        <v>0</v>
      </c>
      <c r="AZ1121" s="25">
        <v>0</v>
      </c>
      <c r="BA1121" s="25">
        <v>0</v>
      </c>
      <c r="BB1121" s="25">
        <v>101.79477444962122</v>
      </c>
      <c r="BC1121" s="25">
        <v>440.49854578691247</v>
      </c>
      <c r="BD1121" s="25">
        <v>189.11082634315522</v>
      </c>
      <c r="BE1121" s="25">
        <v>81.385073991622392</v>
      </c>
      <c r="BF1121" s="25">
        <v>79.432357322553557</v>
      </c>
      <c r="BG1121" s="25">
        <v>0</v>
      </c>
      <c r="BH1121" s="25">
        <v>0</v>
      </c>
      <c r="BI1121" s="25">
        <v>11731.317703535546</v>
      </c>
      <c r="BJ1121" s="25">
        <v>0</v>
      </c>
      <c r="BK1121" s="25">
        <v>0</v>
      </c>
      <c r="BL1121" s="25">
        <v>0</v>
      </c>
      <c r="BM1121" s="25">
        <v>0</v>
      </c>
      <c r="BN1121" s="25">
        <v>614.99765086372065</v>
      </c>
      <c r="BO1121" s="25">
        <v>22153.862170897646</v>
      </c>
    </row>
    <row r="1122" spans="1:67">
      <c r="A1122">
        <v>2009</v>
      </c>
      <c r="B1122" s="57" t="s">
        <v>206</v>
      </c>
      <c r="C1122" s="61" t="s">
        <v>270</v>
      </c>
      <c r="D1122" s="57" t="s">
        <v>231</v>
      </c>
      <c r="E1122" s="25">
        <v>5.9258388892640355</v>
      </c>
      <c r="F1122" s="25">
        <v>0.21717766644057895</v>
      </c>
      <c r="G1122" s="25">
        <v>0.31369878124988498</v>
      </c>
      <c r="H1122" s="25">
        <v>9.7257239425908377</v>
      </c>
      <c r="I1122" s="25">
        <v>151.29853116344441</v>
      </c>
      <c r="J1122" s="25">
        <v>86.46431056545687</v>
      </c>
      <c r="K1122" s="25">
        <v>26.199217259919862</v>
      </c>
      <c r="L1122" s="25">
        <v>20.168075606883956</v>
      </c>
      <c r="M1122" s="25">
        <v>5.7733878910745355</v>
      </c>
      <c r="N1122" s="25">
        <v>125.25136072442659</v>
      </c>
      <c r="O1122" s="25">
        <v>31.341998071118926</v>
      </c>
      <c r="P1122" s="25">
        <v>29.246750085314293</v>
      </c>
      <c r="Q1122" s="25">
        <v>34.20989065663619</v>
      </c>
      <c r="R1122" s="25">
        <v>24.780486901177806</v>
      </c>
      <c r="S1122" s="25">
        <v>12.591353738465319</v>
      </c>
      <c r="T1122" s="25">
        <v>9.3483154282867016</v>
      </c>
      <c r="U1122" s="25">
        <v>37.793187748003106</v>
      </c>
      <c r="V1122" s="25">
        <v>24.330582213614726</v>
      </c>
      <c r="W1122" s="25">
        <v>20.802929994934658</v>
      </c>
      <c r="X1122" s="25">
        <v>42.446312405097579</v>
      </c>
      <c r="Y1122" s="25">
        <v>2.2030860444322062</v>
      </c>
      <c r="Z1122" s="25">
        <v>47.958648572993916</v>
      </c>
      <c r="AA1122" s="25">
        <v>0</v>
      </c>
      <c r="AB1122" s="25">
        <v>11.856838970150454</v>
      </c>
      <c r="AC1122" s="25">
        <v>5.6874837773890762E-2</v>
      </c>
      <c r="AD1122" s="25">
        <v>0</v>
      </c>
      <c r="AE1122" s="25">
        <v>247.24002811740277</v>
      </c>
      <c r="AF1122" s="25">
        <v>51.086372853833048</v>
      </c>
      <c r="AG1122" s="25">
        <v>89.445938056006412</v>
      </c>
      <c r="AH1122" s="25">
        <v>52.595002680925894</v>
      </c>
      <c r="AI1122" s="25">
        <v>34.925302307919814</v>
      </c>
      <c r="AJ1122" s="25">
        <v>36.089751084301753</v>
      </c>
      <c r="AK1122" s="25">
        <v>32.997527712401016</v>
      </c>
      <c r="AL1122" s="25">
        <v>26.10023743796787</v>
      </c>
      <c r="AM1122" s="25">
        <v>2.5980369226029687</v>
      </c>
      <c r="AN1122" s="25">
        <v>19.672049220030466</v>
      </c>
      <c r="AO1122" s="25">
        <v>29.22747815870763</v>
      </c>
      <c r="AP1122" s="25">
        <v>29.76265543923563</v>
      </c>
      <c r="AQ1122" s="25">
        <v>249.08289601652436</v>
      </c>
      <c r="AR1122" s="25">
        <v>213.48451034448362</v>
      </c>
      <c r="AS1122" s="25">
        <v>134.69712559757102</v>
      </c>
      <c r="AT1122" s="25">
        <v>54.401392801079837</v>
      </c>
      <c r="AU1122" s="25">
        <v>0</v>
      </c>
      <c r="AV1122" s="25">
        <v>65.856057055781235</v>
      </c>
      <c r="AW1122" s="25">
        <v>93.798520379829</v>
      </c>
      <c r="AX1122" s="25">
        <v>0</v>
      </c>
      <c r="AY1122" s="25">
        <v>0</v>
      </c>
      <c r="AZ1122" s="25">
        <v>0</v>
      </c>
      <c r="BA1122" s="25">
        <v>0</v>
      </c>
      <c r="BB1122" s="25">
        <v>44.316218466951987</v>
      </c>
      <c r="BC1122" s="25">
        <v>53.289330838186153</v>
      </c>
      <c r="BD1122" s="25">
        <v>42.203193743101551</v>
      </c>
      <c r="BE1122" s="25">
        <v>24.596144376225791</v>
      </c>
      <c r="BF1122" s="25">
        <v>7.3021338888778038</v>
      </c>
      <c r="BG1122" s="25">
        <v>0</v>
      </c>
      <c r="BH1122" s="25">
        <v>0</v>
      </c>
      <c r="BI1122" s="25">
        <v>87.64280849565543</v>
      </c>
      <c r="BJ1122" s="25">
        <v>0</v>
      </c>
      <c r="BK1122" s="25">
        <v>0</v>
      </c>
      <c r="BL1122" s="25">
        <v>214.09942490041493</v>
      </c>
      <c r="BM1122" s="25">
        <v>0</v>
      </c>
      <c r="BN1122" s="25">
        <v>105.81126096232467</v>
      </c>
      <c r="BO1122" s="25">
        <v>2802.6259760171024</v>
      </c>
    </row>
    <row r="1123" spans="1:67">
      <c r="A1123">
        <v>2009</v>
      </c>
      <c r="B1123" s="57" t="s">
        <v>207</v>
      </c>
      <c r="C1123" s="61" t="s">
        <v>271</v>
      </c>
      <c r="D1123" s="57" t="s">
        <v>231</v>
      </c>
      <c r="E1123" s="25">
        <v>803.10038211716403</v>
      </c>
      <c r="F1123" s="25">
        <v>22.423955510691989</v>
      </c>
      <c r="G1123" s="25">
        <v>47.231991570767846</v>
      </c>
      <c r="H1123" s="25">
        <v>623.26466344620178</v>
      </c>
      <c r="I1123" s="25">
        <v>636.60522074167193</v>
      </c>
      <c r="J1123" s="25">
        <v>338.49618669493958</v>
      </c>
      <c r="K1123" s="25">
        <v>91.121126602460507</v>
      </c>
      <c r="L1123" s="25">
        <v>414.93785587498655</v>
      </c>
      <c r="M1123" s="25">
        <v>14.411840086895996</v>
      </c>
      <c r="N1123" s="25">
        <v>58.361355288480027</v>
      </c>
      <c r="O1123" s="25">
        <v>253.34266626823248</v>
      </c>
      <c r="P1123" s="25">
        <v>62.840700447478156</v>
      </c>
      <c r="Q1123" s="25">
        <v>230.99296138878327</v>
      </c>
      <c r="R1123" s="25">
        <v>104.71689138589538</v>
      </c>
      <c r="S1123" s="25">
        <v>147.52928900881463</v>
      </c>
      <c r="T1123" s="25">
        <v>103.79746474830594</v>
      </c>
      <c r="U1123" s="25">
        <v>77.263770438334959</v>
      </c>
      <c r="V1123" s="25">
        <v>76.623863155617954</v>
      </c>
      <c r="W1123" s="25">
        <v>83.46376791164883</v>
      </c>
      <c r="X1123" s="25">
        <v>173.56561830382904</v>
      </c>
      <c r="Y1123" s="25">
        <v>10.677918545499058</v>
      </c>
      <c r="Z1123" s="25">
        <v>145.1105842692952</v>
      </c>
      <c r="AA1123" s="25">
        <v>0</v>
      </c>
      <c r="AB1123" s="25">
        <v>184.05054720136462</v>
      </c>
      <c r="AC1123" s="25">
        <v>2.6773433165671334</v>
      </c>
      <c r="AD1123" s="25">
        <v>0</v>
      </c>
      <c r="AE1123" s="25">
        <v>972.01247839735549</v>
      </c>
      <c r="AF1123" s="25">
        <v>394.91600746374485</v>
      </c>
      <c r="AG1123" s="25">
        <v>1866.7886775013121</v>
      </c>
      <c r="AH1123" s="25">
        <v>1078.8779738112701</v>
      </c>
      <c r="AI1123" s="25">
        <v>229.84043651049942</v>
      </c>
      <c r="AJ1123" s="25">
        <v>201.80477230851164</v>
      </c>
      <c r="AK1123" s="25">
        <v>44.971430305851143</v>
      </c>
      <c r="AL1123" s="25">
        <v>58.750066838372767</v>
      </c>
      <c r="AM1123" s="25">
        <v>10.25174620925846</v>
      </c>
      <c r="AN1123" s="25">
        <v>130.54259699619257</v>
      </c>
      <c r="AO1123" s="25">
        <v>42.791627264475061</v>
      </c>
      <c r="AP1123" s="25">
        <v>51.214828215832469</v>
      </c>
      <c r="AQ1123" s="25">
        <v>292.43810297667324</v>
      </c>
      <c r="AR1123" s="25">
        <v>64.877865773257597</v>
      </c>
      <c r="AS1123" s="25">
        <v>1586.5569846763894</v>
      </c>
      <c r="AT1123" s="25">
        <v>269.64081667311689</v>
      </c>
      <c r="AU1123" s="25">
        <v>0</v>
      </c>
      <c r="AV1123" s="25">
        <v>677.06247829976883</v>
      </c>
      <c r="AW1123" s="25">
        <v>294.97992017350037</v>
      </c>
      <c r="AX1123" s="25">
        <v>0</v>
      </c>
      <c r="AY1123" s="25">
        <v>0</v>
      </c>
      <c r="AZ1123" s="25">
        <v>0</v>
      </c>
      <c r="BA1123" s="25">
        <v>0</v>
      </c>
      <c r="BB1123" s="25">
        <v>168.25067299459317</v>
      </c>
      <c r="BC1123" s="25">
        <v>1352.7841005768146</v>
      </c>
      <c r="BD1123" s="25">
        <v>238.74308161244116</v>
      </c>
      <c r="BE1123" s="25">
        <v>42.983900076598644</v>
      </c>
      <c r="BF1123" s="25">
        <v>68.870182180834675</v>
      </c>
      <c r="BG1123" s="25">
        <v>0</v>
      </c>
      <c r="BH1123" s="25">
        <v>0</v>
      </c>
      <c r="BI1123" s="25">
        <v>7351.0823494752249</v>
      </c>
      <c r="BJ1123" s="25">
        <v>0</v>
      </c>
      <c r="BK1123" s="25">
        <v>430.69086663526269</v>
      </c>
      <c r="BL1123" s="25">
        <v>0</v>
      </c>
      <c r="BM1123" s="25">
        <v>0</v>
      </c>
      <c r="BN1123" s="25">
        <v>60.074834169582232</v>
      </c>
      <c r="BO1123" s="25">
        <v>22688.406762440678</v>
      </c>
    </row>
    <row r="1124" spans="1:67">
      <c r="A1124">
        <v>2009</v>
      </c>
      <c r="B1124" s="57" t="s">
        <v>208</v>
      </c>
      <c r="C1124" s="61" t="s">
        <v>272</v>
      </c>
      <c r="D1124" s="57" t="s">
        <v>231</v>
      </c>
      <c r="E1124" s="25">
        <v>66.873371799369608</v>
      </c>
      <c r="F1124" s="25">
        <v>7.3456040042454145</v>
      </c>
      <c r="G1124" s="25">
        <v>12.038833531207315</v>
      </c>
      <c r="H1124" s="25">
        <v>437.08344193392622</v>
      </c>
      <c r="I1124" s="25">
        <v>53.757953716260438</v>
      </c>
      <c r="J1124" s="25">
        <v>57.314214950428997</v>
      </c>
      <c r="K1124" s="25">
        <v>34.746756124966474</v>
      </c>
      <c r="L1124" s="25">
        <v>16.045202470690338</v>
      </c>
      <c r="M1124" s="25">
        <v>2.1918706856689649</v>
      </c>
      <c r="N1124" s="25">
        <v>55.475465164352926</v>
      </c>
      <c r="O1124" s="25">
        <v>41.192032760283119</v>
      </c>
      <c r="P1124" s="25">
        <v>16.152936092685664</v>
      </c>
      <c r="Q1124" s="25">
        <v>16.402000085404456</v>
      </c>
      <c r="R1124" s="25">
        <v>5.4344053335899778</v>
      </c>
      <c r="S1124" s="25">
        <v>17.05510269174945</v>
      </c>
      <c r="T1124" s="25">
        <v>6.1298628190054441</v>
      </c>
      <c r="U1124" s="25">
        <v>2.476424162866222</v>
      </c>
      <c r="V1124" s="25">
        <v>0.87630106476055203</v>
      </c>
      <c r="W1124" s="25">
        <v>6.4415204486322004</v>
      </c>
      <c r="X1124" s="25">
        <v>61.605001631721969</v>
      </c>
      <c r="Y1124" s="25">
        <v>1.5599452974578223</v>
      </c>
      <c r="Z1124" s="25">
        <v>6.9690184463575413</v>
      </c>
      <c r="AA1124" s="25">
        <v>0</v>
      </c>
      <c r="AB1124" s="25">
        <v>11.840067429854058</v>
      </c>
      <c r="AC1124" s="25">
        <v>0.54431004857845222</v>
      </c>
      <c r="AD1124" s="25">
        <v>0</v>
      </c>
      <c r="AE1124" s="25">
        <v>297.56861499826061</v>
      </c>
      <c r="AF1124" s="25">
        <v>233.93853292342288</v>
      </c>
      <c r="AG1124" s="25">
        <v>638.19582960158709</v>
      </c>
      <c r="AH1124" s="25">
        <v>387.59298164235742</v>
      </c>
      <c r="AI1124" s="25">
        <v>21.871357396269993</v>
      </c>
      <c r="AJ1124" s="25">
        <v>105.16859896329612</v>
      </c>
      <c r="AK1124" s="25">
        <v>53.10600313569946</v>
      </c>
      <c r="AL1124" s="25">
        <v>62.599159634333596</v>
      </c>
      <c r="AM1124" s="25">
        <v>11.899740625612042</v>
      </c>
      <c r="AN1124" s="25">
        <v>36.523807160894222</v>
      </c>
      <c r="AO1124" s="25">
        <v>14.526392094526596</v>
      </c>
      <c r="AP1124" s="25">
        <v>21.475053531813913</v>
      </c>
      <c r="AQ1124" s="25">
        <v>49.676710975741692</v>
      </c>
      <c r="AR1124" s="25">
        <v>14.275884589532279</v>
      </c>
      <c r="AS1124" s="25">
        <v>278.48720235548478</v>
      </c>
      <c r="AT1124" s="25">
        <v>62.43754214533817</v>
      </c>
      <c r="AU1124" s="25">
        <v>0</v>
      </c>
      <c r="AV1124" s="25">
        <v>141.70834476388896</v>
      </c>
      <c r="AW1124" s="25">
        <v>32.583246024017619</v>
      </c>
      <c r="AX1124" s="25">
        <v>0</v>
      </c>
      <c r="AY1124" s="25">
        <v>0</v>
      </c>
      <c r="AZ1124" s="25">
        <v>0</v>
      </c>
      <c r="BA1124" s="25">
        <v>0</v>
      </c>
      <c r="BB1124" s="25">
        <v>75.10191424464935</v>
      </c>
      <c r="BC1124" s="25">
        <v>85.807592887211541</v>
      </c>
      <c r="BD1124" s="25">
        <v>36.720032766483328</v>
      </c>
      <c r="BE1124" s="25">
        <v>75.536218744897454</v>
      </c>
      <c r="BF1124" s="25">
        <v>69.556814968140358</v>
      </c>
      <c r="BG1124" s="25">
        <v>0</v>
      </c>
      <c r="BH1124" s="25">
        <v>0</v>
      </c>
      <c r="BI1124" s="25">
        <v>1938.1903176975177</v>
      </c>
      <c r="BJ1124" s="25">
        <v>0</v>
      </c>
      <c r="BK1124" s="25">
        <v>0</v>
      </c>
      <c r="BL1124" s="25">
        <v>0</v>
      </c>
      <c r="BM1124" s="25">
        <v>0</v>
      </c>
      <c r="BN1124" s="25">
        <v>20.448639592796081</v>
      </c>
      <c r="BO1124" s="25">
        <v>5702.5481761578349</v>
      </c>
    </row>
    <row r="1125" spans="1:67">
      <c r="A1125">
        <v>2009</v>
      </c>
      <c r="B1125" s="57" t="s">
        <v>209</v>
      </c>
      <c r="C1125" s="61" t="s">
        <v>273</v>
      </c>
      <c r="D1125" s="57" t="s">
        <v>231</v>
      </c>
      <c r="E1125" s="25">
        <v>0</v>
      </c>
      <c r="F1125" s="25">
        <v>0</v>
      </c>
      <c r="G1125" s="25">
        <v>0</v>
      </c>
      <c r="H1125" s="25">
        <v>0</v>
      </c>
      <c r="I1125" s="25">
        <v>0</v>
      </c>
      <c r="J1125" s="25">
        <v>0</v>
      </c>
      <c r="K1125" s="25">
        <v>0</v>
      </c>
      <c r="L1125" s="25">
        <v>0</v>
      </c>
      <c r="M1125" s="25">
        <v>0</v>
      </c>
      <c r="N1125" s="25">
        <v>0</v>
      </c>
      <c r="O1125" s="25">
        <v>0</v>
      </c>
      <c r="P1125" s="25">
        <v>0</v>
      </c>
      <c r="Q1125" s="25">
        <v>0</v>
      </c>
      <c r="R1125" s="25">
        <v>0</v>
      </c>
      <c r="S1125" s="25">
        <v>0</v>
      </c>
      <c r="T1125" s="25">
        <v>0</v>
      </c>
      <c r="U1125" s="25">
        <v>0</v>
      </c>
      <c r="V1125" s="25">
        <v>0</v>
      </c>
      <c r="W1125" s="25">
        <v>0</v>
      </c>
      <c r="X1125" s="25">
        <v>0</v>
      </c>
      <c r="Y1125" s="25">
        <v>0</v>
      </c>
      <c r="Z1125" s="25">
        <v>0</v>
      </c>
      <c r="AA1125" s="25">
        <v>0</v>
      </c>
      <c r="AB1125" s="25">
        <v>0</v>
      </c>
      <c r="AC1125" s="25">
        <v>0</v>
      </c>
      <c r="AD1125" s="25">
        <v>0</v>
      </c>
      <c r="AE1125" s="25">
        <v>0</v>
      </c>
      <c r="AF1125" s="25">
        <v>0</v>
      </c>
      <c r="AG1125" s="25">
        <v>0</v>
      </c>
      <c r="AH1125" s="25">
        <v>0</v>
      </c>
      <c r="AI1125" s="25">
        <v>0</v>
      </c>
      <c r="AJ1125" s="25">
        <v>0</v>
      </c>
      <c r="AK1125" s="25">
        <v>0</v>
      </c>
      <c r="AL1125" s="25">
        <v>0</v>
      </c>
      <c r="AM1125" s="25">
        <v>0</v>
      </c>
      <c r="AN1125" s="25">
        <v>0</v>
      </c>
      <c r="AO1125" s="25">
        <v>0</v>
      </c>
      <c r="AP1125" s="25">
        <v>0</v>
      </c>
      <c r="AQ1125" s="25">
        <v>0</v>
      </c>
      <c r="AR1125" s="25">
        <v>0</v>
      </c>
      <c r="AS1125" s="25">
        <v>0</v>
      </c>
      <c r="AT1125" s="25">
        <v>0</v>
      </c>
      <c r="AU1125" s="25">
        <v>0</v>
      </c>
      <c r="AV1125" s="25">
        <v>0</v>
      </c>
      <c r="AW1125" s="25">
        <v>0</v>
      </c>
      <c r="AX1125" s="25">
        <v>0</v>
      </c>
      <c r="AY1125" s="25">
        <v>0</v>
      </c>
      <c r="AZ1125" s="25">
        <v>0</v>
      </c>
      <c r="BA1125" s="25">
        <v>0</v>
      </c>
      <c r="BB1125" s="25">
        <v>0</v>
      </c>
      <c r="BC1125" s="25">
        <v>0</v>
      </c>
      <c r="BD1125" s="25">
        <v>0</v>
      </c>
      <c r="BE1125" s="25">
        <v>0</v>
      </c>
      <c r="BF1125" s="25">
        <v>0</v>
      </c>
      <c r="BG1125" s="25">
        <v>0</v>
      </c>
      <c r="BH1125" s="25">
        <v>0</v>
      </c>
      <c r="BI1125" s="25">
        <v>0</v>
      </c>
      <c r="BJ1125" s="25">
        <v>0</v>
      </c>
      <c r="BK1125" s="25">
        <v>0</v>
      </c>
      <c r="BL1125" s="25">
        <v>0</v>
      </c>
      <c r="BM1125" s="25">
        <v>0</v>
      </c>
      <c r="BN1125" s="25">
        <v>0</v>
      </c>
      <c r="BO1125" s="25">
        <v>0</v>
      </c>
    </row>
    <row r="1126" spans="1:67">
      <c r="A1126">
        <v>2009</v>
      </c>
      <c r="B1126" s="57" t="s">
        <v>210</v>
      </c>
      <c r="C1126" s="61" t="s">
        <v>274</v>
      </c>
      <c r="D1126" s="57" t="s">
        <v>231</v>
      </c>
      <c r="E1126" s="25">
        <v>31.874235744950798</v>
      </c>
      <c r="F1126" s="25">
        <v>3.792155902235006</v>
      </c>
      <c r="G1126" s="25">
        <v>0.56280774839165326</v>
      </c>
      <c r="H1126" s="25">
        <v>84.74390892803666</v>
      </c>
      <c r="I1126" s="25">
        <v>63.970764970365252</v>
      </c>
      <c r="J1126" s="25">
        <v>49.833889693943156</v>
      </c>
      <c r="K1126" s="25">
        <v>18.259253006619048</v>
      </c>
      <c r="L1126" s="25">
        <v>28.041199226052701</v>
      </c>
      <c r="M1126" s="25">
        <v>1.1955387286318531</v>
      </c>
      <c r="N1126" s="25">
        <v>13.489409797529179</v>
      </c>
      <c r="O1126" s="25">
        <v>27.279008356690017</v>
      </c>
      <c r="P1126" s="25">
        <v>4.9686684330090598</v>
      </c>
      <c r="Q1126" s="25">
        <v>37.793552040624583</v>
      </c>
      <c r="R1126" s="25">
        <v>20.835540044194531</v>
      </c>
      <c r="S1126" s="25">
        <v>23.191801485324344</v>
      </c>
      <c r="T1126" s="25">
        <v>79.003689474905855</v>
      </c>
      <c r="U1126" s="25">
        <v>131.04994993235081</v>
      </c>
      <c r="V1126" s="25">
        <v>66.122030319879073</v>
      </c>
      <c r="W1126" s="25">
        <v>5.7109980909293787</v>
      </c>
      <c r="X1126" s="25">
        <v>57.429834445842054</v>
      </c>
      <c r="Y1126" s="25">
        <v>2.0021106029872824</v>
      </c>
      <c r="Z1126" s="25">
        <v>7.2890393100129547</v>
      </c>
      <c r="AA1126" s="25">
        <v>0</v>
      </c>
      <c r="AB1126" s="25">
        <v>44.625865092289736</v>
      </c>
      <c r="AC1126" s="25">
        <v>2.6024920103575155</v>
      </c>
      <c r="AD1126" s="25">
        <v>0</v>
      </c>
      <c r="AE1126" s="25">
        <v>643.27658087481336</v>
      </c>
      <c r="AF1126" s="25">
        <v>365.10400404060232</v>
      </c>
      <c r="AG1126" s="25">
        <v>1052.2985079370333</v>
      </c>
      <c r="AH1126" s="25">
        <v>620.38617902884471</v>
      </c>
      <c r="AI1126" s="25">
        <v>118.57432178699813</v>
      </c>
      <c r="AJ1126" s="25">
        <v>48.547709936814933</v>
      </c>
      <c r="AK1126" s="25">
        <v>33.604694251766084</v>
      </c>
      <c r="AL1126" s="25">
        <v>78.135379697149276</v>
      </c>
      <c r="AM1126" s="25">
        <v>5.0349184713359953</v>
      </c>
      <c r="AN1126" s="25">
        <v>35.047440067979018</v>
      </c>
      <c r="AO1126" s="25">
        <v>9.7207499709027587</v>
      </c>
      <c r="AP1126" s="25">
        <v>20.347661862846817</v>
      </c>
      <c r="AQ1126" s="25">
        <v>192.75277337708107</v>
      </c>
      <c r="AR1126" s="25">
        <v>28.759639582923125</v>
      </c>
      <c r="AS1126" s="25">
        <v>127.86401968473271</v>
      </c>
      <c r="AT1126" s="25">
        <v>28.042452367406018</v>
      </c>
      <c r="AU1126" s="25">
        <v>0</v>
      </c>
      <c r="AV1126" s="25">
        <v>97.325323734480023</v>
      </c>
      <c r="AW1126" s="25">
        <v>55.805327002461873</v>
      </c>
      <c r="AX1126" s="25">
        <v>0</v>
      </c>
      <c r="AY1126" s="25">
        <v>0</v>
      </c>
      <c r="AZ1126" s="25">
        <v>0</v>
      </c>
      <c r="BA1126" s="25">
        <v>0</v>
      </c>
      <c r="BB1126" s="25">
        <v>45.324061465521872</v>
      </c>
      <c r="BC1126" s="25">
        <v>33.981478470896754</v>
      </c>
      <c r="BD1126" s="25">
        <v>93.850362480410496</v>
      </c>
      <c r="BE1126" s="25">
        <v>18.895783047391891</v>
      </c>
      <c r="BF1126" s="25">
        <v>45.540880655888955</v>
      </c>
      <c r="BG1126" s="25">
        <v>0</v>
      </c>
      <c r="BH1126" s="25">
        <v>0</v>
      </c>
      <c r="BI1126" s="25">
        <v>17171.03289923189</v>
      </c>
      <c r="BJ1126" s="25">
        <v>0</v>
      </c>
      <c r="BK1126" s="25">
        <v>0</v>
      </c>
      <c r="BL1126" s="25">
        <v>27.175108858832701</v>
      </c>
      <c r="BM1126" s="25">
        <v>0</v>
      </c>
      <c r="BN1126" s="25">
        <v>262.45875629694103</v>
      </c>
      <c r="BO1126" s="25">
        <v>22064.554757570117</v>
      </c>
    </row>
    <row r="1127" spans="1:67">
      <c r="A1127">
        <v>2009</v>
      </c>
      <c r="B1127" s="57" t="s">
        <v>211</v>
      </c>
      <c r="C1127" s="61" t="s">
        <v>275</v>
      </c>
      <c r="D1127" s="57" t="s">
        <v>231</v>
      </c>
      <c r="E1127" s="25">
        <v>2.042276548873815E-2</v>
      </c>
      <c r="F1127" s="25">
        <v>2.0488783530087654E-4</v>
      </c>
      <c r="G1127" s="25">
        <v>1.1240734347343139E-2</v>
      </c>
      <c r="H1127" s="25">
        <v>769.36645120730407</v>
      </c>
      <c r="I1127" s="25">
        <v>4.2521880739798084</v>
      </c>
      <c r="J1127" s="25">
        <v>2.8589972889486615</v>
      </c>
      <c r="K1127" s="25">
        <v>1.0250947015123832</v>
      </c>
      <c r="L1127" s="25">
        <v>26.257252525199977</v>
      </c>
      <c r="M1127" s="25">
        <v>0.26257795975907833</v>
      </c>
      <c r="N1127" s="25">
        <v>14.449119078891702</v>
      </c>
      <c r="O1127" s="25">
        <v>1.0697016362800702</v>
      </c>
      <c r="P1127" s="25">
        <v>0.12984661365773395</v>
      </c>
      <c r="Q1127" s="25">
        <v>0.72655669702018699</v>
      </c>
      <c r="R1127" s="25">
        <v>63.428705003299598</v>
      </c>
      <c r="S1127" s="25">
        <v>53.723589784499588</v>
      </c>
      <c r="T1127" s="25">
        <v>3.6691983860532233</v>
      </c>
      <c r="U1127" s="25">
        <v>6.8552113680480087</v>
      </c>
      <c r="V1127" s="25">
        <v>1.7807299968784769</v>
      </c>
      <c r="W1127" s="25">
        <v>0.32236955499094655</v>
      </c>
      <c r="X1127" s="25">
        <v>37.077206017925448</v>
      </c>
      <c r="Y1127" s="25">
        <v>3.2280221322111551</v>
      </c>
      <c r="Z1127" s="25">
        <v>3.2532140029196817</v>
      </c>
      <c r="AA1127" s="25">
        <v>0</v>
      </c>
      <c r="AB1127" s="25">
        <v>33.191047614768301</v>
      </c>
      <c r="AC1127" s="25">
        <v>8.4784126253741404E-2</v>
      </c>
      <c r="AD1127" s="25">
        <v>0</v>
      </c>
      <c r="AE1127" s="25">
        <v>930.19832319949694</v>
      </c>
      <c r="AF1127" s="25">
        <v>161.30833924263678</v>
      </c>
      <c r="AG1127" s="25">
        <v>296.71436818957545</v>
      </c>
      <c r="AH1127" s="25">
        <v>170.59693677878997</v>
      </c>
      <c r="AI1127" s="25">
        <v>41.445759388377354</v>
      </c>
      <c r="AJ1127" s="25">
        <v>25.1498596949593</v>
      </c>
      <c r="AK1127" s="25">
        <v>8.6918608887337303</v>
      </c>
      <c r="AL1127" s="25">
        <v>16.298803188943506</v>
      </c>
      <c r="AM1127" s="25">
        <v>7.222661749395944</v>
      </c>
      <c r="AN1127" s="25">
        <v>29.828744926336725</v>
      </c>
      <c r="AO1127" s="25">
        <v>10.252977406735843</v>
      </c>
      <c r="AP1127" s="25">
        <v>18.638528361296498</v>
      </c>
      <c r="AQ1127" s="25">
        <v>171.21270510885006</v>
      </c>
      <c r="AR1127" s="25">
        <v>37.959716377338374</v>
      </c>
      <c r="AS1127" s="25">
        <v>191.84541496420366</v>
      </c>
      <c r="AT1127" s="25">
        <v>45.468670092911012</v>
      </c>
      <c r="AU1127" s="25">
        <v>0</v>
      </c>
      <c r="AV1127" s="25">
        <v>124.26230771995914</v>
      </c>
      <c r="AW1127" s="25">
        <v>113.41521293294657</v>
      </c>
      <c r="AX1127" s="25">
        <v>0</v>
      </c>
      <c r="AY1127" s="25">
        <v>0</v>
      </c>
      <c r="AZ1127" s="25">
        <v>0</v>
      </c>
      <c r="BA1127" s="25">
        <v>0</v>
      </c>
      <c r="BB1127" s="25">
        <v>48.765448201704899</v>
      </c>
      <c r="BC1127" s="25">
        <v>101.50164993992959</v>
      </c>
      <c r="BD1127" s="25">
        <v>94.100605454092531</v>
      </c>
      <c r="BE1127" s="25">
        <v>3.2865182332537843</v>
      </c>
      <c r="BF1127" s="25">
        <v>4.2476156962359521</v>
      </c>
      <c r="BG1127" s="25">
        <v>0</v>
      </c>
      <c r="BH1127" s="25">
        <v>0</v>
      </c>
      <c r="BI1127" s="25">
        <v>38.322737145163572</v>
      </c>
      <c r="BJ1127" s="25">
        <v>0</v>
      </c>
      <c r="BK1127" s="25">
        <v>301.32153619865511</v>
      </c>
      <c r="BL1127" s="25">
        <v>1839.6514621338163</v>
      </c>
      <c r="BM1127" s="25">
        <v>0</v>
      </c>
      <c r="BN1127" s="25">
        <v>961.53921603487709</v>
      </c>
      <c r="BO1127" s="25">
        <v>6820.2917114072916</v>
      </c>
    </row>
    <row r="1128" spans="1:67">
      <c r="A1128">
        <v>2009</v>
      </c>
      <c r="B1128" s="57" t="s">
        <v>212</v>
      </c>
      <c r="C1128" s="61" t="s">
        <v>276</v>
      </c>
      <c r="D1128" s="57" t="s">
        <v>231</v>
      </c>
      <c r="E1128" s="25">
        <v>0</v>
      </c>
      <c r="F1128" s="25">
        <v>0</v>
      </c>
      <c r="G1128" s="25">
        <v>0</v>
      </c>
      <c r="H1128" s="25">
        <v>0</v>
      </c>
      <c r="I1128" s="25">
        <v>0</v>
      </c>
      <c r="J1128" s="25">
        <v>0</v>
      </c>
      <c r="K1128" s="25">
        <v>0</v>
      </c>
      <c r="L1128" s="25">
        <v>0</v>
      </c>
      <c r="M1128" s="25">
        <v>0</v>
      </c>
      <c r="N1128" s="25">
        <v>0</v>
      </c>
      <c r="O1128" s="25">
        <v>0</v>
      </c>
      <c r="P1128" s="25">
        <v>0</v>
      </c>
      <c r="Q1128" s="25">
        <v>0</v>
      </c>
      <c r="R1128" s="25">
        <v>0</v>
      </c>
      <c r="S1128" s="25">
        <v>0</v>
      </c>
      <c r="T1128" s="25">
        <v>0</v>
      </c>
      <c r="U1128" s="25">
        <v>0</v>
      </c>
      <c r="V1128" s="25">
        <v>0</v>
      </c>
      <c r="W1128" s="25">
        <v>0</v>
      </c>
      <c r="X1128" s="25">
        <v>0</v>
      </c>
      <c r="Y1128" s="25">
        <v>0</v>
      </c>
      <c r="Z1128" s="25">
        <v>0</v>
      </c>
      <c r="AA1128" s="25">
        <v>0</v>
      </c>
      <c r="AB1128" s="25">
        <v>0</v>
      </c>
      <c r="AC1128" s="25">
        <v>0</v>
      </c>
      <c r="AD1128" s="25">
        <v>0</v>
      </c>
      <c r="AE1128" s="25">
        <v>0</v>
      </c>
      <c r="AF1128" s="25">
        <v>0</v>
      </c>
      <c r="AG1128" s="25">
        <v>0</v>
      </c>
      <c r="AH1128" s="25">
        <v>0</v>
      </c>
      <c r="AI1128" s="25">
        <v>0</v>
      </c>
      <c r="AJ1128" s="25">
        <v>0</v>
      </c>
      <c r="AK1128" s="25">
        <v>0</v>
      </c>
      <c r="AL1128" s="25">
        <v>0</v>
      </c>
      <c r="AM1128" s="25">
        <v>0</v>
      </c>
      <c r="AN1128" s="25">
        <v>0</v>
      </c>
      <c r="AO1128" s="25">
        <v>0</v>
      </c>
      <c r="AP1128" s="25">
        <v>0</v>
      </c>
      <c r="AQ1128" s="25">
        <v>0</v>
      </c>
      <c r="AR1128" s="25">
        <v>0</v>
      </c>
      <c r="AS1128" s="25">
        <v>0</v>
      </c>
      <c r="AT1128" s="25">
        <v>0</v>
      </c>
      <c r="AU1128" s="25">
        <v>0</v>
      </c>
      <c r="AV1128" s="25">
        <v>0</v>
      </c>
      <c r="AW1128" s="25">
        <v>0</v>
      </c>
      <c r="AX1128" s="25">
        <v>0</v>
      </c>
      <c r="AY1128" s="25">
        <v>0</v>
      </c>
      <c r="AZ1128" s="25">
        <v>0</v>
      </c>
      <c r="BA1128" s="25">
        <v>0</v>
      </c>
      <c r="BB1128" s="25">
        <v>0</v>
      </c>
      <c r="BC1128" s="25">
        <v>0</v>
      </c>
      <c r="BD1128" s="25">
        <v>0</v>
      </c>
      <c r="BE1128" s="25">
        <v>0</v>
      </c>
      <c r="BF1128" s="25">
        <v>0</v>
      </c>
      <c r="BG1128" s="25">
        <v>0</v>
      </c>
      <c r="BH1128" s="25">
        <v>0</v>
      </c>
      <c r="BI1128" s="25">
        <v>0</v>
      </c>
      <c r="BJ1128" s="25">
        <v>0</v>
      </c>
      <c r="BK1128" s="25">
        <v>0</v>
      </c>
      <c r="BL1128" s="25">
        <v>0</v>
      </c>
      <c r="BM1128" s="25">
        <v>0</v>
      </c>
      <c r="BN1128" s="25">
        <v>0</v>
      </c>
      <c r="BO1128" s="25">
        <v>0</v>
      </c>
    </row>
    <row r="1129" spans="1:67">
      <c r="A1129">
        <v>2009</v>
      </c>
      <c r="B1129" s="57" t="s">
        <v>213</v>
      </c>
      <c r="C1129" s="61" t="s">
        <v>277</v>
      </c>
      <c r="D1129" s="57" t="s">
        <v>231</v>
      </c>
      <c r="E1129" s="25">
        <v>0</v>
      </c>
      <c r="F1129" s="25">
        <v>0</v>
      </c>
      <c r="G1129" s="25">
        <v>0</v>
      </c>
      <c r="H1129" s="25">
        <v>0</v>
      </c>
      <c r="I1129" s="25">
        <v>0</v>
      </c>
      <c r="J1129" s="25">
        <v>0</v>
      </c>
      <c r="K1129" s="25">
        <v>0</v>
      </c>
      <c r="L1129" s="25">
        <v>0</v>
      </c>
      <c r="M1129" s="25">
        <v>0</v>
      </c>
      <c r="N1129" s="25">
        <v>0</v>
      </c>
      <c r="O1129" s="25">
        <v>0</v>
      </c>
      <c r="P1129" s="25">
        <v>0</v>
      </c>
      <c r="Q1129" s="25">
        <v>0</v>
      </c>
      <c r="R1129" s="25">
        <v>0</v>
      </c>
      <c r="S1129" s="25">
        <v>0</v>
      </c>
      <c r="T1129" s="25">
        <v>0</v>
      </c>
      <c r="U1129" s="25">
        <v>0</v>
      </c>
      <c r="V1129" s="25">
        <v>0</v>
      </c>
      <c r="W1129" s="25">
        <v>0</v>
      </c>
      <c r="X1129" s="25">
        <v>0</v>
      </c>
      <c r="Y1129" s="25">
        <v>0</v>
      </c>
      <c r="Z1129" s="25">
        <v>0</v>
      </c>
      <c r="AA1129" s="25">
        <v>0</v>
      </c>
      <c r="AB1129" s="25">
        <v>0</v>
      </c>
      <c r="AC1129" s="25">
        <v>0</v>
      </c>
      <c r="AD1129" s="25">
        <v>0</v>
      </c>
      <c r="AE1129" s="25">
        <v>0</v>
      </c>
      <c r="AF1129" s="25">
        <v>0</v>
      </c>
      <c r="AG1129" s="25">
        <v>0</v>
      </c>
      <c r="AH1129" s="25">
        <v>0</v>
      </c>
      <c r="AI1129" s="25">
        <v>0</v>
      </c>
      <c r="AJ1129" s="25">
        <v>0</v>
      </c>
      <c r="AK1129" s="25">
        <v>0</v>
      </c>
      <c r="AL1129" s="25">
        <v>0</v>
      </c>
      <c r="AM1129" s="25">
        <v>0</v>
      </c>
      <c r="AN1129" s="25">
        <v>0</v>
      </c>
      <c r="AO1129" s="25">
        <v>0</v>
      </c>
      <c r="AP1129" s="25">
        <v>0</v>
      </c>
      <c r="AQ1129" s="25">
        <v>0</v>
      </c>
      <c r="AR1129" s="25">
        <v>0</v>
      </c>
      <c r="AS1129" s="25">
        <v>0</v>
      </c>
      <c r="AT1129" s="25">
        <v>0</v>
      </c>
      <c r="AU1129" s="25">
        <v>0</v>
      </c>
      <c r="AV1129" s="25">
        <v>0</v>
      </c>
      <c r="AW1129" s="25">
        <v>0</v>
      </c>
      <c r="AX1129" s="25">
        <v>0</v>
      </c>
      <c r="AY1129" s="25">
        <v>0</v>
      </c>
      <c r="AZ1129" s="25">
        <v>0</v>
      </c>
      <c r="BA1129" s="25">
        <v>0</v>
      </c>
      <c r="BB1129" s="25">
        <v>0</v>
      </c>
      <c r="BC1129" s="25">
        <v>0</v>
      </c>
      <c r="BD1129" s="25">
        <v>0</v>
      </c>
      <c r="BE1129" s="25">
        <v>0</v>
      </c>
      <c r="BF1129" s="25">
        <v>0</v>
      </c>
      <c r="BG1129" s="25">
        <v>0</v>
      </c>
      <c r="BH1129" s="25">
        <v>0</v>
      </c>
      <c r="BI1129" s="25">
        <v>0</v>
      </c>
      <c r="BJ1129" s="25">
        <v>0</v>
      </c>
      <c r="BK1129" s="25">
        <v>0</v>
      </c>
      <c r="BL1129" s="25">
        <v>0</v>
      </c>
      <c r="BM1129" s="25">
        <v>0</v>
      </c>
      <c r="BN1129" s="25">
        <v>0</v>
      </c>
      <c r="BO1129" s="25">
        <v>0</v>
      </c>
    </row>
    <row r="1130" spans="1:67">
      <c r="A1130">
        <v>2009</v>
      </c>
      <c r="B1130" s="57" t="s">
        <v>214</v>
      </c>
      <c r="C1130" s="61" t="s">
        <v>278</v>
      </c>
      <c r="D1130" s="57" t="s">
        <v>231</v>
      </c>
      <c r="E1130" s="25">
        <v>0</v>
      </c>
      <c r="F1130" s="25">
        <v>0</v>
      </c>
      <c r="G1130" s="25">
        <v>0</v>
      </c>
      <c r="H1130" s="25">
        <v>0</v>
      </c>
      <c r="I1130" s="25">
        <v>0</v>
      </c>
      <c r="J1130" s="25">
        <v>0</v>
      </c>
      <c r="K1130" s="25">
        <v>0</v>
      </c>
      <c r="L1130" s="25">
        <v>0</v>
      </c>
      <c r="M1130" s="25">
        <v>0</v>
      </c>
      <c r="N1130" s="25">
        <v>0</v>
      </c>
      <c r="O1130" s="25">
        <v>0</v>
      </c>
      <c r="P1130" s="25">
        <v>0</v>
      </c>
      <c r="Q1130" s="25">
        <v>0</v>
      </c>
      <c r="R1130" s="25">
        <v>0</v>
      </c>
      <c r="S1130" s="25">
        <v>0</v>
      </c>
      <c r="T1130" s="25">
        <v>0</v>
      </c>
      <c r="U1130" s="25">
        <v>0</v>
      </c>
      <c r="V1130" s="25">
        <v>0</v>
      </c>
      <c r="W1130" s="25">
        <v>0</v>
      </c>
      <c r="X1130" s="25">
        <v>0</v>
      </c>
      <c r="Y1130" s="25">
        <v>0</v>
      </c>
      <c r="Z1130" s="25">
        <v>0</v>
      </c>
      <c r="AA1130" s="25">
        <v>0</v>
      </c>
      <c r="AB1130" s="25">
        <v>0</v>
      </c>
      <c r="AC1130" s="25">
        <v>0</v>
      </c>
      <c r="AD1130" s="25">
        <v>0</v>
      </c>
      <c r="AE1130" s="25">
        <v>0</v>
      </c>
      <c r="AF1130" s="25">
        <v>0</v>
      </c>
      <c r="AG1130" s="25">
        <v>0</v>
      </c>
      <c r="AH1130" s="25">
        <v>0</v>
      </c>
      <c r="AI1130" s="25">
        <v>0</v>
      </c>
      <c r="AJ1130" s="25">
        <v>0</v>
      </c>
      <c r="AK1130" s="25">
        <v>0</v>
      </c>
      <c r="AL1130" s="25">
        <v>0</v>
      </c>
      <c r="AM1130" s="25">
        <v>0</v>
      </c>
      <c r="AN1130" s="25">
        <v>0</v>
      </c>
      <c r="AO1130" s="25">
        <v>0</v>
      </c>
      <c r="AP1130" s="25">
        <v>0</v>
      </c>
      <c r="AQ1130" s="25">
        <v>0</v>
      </c>
      <c r="AR1130" s="25">
        <v>0</v>
      </c>
      <c r="AS1130" s="25">
        <v>0</v>
      </c>
      <c r="AT1130" s="25">
        <v>0</v>
      </c>
      <c r="AU1130" s="25">
        <v>0</v>
      </c>
      <c r="AV1130" s="25">
        <v>0</v>
      </c>
      <c r="AW1130" s="25">
        <v>0</v>
      </c>
      <c r="AX1130" s="25">
        <v>0</v>
      </c>
      <c r="AY1130" s="25">
        <v>0</v>
      </c>
      <c r="AZ1130" s="25">
        <v>0</v>
      </c>
      <c r="BA1130" s="25">
        <v>0</v>
      </c>
      <c r="BB1130" s="25">
        <v>0</v>
      </c>
      <c r="BC1130" s="25">
        <v>0</v>
      </c>
      <c r="BD1130" s="25">
        <v>0</v>
      </c>
      <c r="BE1130" s="25">
        <v>0</v>
      </c>
      <c r="BF1130" s="25">
        <v>0</v>
      </c>
      <c r="BG1130" s="25">
        <v>0</v>
      </c>
      <c r="BH1130" s="25">
        <v>0</v>
      </c>
      <c r="BI1130" s="25">
        <v>0</v>
      </c>
      <c r="BJ1130" s="25">
        <v>0</v>
      </c>
      <c r="BK1130" s="25">
        <v>0</v>
      </c>
      <c r="BL1130" s="25">
        <v>0</v>
      </c>
      <c r="BM1130" s="25">
        <v>0</v>
      </c>
      <c r="BN1130" s="25">
        <v>0</v>
      </c>
      <c r="BO1130" s="25">
        <v>0</v>
      </c>
    </row>
    <row r="1131" spans="1:67">
      <c r="A1131">
        <v>2009</v>
      </c>
      <c r="B1131" s="57" t="s">
        <v>215</v>
      </c>
      <c r="C1131" s="61" t="s">
        <v>279</v>
      </c>
      <c r="D1131" s="57" t="s">
        <v>231</v>
      </c>
      <c r="E1131" s="25">
        <v>0</v>
      </c>
      <c r="F1131" s="25">
        <v>0</v>
      </c>
      <c r="G1131" s="25">
        <v>0</v>
      </c>
      <c r="H1131" s="25">
        <v>0</v>
      </c>
      <c r="I1131" s="25">
        <v>0</v>
      </c>
      <c r="J1131" s="25">
        <v>0</v>
      </c>
      <c r="K1131" s="25">
        <v>0</v>
      </c>
      <c r="L1131" s="25">
        <v>0</v>
      </c>
      <c r="M1131" s="25">
        <v>0</v>
      </c>
      <c r="N1131" s="25">
        <v>0</v>
      </c>
      <c r="O1131" s="25">
        <v>0</v>
      </c>
      <c r="P1131" s="25">
        <v>0</v>
      </c>
      <c r="Q1131" s="25">
        <v>0</v>
      </c>
      <c r="R1131" s="25">
        <v>0</v>
      </c>
      <c r="S1131" s="25">
        <v>0</v>
      </c>
      <c r="T1131" s="25">
        <v>0</v>
      </c>
      <c r="U1131" s="25">
        <v>0</v>
      </c>
      <c r="V1131" s="25">
        <v>0</v>
      </c>
      <c r="W1131" s="25">
        <v>0</v>
      </c>
      <c r="X1131" s="25">
        <v>0</v>
      </c>
      <c r="Y1131" s="25">
        <v>0</v>
      </c>
      <c r="Z1131" s="25">
        <v>0</v>
      </c>
      <c r="AA1131" s="25">
        <v>0</v>
      </c>
      <c r="AB1131" s="25">
        <v>0</v>
      </c>
      <c r="AC1131" s="25">
        <v>0</v>
      </c>
      <c r="AD1131" s="25">
        <v>0</v>
      </c>
      <c r="AE1131" s="25">
        <v>0</v>
      </c>
      <c r="AF1131" s="25">
        <v>0</v>
      </c>
      <c r="AG1131" s="25">
        <v>0</v>
      </c>
      <c r="AH1131" s="25">
        <v>0</v>
      </c>
      <c r="AI1131" s="25">
        <v>0</v>
      </c>
      <c r="AJ1131" s="25">
        <v>0</v>
      </c>
      <c r="AK1131" s="25">
        <v>0</v>
      </c>
      <c r="AL1131" s="25">
        <v>0</v>
      </c>
      <c r="AM1131" s="25">
        <v>0</v>
      </c>
      <c r="AN1131" s="25">
        <v>0</v>
      </c>
      <c r="AO1131" s="25">
        <v>0</v>
      </c>
      <c r="AP1131" s="25">
        <v>0</v>
      </c>
      <c r="AQ1131" s="25">
        <v>0</v>
      </c>
      <c r="AR1131" s="25">
        <v>0</v>
      </c>
      <c r="AS1131" s="25">
        <v>0</v>
      </c>
      <c r="AT1131" s="25">
        <v>0</v>
      </c>
      <c r="AU1131" s="25">
        <v>0</v>
      </c>
      <c r="AV1131" s="25">
        <v>0</v>
      </c>
      <c r="AW1131" s="25">
        <v>0</v>
      </c>
      <c r="AX1131" s="25">
        <v>0</v>
      </c>
      <c r="AY1131" s="25">
        <v>0</v>
      </c>
      <c r="AZ1131" s="25">
        <v>0</v>
      </c>
      <c r="BA1131" s="25">
        <v>0</v>
      </c>
      <c r="BB1131" s="25">
        <v>0</v>
      </c>
      <c r="BC1131" s="25">
        <v>0</v>
      </c>
      <c r="BD1131" s="25">
        <v>0</v>
      </c>
      <c r="BE1131" s="25">
        <v>0</v>
      </c>
      <c r="BF1131" s="25">
        <v>0</v>
      </c>
      <c r="BG1131" s="25">
        <v>0</v>
      </c>
      <c r="BH1131" s="25">
        <v>0</v>
      </c>
      <c r="BI1131" s="25">
        <v>0</v>
      </c>
      <c r="BJ1131" s="25">
        <v>0</v>
      </c>
      <c r="BK1131" s="25">
        <v>0</v>
      </c>
      <c r="BL1131" s="25">
        <v>0</v>
      </c>
      <c r="BM1131" s="25">
        <v>0</v>
      </c>
      <c r="BN1131" s="25">
        <v>0</v>
      </c>
      <c r="BO1131" s="25">
        <v>0</v>
      </c>
    </row>
    <row r="1132" spans="1:67">
      <c r="A1132">
        <v>2009</v>
      </c>
      <c r="B1132" s="57" t="s">
        <v>216</v>
      </c>
      <c r="C1132" s="61" t="s">
        <v>280</v>
      </c>
      <c r="D1132" s="57" t="s">
        <v>231</v>
      </c>
      <c r="E1132" s="25">
        <v>163.25947270283578</v>
      </c>
      <c r="F1132" s="25">
        <v>36.306796378559575</v>
      </c>
      <c r="G1132" s="25">
        <v>3.3305318911638535</v>
      </c>
      <c r="H1132" s="25">
        <v>425.09091731132327</v>
      </c>
      <c r="I1132" s="25">
        <v>153.70895504273494</v>
      </c>
      <c r="J1132" s="25">
        <v>83.499027958736036</v>
      </c>
      <c r="K1132" s="25">
        <v>48.094777817634338</v>
      </c>
      <c r="L1132" s="25">
        <v>53.965872624225788</v>
      </c>
      <c r="M1132" s="25">
        <v>2.628798553430058</v>
      </c>
      <c r="N1132" s="25">
        <v>252.21726328044312</v>
      </c>
      <c r="O1132" s="25">
        <v>42.667378516707451</v>
      </c>
      <c r="P1132" s="25">
        <v>37.93189908833461</v>
      </c>
      <c r="Q1132" s="25">
        <v>53.46362609507176</v>
      </c>
      <c r="R1132" s="25">
        <v>57.967897145186612</v>
      </c>
      <c r="S1132" s="25">
        <v>45.668991880274383</v>
      </c>
      <c r="T1132" s="25">
        <v>58.244235866282025</v>
      </c>
      <c r="U1132" s="25">
        <v>58.488656288811853</v>
      </c>
      <c r="V1132" s="25">
        <v>71.348424766361262</v>
      </c>
      <c r="W1132" s="25">
        <v>29.919061487230785</v>
      </c>
      <c r="X1132" s="25">
        <v>100.24600740473073</v>
      </c>
      <c r="Y1132" s="25">
        <v>4.9880094010471803</v>
      </c>
      <c r="Z1132" s="25">
        <v>66.72177614570839</v>
      </c>
      <c r="AA1132" s="25">
        <v>0</v>
      </c>
      <c r="AB1132" s="25">
        <v>143.8299007870954</v>
      </c>
      <c r="AC1132" s="25">
        <v>4.0926024535641172</v>
      </c>
      <c r="AD1132" s="25">
        <v>0</v>
      </c>
      <c r="AE1132" s="25">
        <v>197.11230636772555</v>
      </c>
      <c r="AF1132" s="25">
        <v>164.28762688161859</v>
      </c>
      <c r="AG1132" s="25">
        <v>381.86093767907533</v>
      </c>
      <c r="AH1132" s="25">
        <v>219.55224696737622</v>
      </c>
      <c r="AI1132" s="25">
        <v>284.47183513123969</v>
      </c>
      <c r="AJ1132" s="25">
        <v>148.09468978700588</v>
      </c>
      <c r="AK1132" s="25">
        <v>201.24665354638771</v>
      </c>
      <c r="AL1132" s="25">
        <v>34.774922516226546</v>
      </c>
      <c r="AM1132" s="25">
        <v>23.391533031339282</v>
      </c>
      <c r="AN1132" s="25">
        <v>50.091696991957242</v>
      </c>
      <c r="AO1132" s="25">
        <v>27.358776666478505</v>
      </c>
      <c r="AP1132" s="25">
        <v>17.09565587707387</v>
      </c>
      <c r="AQ1132" s="25">
        <v>251.07587964294174</v>
      </c>
      <c r="AR1132" s="25">
        <v>56.627380556323089</v>
      </c>
      <c r="AS1132" s="25">
        <v>386.80976091271981</v>
      </c>
      <c r="AT1132" s="25">
        <v>55.454468081377229</v>
      </c>
      <c r="AU1132" s="25">
        <v>0</v>
      </c>
      <c r="AV1132" s="25">
        <v>71.886661196538711</v>
      </c>
      <c r="AW1132" s="25">
        <v>78.728858910177522</v>
      </c>
      <c r="AX1132" s="25">
        <v>0</v>
      </c>
      <c r="AY1132" s="25">
        <v>0</v>
      </c>
      <c r="AZ1132" s="25">
        <v>0</v>
      </c>
      <c r="BA1132" s="25">
        <v>0</v>
      </c>
      <c r="BB1132" s="25">
        <v>38.954872247857637</v>
      </c>
      <c r="BC1132" s="25">
        <v>230.01625246168086</v>
      </c>
      <c r="BD1132" s="25">
        <v>91.113041426053684</v>
      </c>
      <c r="BE1132" s="25">
        <v>6.7556971100205478</v>
      </c>
      <c r="BF1132" s="25">
        <v>35.344664972654854</v>
      </c>
      <c r="BG1132" s="25">
        <v>0</v>
      </c>
      <c r="BH1132" s="25">
        <v>0</v>
      </c>
      <c r="BI1132" s="25">
        <v>679.07655587377201</v>
      </c>
      <c r="BJ1132" s="25">
        <v>0</v>
      </c>
      <c r="BK1132" s="25">
        <v>797.68752611287721</v>
      </c>
      <c r="BL1132" s="25">
        <v>0</v>
      </c>
      <c r="BM1132" s="25">
        <v>0</v>
      </c>
      <c r="BN1132" s="25">
        <v>539.78170281885104</v>
      </c>
      <c r="BO1132" s="25">
        <v>7066.333084654837</v>
      </c>
    </row>
    <row r="1133" spans="1:67">
      <c r="A1133">
        <v>2009</v>
      </c>
      <c r="B1133" s="57" t="s">
        <v>217</v>
      </c>
      <c r="C1133" s="61" t="s">
        <v>281</v>
      </c>
      <c r="D1133" s="57" t="s">
        <v>231</v>
      </c>
      <c r="E1133" s="25">
        <v>159.20862757079269</v>
      </c>
      <c r="F1133" s="25">
        <v>0</v>
      </c>
      <c r="G1133" s="25">
        <v>0</v>
      </c>
      <c r="H1133" s="25">
        <v>294.51469637775944</v>
      </c>
      <c r="I1133" s="25">
        <v>93.860905813252103</v>
      </c>
      <c r="J1133" s="25">
        <v>34.906461298188219</v>
      </c>
      <c r="K1133" s="25">
        <v>1.5634967336368013E-2</v>
      </c>
      <c r="L1133" s="25">
        <v>62.702338967612889</v>
      </c>
      <c r="M1133" s="25">
        <v>1.157866480785144</v>
      </c>
      <c r="N1133" s="25">
        <v>91.48529777732945</v>
      </c>
      <c r="O1133" s="25">
        <v>61.117891543801562</v>
      </c>
      <c r="P1133" s="25">
        <v>4.3972927083583286</v>
      </c>
      <c r="Q1133" s="25">
        <v>58.994364300546245</v>
      </c>
      <c r="R1133" s="25">
        <v>10.672889926273857</v>
      </c>
      <c r="S1133" s="25">
        <v>18.447743861660925</v>
      </c>
      <c r="T1133" s="25">
        <v>0.96140361322908618</v>
      </c>
      <c r="U1133" s="25">
        <v>0.15179766863191013</v>
      </c>
      <c r="V1133" s="25">
        <v>0.12707589956888907</v>
      </c>
      <c r="W1133" s="25">
        <v>0.30631780230428768</v>
      </c>
      <c r="X1133" s="25">
        <v>96.739594566058869</v>
      </c>
      <c r="Y1133" s="25">
        <v>4.0714002492406713</v>
      </c>
      <c r="Z1133" s="25">
        <v>0.23408228606254011</v>
      </c>
      <c r="AA1133" s="25">
        <v>0</v>
      </c>
      <c r="AB1133" s="25">
        <v>0.21197841905327783</v>
      </c>
      <c r="AC1133" s="25">
        <v>9.1538480353131213</v>
      </c>
      <c r="AD1133" s="25">
        <v>0</v>
      </c>
      <c r="AE1133" s="25">
        <v>690.92203408361104</v>
      </c>
      <c r="AF1133" s="25">
        <v>2.4062099483926085</v>
      </c>
      <c r="AG1133" s="25">
        <v>5.9023553184541138</v>
      </c>
      <c r="AH1133" s="25">
        <v>3.3935792973292482</v>
      </c>
      <c r="AI1133" s="25">
        <v>144.24835970652089</v>
      </c>
      <c r="AJ1133" s="25">
        <v>36.098622354899639</v>
      </c>
      <c r="AK1133" s="25">
        <v>16.18059636351731</v>
      </c>
      <c r="AL1133" s="25">
        <v>1.4040952487757734</v>
      </c>
      <c r="AM1133" s="25">
        <v>0.10797955042087019</v>
      </c>
      <c r="AN1133" s="25">
        <v>104.74410296538517</v>
      </c>
      <c r="AO1133" s="25">
        <v>1.5010768585989656</v>
      </c>
      <c r="AP1133" s="25">
        <v>6.52900965646326</v>
      </c>
      <c r="AQ1133" s="25">
        <v>856.28995983520963</v>
      </c>
      <c r="AR1133" s="25">
        <v>0.40060831679085224</v>
      </c>
      <c r="AS1133" s="25">
        <v>226.87251953331429</v>
      </c>
      <c r="AT1133" s="25">
        <v>20.386738332552547</v>
      </c>
      <c r="AU1133" s="25">
        <v>0</v>
      </c>
      <c r="AV1133" s="25">
        <v>241.60718019471568</v>
      </c>
      <c r="AW1133" s="25">
        <v>97.147795309932093</v>
      </c>
      <c r="AX1133" s="25">
        <v>0</v>
      </c>
      <c r="AY1133" s="25">
        <v>0</v>
      </c>
      <c r="AZ1133" s="25">
        <v>0</v>
      </c>
      <c r="BA1133" s="25">
        <v>0</v>
      </c>
      <c r="BB1133" s="25">
        <v>1.2184954439653275</v>
      </c>
      <c r="BC1133" s="25">
        <v>27.543663225565151</v>
      </c>
      <c r="BD1133" s="25">
        <v>32.595421987409004</v>
      </c>
      <c r="BE1133" s="25">
        <v>11.31953149947552</v>
      </c>
      <c r="BF1133" s="25">
        <v>0.63937122734246188</v>
      </c>
      <c r="BG1133" s="25">
        <v>0</v>
      </c>
      <c r="BH1133" s="25">
        <v>0</v>
      </c>
      <c r="BI1133" s="25">
        <v>1023.8708356913342</v>
      </c>
      <c r="BJ1133" s="25">
        <v>0</v>
      </c>
      <c r="BK1133" s="25">
        <v>31652.319285530786</v>
      </c>
      <c r="BL1133" s="25">
        <v>30.486105224366941</v>
      </c>
      <c r="BM1133" s="25">
        <v>0</v>
      </c>
      <c r="BN1133" s="25">
        <v>435.67380859456392</v>
      </c>
      <c r="BO1133" s="25">
        <v>36675.248851432858</v>
      </c>
    </row>
    <row r="1134" spans="1:67">
      <c r="A1134">
        <v>2009</v>
      </c>
      <c r="B1134" s="57" t="s">
        <v>218</v>
      </c>
      <c r="C1134" s="61" t="s">
        <v>282</v>
      </c>
      <c r="D1134" s="57" t="s">
        <v>231</v>
      </c>
      <c r="E1134" s="25">
        <v>0.2801834773828058</v>
      </c>
      <c r="F1134" s="25">
        <v>0</v>
      </c>
      <c r="G1134" s="25">
        <v>1.5113994122451142E-2</v>
      </c>
      <c r="H1134" s="25">
        <v>12.346391486397307</v>
      </c>
      <c r="I1134" s="25">
        <v>9.3383610532733883</v>
      </c>
      <c r="J1134" s="25">
        <v>10.23365600807243</v>
      </c>
      <c r="K1134" s="25">
        <v>0.40805524074949467</v>
      </c>
      <c r="L1134" s="25">
        <v>16.782470291900488</v>
      </c>
      <c r="M1134" s="25">
        <v>1.0607325152337406</v>
      </c>
      <c r="N1134" s="25">
        <v>4.7182930698266636</v>
      </c>
      <c r="O1134" s="25">
        <v>15.821945812169176</v>
      </c>
      <c r="P1134" s="25">
        <v>10.11465576529322</v>
      </c>
      <c r="Q1134" s="25">
        <v>3.7262927594558843</v>
      </c>
      <c r="R1134" s="25">
        <v>10.740344008613068</v>
      </c>
      <c r="S1134" s="25">
        <v>20.655300815973476</v>
      </c>
      <c r="T1134" s="25">
        <v>2.8118056714502475</v>
      </c>
      <c r="U1134" s="25">
        <v>2.7621990833958989</v>
      </c>
      <c r="V1134" s="25">
        <v>1.0217767944194642</v>
      </c>
      <c r="W1134" s="25">
        <v>1.7882372056589393</v>
      </c>
      <c r="X1134" s="25">
        <v>6.4907522890898042</v>
      </c>
      <c r="Y1134" s="25">
        <v>0.83533892623931272</v>
      </c>
      <c r="Z1134" s="25">
        <v>0.6636229606851507</v>
      </c>
      <c r="AA1134" s="25">
        <v>0</v>
      </c>
      <c r="AB1134" s="25">
        <v>6.9013671077860046</v>
      </c>
      <c r="AC1134" s="25">
        <v>0.27187088991398017</v>
      </c>
      <c r="AD1134" s="25">
        <v>0</v>
      </c>
      <c r="AE1134" s="25">
        <v>135.92900164500449</v>
      </c>
      <c r="AF1134" s="25">
        <v>3.1650768672504048</v>
      </c>
      <c r="AG1134" s="25">
        <v>65.037936703424506</v>
      </c>
      <c r="AH1134" s="25">
        <v>37.797722137987044</v>
      </c>
      <c r="AI1134" s="25">
        <v>10.816744828923017</v>
      </c>
      <c r="AJ1134" s="25">
        <v>1.255145548342379</v>
      </c>
      <c r="AK1134" s="25">
        <v>6.5090822595780038</v>
      </c>
      <c r="AL1134" s="25">
        <v>6.7275872488622088</v>
      </c>
      <c r="AM1134" s="25">
        <v>1.0561266334985411</v>
      </c>
      <c r="AN1134" s="25">
        <v>7.9476551003368288</v>
      </c>
      <c r="AO1134" s="25">
        <v>9.7018257424179115</v>
      </c>
      <c r="AP1134" s="25">
        <v>4.2551746610999679</v>
      </c>
      <c r="AQ1134" s="25">
        <v>22.089416232216031</v>
      </c>
      <c r="AR1134" s="25">
        <v>4.5252905963566601</v>
      </c>
      <c r="AS1134" s="25">
        <v>155.00988033800704</v>
      </c>
      <c r="AT1134" s="25">
        <v>18.202882293749258</v>
      </c>
      <c r="AU1134" s="25">
        <v>0</v>
      </c>
      <c r="AV1134" s="25">
        <v>17.384443342959429</v>
      </c>
      <c r="AW1134" s="25">
        <v>6.5266529213386466</v>
      </c>
      <c r="AX1134" s="25">
        <v>0</v>
      </c>
      <c r="AY1134" s="25">
        <v>0</v>
      </c>
      <c r="AZ1134" s="25">
        <v>0</v>
      </c>
      <c r="BA1134" s="25">
        <v>0</v>
      </c>
      <c r="BB1134" s="25">
        <v>4.7279694715668406</v>
      </c>
      <c r="BC1134" s="25">
        <v>86.207284779383698</v>
      </c>
      <c r="BD1134" s="25">
        <v>1110.9991634406383</v>
      </c>
      <c r="BE1134" s="25">
        <v>14.880911983285973</v>
      </c>
      <c r="BF1134" s="25">
        <v>3.0869264420312494</v>
      </c>
      <c r="BG1134" s="25">
        <v>0</v>
      </c>
      <c r="BH1134" s="25">
        <v>0</v>
      </c>
      <c r="BI1134" s="25">
        <v>12906.649873280328</v>
      </c>
      <c r="BJ1134" s="25">
        <v>0</v>
      </c>
      <c r="BK1134" s="25">
        <v>13933.985927010093</v>
      </c>
      <c r="BL1134" s="25">
        <v>0</v>
      </c>
      <c r="BM1134" s="25">
        <v>0</v>
      </c>
      <c r="BN1134" s="25">
        <v>115.96366469941032</v>
      </c>
      <c r="BO1134" s="25">
        <v>28830.228133435179</v>
      </c>
    </row>
    <row r="1135" spans="1:67">
      <c r="A1135">
        <v>2009</v>
      </c>
      <c r="B1135" s="57" t="s">
        <v>219</v>
      </c>
      <c r="C1135" s="61" t="s">
        <v>283</v>
      </c>
      <c r="D1135" s="57" t="s">
        <v>231</v>
      </c>
      <c r="E1135" s="25">
        <v>0.53644340323971051</v>
      </c>
      <c r="F1135" s="25">
        <v>0</v>
      </c>
      <c r="G1135" s="25">
        <v>0.75986335159196494</v>
      </c>
      <c r="H1135" s="25">
        <v>54.884548439459245</v>
      </c>
      <c r="I1135" s="25">
        <v>14.300782352566122</v>
      </c>
      <c r="J1135" s="25">
        <v>18.25409718350533</v>
      </c>
      <c r="K1135" s="25">
        <v>0.44203632319383951</v>
      </c>
      <c r="L1135" s="25">
        <v>66.741493939668587</v>
      </c>
      <c r="M1135" s="25">
        <v>0.40233555878218841</v>
      </c>
      <c r="N1135" s="25">
        <v>4.7326430190912108</v>
      </c>
      <c r="O1135" s="25">
        <v>9.8871873506673431</v>
      </c>
      <c r="P1135" s="25">
        <v>25.191653179224407</v>
      </c>
      <c r="Q1135" s="25">
        <v>4.1057178491041721</v>
      </c>
      <c r="R1135" s="25">
        <v>10.07047979764446</v>
      </c>
      <c r="S1135" s="25">
        <v>34.684381538337661</v>
      </c>
      <c r="T1135" s="25">
        <v>23.24163792768957</v>
      </c>
      <c r="U1135" s="25">
        <v>1.8105498391207935</v>
      </c>
      <c r="V1135" s="25">
        <v>1.9083134779864683</v>
      </c>
      <c r="W1135" s="25">
        <v>1.5429919038178919</v>
      </c>
      <c r="X1135" s="25">
        <v>13.687344594081379</v>
      </c>
      <c r="Y1135" s="25">
        <v>0.85917765039154415</v>
      </c>
      <c r="Z1135" s="25">
        <v>1.385807541396046</v>
      </c>
      <c r="AA1135" s="25">
        <v>0</v>
      </c>
      <c r="AB1135" s="25">
        <v>12.217015291133784</v>
      </c>
      <c r="AC1135" s="25">
        <v>0.26915134888289693</v>
      </c>
      <c r="AD1135" s="25">
        <v>0</v>
      </c>
      <c r="AE1135" s="25">
        <v>119.19629860222682</v>
      </c>
      <c r="AF1135" s="25">
        <v>41.343661137341421</v>
      </c>
      <c r="AG1135" s="25">
        <v>55.196725355188327</v>
      </c>
      <c r="AH1135" s="25">
        <v>31.818245371251276</v>
      </c>
      <c r="AI1135" s="25">
        <v>4.5164668282246128</v>
      </c>
      <c r="AJ1135" s="25">
        <v>18.255132393473566</v>
      </c>
      <c r="AK1135" s="25">
        <v>2.9822995630689206</v>
      </c>
      <c r="AL1135" s="25">
        <v>14.327400539584966</v>
      </c>
      <c r="AM1135" s="25">
        <v>2.3390631112915141</v>
      </c>
      <c r="AN1135" s="25">
        <v>1.7352874498712054</v>
      </c>
      <c r="AO1135" s="25">
        <v>4.6822817195057267</v>
      </c>
      <c r="AP1135" s="25">
        <v>4.8343983590825044</v>
      </c>
      <c r="AQ1135" s="25">
        <v>4.1534087981558834</v>
      </c>
      <c r="AR1135" s="25">
        <v>0.68749573805946107</v>
      </c>
      <c r="AS1135" s="25">
        <v>38.600101094044732</v>
      </c>
      <c r="AT1135" s="25">
        <v>23.725208148499021</v>
      </c>
      <c r="AU1135" s="25">
        <v>0</v>
      </c>
      <c r="AV1135" s="25">
        <v>10.195536959970147</v>
      </c>
      <c r="AW1135" s="25">
        <v>11.316494989898494</v>
      </c>
      <c r="AX1135" s="25">
        <v>0</v>
      </c>
      <c r="AY1135" s="25">
        <v>0</v>
      </c>
      <c r="AZ1135" s="25">
        <v>0</v>
      </c>
      <c r="BA1135" s="25">
        <v>0</v>
      </c>
      <c r="BB1135" s="25">
        <v>6.6791362961728904</v>
      </c>
      <c r="BC1135" s="25">
        <v>57.596235236453659</v>
      </c>
      <c r="BD1135" s="25">
        <v>44.40805501761696</v>
      </c>
      <c r="BE1135" s="25">
        <v>796.97923429141804</v>
      </c>
      <c r="BF1135" s="25">
        <v>1.5733100257226504</v>
      </c>
      <c r="BG1135" s="25">
        <v>0</v>
      </c>
      <c r="BH1135" s="25">
        <v>0</v>
      </c>
      <c r="BI1135" s="25">
        <v>7056.6083683066854</v>
      </c>
      <c r="BJ1135" s="25">
        <v>0</v>
      </c>
      <c r="BK1135" s="25">
        <v>3096.1867969321538</v>
      </c>
      <c r="BL1135" s="25">
        <v>7.3595999987537448</v>
      </c>
      <c r="BM1135" s="25">
        <v>0</v>
      </c>
      <c r="BN1135" s="25">
        <v>164.5366755425753</v>
      </c>
      <c r="BO1135" s="25">
        <v>11923.748570666861</v>
      </c>
    </row>
    <row r="1136" spans="1:67">
      <c r="A1136">
        <v>2009</v>
      </c>
      <c r="B1136" s="57" t="s">
        <v>220</v>
      </c>
      <c r="C1136" s="61" t="s">
        <v>284</v>
      </c>
      <c r="D1136" s="57" t="s">
        <v>231</v>
      </c>
      <c r="E1136" s="25">
        <v>132.1841553104174</v>
      </c>
      <c r="F1136" s="25">
        <v>2.911919529262601</v>
      </c>
      <c r="G1136" s="25">
        <v>0.13030425797964929</v>
      </c>
      <c r="H1136" s="25">
        <v>36.771638093390827</v>
      </c>
      <c r="I1136" s="25">
        <v>27.995710854704438</v>
      </c>
      <c r="J1136" s="25">
        <v>8.3096159297006142</v>
      </c>
      <c r="K1136" s="25">
        <v>6.0990145495071326</v>
      </c>
      <c r="L1136" s="25">
        <v>28.626605795833896</v>
      </c>
      <c r="M1136" s="25">
        <v>1.3343321897245994</v>
      </c>
      <c r="N1136" s="25">
        <v>36.728130971606745</v>
      </c>
      <c r="O1136" s="25">
        <v>20.389497365924267</v>
      </c>
      <c r="P1136" s="25">
        <v>123.25613524875052</v>
      </c>
      <c r="Q1136" s="25">
        <v>71.770685059528191</v>
      </c>
      <c r="R1136" s="25">
        <v>6.1230922133112493</v>
      </c>
      <c r="S1136" s="25">
        <v>23.256645702154703</v>
      </c>
      <c r="T1136" s="25">
        <v>9.7242782093094693</v>
      </c>
      <c r="U1136" s="25">
        <v>13.916573493165197</v>
      </c>
      <c r="V1136" s="25">
        <v>5.4433442116395909</v>
      </c>
      <c r="W1136" s="25">
        <v>3.9494870987052062</v>
      </c>
      <c r="X1136" s="25">
        <v>1.2301980915507811</v>
      </c>
      <c r="Y1136" s="25">
        <v>7.315395871084017E-2</v>
      </c>
      <c r="Z1136" s="25">
        <v>2.6340068341655605</v>
      </c>
      <c r="AA1136" s="25">
        <v>0</v>
      </c>
      <c r="AB1136" s="25">
        <v>0.70826619201378371</v>
      </c>
      <c r="AC1136" s="25">
        <v>0.53590753641500355</v>
      </c>
      <c r="AD1136" s="25">
        <v>0</v>
      </c>
      <c r="AE1136" s="25">
        <v>190.50043281622959</v>
      </c>
      <c r="AF1136" s="25">
        <v>75.738454500110251</v>
      </c>
      <c r="AG1136" s="25">
        <v>98.863570269440771</v>
      </c>
      <c r="AH1136" s="25">
        <v>61.43011881198079</v>
      </c>
      <c r="AI1136" s="25">
        <v>220.49638698972333</v>
      </c>
      <c r="AJ1136" s="25">
        <v>1.8973674889712502</v>
      </c>
      <c r="AK1136" s="25">
        <v>6.9691397001374975</v>
      </c>
      <c r="AL1136" s="25">
        <v>10.758167773536723</v>
      </c>
      <c r="AM1136" s="25">
        <v>1.1965996053896706</v>
      </c>
      <c r="AN1136" s="25">
        <v>10.125149156293437</v>
      </c>
      <c r="AO1136" s="25">
        <v>1.6935410971619218</v>
      </c>
      <c r="AP1136" s="25">
        <v>19.518142306819847</v>
      </c>
      <c r="AQ1136" s="25">
        <v>15.194319862756215</v>
      </c>
      <c r="AR1136" s="25">
        <v>7.9601870572168174</v>
      </c>
      <c r="AS1136" s="25">
        <v>7.8307880073045499</v>
      </c>
      <c r="AT1136" s="25">
        <v>3.869470766122916</v>
      </c>
      <c r="AU1136" s="25">
        <v>0</v>
      </c>
      <c r="AV1136" s="25">
        <v>80.784971312831431</v>
      </c>
      <c r="AW1136" s="25">
        <v>34.676527376464044</v>
      </c>
      <c r="AX1136" s="25">
        <v>0</v>
      </c>
      <c r="AY1136" s="25">
        <v>0</v>
      </c>
      <c r="AZ1136" s="25">
        <v>0</v>
      </c>
      <c r="BA1136" s="25">
        <v>0</v>
      </c>
      <c r="BB1136" s="25">
        <v>29.097134257831325</v>
      </c>
      <c r="BC1136" s="25">
        <v>7.1861298598257095</v>
      </c>
      <c r="BD1136" s="25">
        <v>18.641412636301709</v>
      </c>
      <c r="BE1136" s="25">
        <v>16.190998753366422</v>
      </c>
      <c r="BF1136" s="25">
        <v>4386.2302006110203</v>
      </c>
      <c r="BG1136" s="25">
        <v>0</v>
      </c>
      <c r="BH1136" s="25">
        <v>0</v>
      </c>
      <c r="BI1136" s="25">
        <v>9365.1402781412689</v>
      </c>
      <c r="BJ1136" s="25">
        <v>0</v>
      </c>
      <c r="BK1136" s="25">
        <v>0</v>
      </c>
      <c r="BL1136" s="25">
        <v>84.24059221594257</v>
      </c>
      <c r="BM1136" s="25">
        <v>0</v>
      </c>
      <c r="BN1136" s="25">
        <v>298.90234120234174</v>
      </c>
      <c r="BO1136" s="25">
        <v>15619.235121273872</v>
      </c>
    </row>
    <row r="1137" spans="1:67">
      <c r="A1137">
        <v>2009</v>
      </c>
      <c r="B1137" s="57" t="s">
        <v>221</v>
      </c>
      <c r="C1137" s="61" t="s">
        <v>285</v>
      </c>
      <c r="D1137" s="57" t="s">
        <v>231</v>
      </c>
      <c r="E1137" s="25">
        <v>0</v>
      </c>
      <c r="F1137" s="25">
        <v>0</v>
      </c>
      <c r="G1137" s="25">
        <v>0</v>
      </c>
      <c r="H1137" s="25">
        <v>0</v>
      </c>
      <c r="I1137" s="25">
        <v>0</v>
      </c>
      <c r="J1137" s="25">
        <v>0</v>
      </c>
      <c r="K1137" s="25">
        <v>0</v>
      </c>
      <c r="L1137" s="25">
        <v>0</v>
      </c>
      <c r="M1137" s="25">
        <v>0</v>
      </c>
      <c r="N1137" s="25">
        <v>0</v>
      </c>
      <c r="O1137" s="25">
        <v>0</v>
      </c>
      <c r="P1137" s="25">
        <v>0</v>
      </c>
      <c r="Q1137" s="25">
        <v>0</v>
      </c>
      <c r="R1137" s="25">
        <v>0</v>
      </c>
      <c r="S1137" s="25">
        <v>0</v>
      </c>
      <c r="T1137" s="25">
        <v>0</v>
      </c>
      <c r="U1137" s="25">
        <v>0</v>
      </c>
      <c r="V1137" s="25">
        <v>0</v>
      </c>
      <c r="W1137" s="25">
        <v>0</v>
      </c>
      <c r="X1137" s="25">
        <v>0</v>
      </c>
      <c r="Y1137" s="25">
        <v>0</v>
      </c>
      <c r="Z1137" s="25">
        <v>0</v>
      </c>
      <c r="AA1137" s="25">
        <v>0</v>
      </c>
      <c r="AB1137" s="25">
        <v>0</v>
      </c>
      <c r="AC1137" s="25">
        <v>0</v>
      </c>
      <c r="AD1137" s="25">
        <v>0</v>
      </c>
      <c r="AE1137" s="25">
        <v>0</v>
      </c>
      <c r="AF1137" s="25">
        <v>0</v>
      </c>
      <c r="AG1137" s="25">
        <v>0</v>
      </c>
      <c r="AH1137" s="25">
        <v>0</v>
      </c>
      <c r="AI1137" s="25">
        <v>0</v>
      </c>
      <c r="AJ1137" s="25">
        <v>0</v>
      </c>
      <c r="AK1137" s="25">
        <v>0</v>
      </c>
      <c r="AL1137" s="25">
        <v>0</v>
      </c>
      <c r="AM1137" s="25">
        <v>0</v>
      </c>
      <c r="AN1137" s="25">
        <v>0</v>
      </c>
      <c r="AO1137" s="25">
        <v>0</v>
      </c>
      <c r="AP1137" s="25">
        <v>0</v>
      </c>
      <c r="AQ1137" s="25">
        <v>0</v>
      </c>
      <c r="AR1137" s="25">
        <v>0</v>
      </c>
      <c r="AS1137" s="25">
        <v>0</v>
      </c>
      <c r="AT1137" s="25">
        <v>0</v>
      </c>
      <c r="AU1137" s="25">
        <v>0</v>
      </c>
      <c r="AV1137" s="25">
        <v>0</v>
      </c>
      <c r="AW1137" s="25">
        <v>0</v>
      </c>
      <c r="AX1137" s="25">
        <v>0</v>
      </c>
      <c r="AY1137" s="25">
        <v>0</v>
      </c>
      <c r="AZ1137" s="25">
        <v>0</v>
      </c>
      <c r="BA1137" s="25">
        <v>0</v>
      </c>
      <c r="BB1137" s="25">
        <v>0</v>
      </c>
      <c r="BC1137" s="25">
        <v>0</v>
      </c>
      <c r="BD1137" s="25">
        <v>0</v>
      </c>
      <c r="BE1137" s="25">
        <v>0</v>
      </c>
      <c r="BF1137" s="25">
        <v>0</v>
      </c>
      <c r="BG1137" s="25">
        <v>0</v>
      </c>
      <c r="BH1137" s="25">
        <v>0</v>
      </c>
      <c r="BI1137" s="25">
        <v>0</v>
      </c>
      <c r="BJ1137" s="25">
        <v>0</v>
      </c>
      <c r="BK1137" s="25">
        <v>0</v>
      </c>
      <c r="BL1137" s="25">
        <v>0</v>
      </c>
      <c r="BM1137" s="25">
        <v>0</v>
      </c>
      <c r="BN1137" s="25">
        <v>0</v>
      </c>
      <c r="BO1137" s="25">
        <v>0</v>
      </c>
    </row>
    <row r="1138" spans="1:67">
      <c r="A1138">
        <v>2009</v>
      </c>
      <c r="B1138" s="57" t="s">
        <v>222</v>
      </c>
      <c r="C1138" s="61" t="s">
        <v>286</v>
      </c>
      <c r="D1138" s="57" t="s">
        <v>231</v>
      </c>
      <c r="E1138" s="25">
        <v>0</v>
      </c>
      <c r="F1138" s="25">
        <v>0</v>
      </c>
      <c r="G1138" s="25">
        <v>0</v>
      </c>
      <c r="H1138" s="25">
        <v>0</v>
      </c>
      <c r="I1138" s="25">
        <v>0</v>
      </c>
      <c r="J1138" s="25">
        <v>0</v>
      </c>
      <c r="K1138" s="25">
        <v>0</v>
      </c>
      <c r="L1138" s="25">
        <v>0</v>
      </c>
      <c r="M1138" s="25">
        <v>0</v>
      </c>
      <c r="N1138" s="25">
        <v>0</v>
      </c>
      <c r="O1138" s="25">
        <v>0</v>
      </c>
      <c r="P1138" s="25">
        <v>0</v>
      </c>
      <c r="Q1138" s="25">
        <v>0</v>
      </c>
      <c r="R1138" s="25">
        <v>0</v>
      </c>
      <c r="S1138" s="25">
        <v>0</v>
      </c>
      <c r="T1138" s="25">
        <v>0</v>
      </c>
      <c r="U1138" s="25">
        <v>0</v>
      </c>
      <c r="V1138" s="25">
        <v>0</v>
      </c>
      <c r="W1138" s="25">
        <v>0</v>
      </c>
      <c r="X1138" s="25">
        <v>0</v>
      </c>
      <c r="Y1138" s="25">
        <v>0</v>
      </c>
      <c r="Z1138" s="25">
        <v>0</v>
      </c>
      <c r="AA1138" s="25">
        <v>0</v>
      </c>
      <c r="AB1138" s="25">
        <v>0</v>
      </c>
      <c r="AC1138" s="25">
        <v>0</v>
      </c>
      <c r="AD1138" s="25">
        <v>0</v>
      </c>
      <c r="AE1138" s="25">
        <v>0</v>
      </c>
      <c r="AF1138" s="25">
        <v>0</v>
      </c>
      <c r="AG1138" s="25">
        <v>0</v>
      </c>
      <c r="AH1138" s="25">
        <v>0</v>
      </c>
      <c r="AI1138" s="25">
        <v>0</v>
      </c>
      <c r="AJ1138" s="25">
        <v>0</v>
      </c>
      <c r="AK1138" s="25">
        <v>0</v>
      </c>
      <c r="AL1138" s="25">
        <v>0</v>
      </c>
      <c r="AM1138" s="25">
        <v>0</v>
      </c>
      <c r="AN1138" s="25">
        <v>0</v>
      </c>
      <c r="AO1138" s="25">
        <v>0</v>
      </c>
      <c r="AP1138" s="25">
        <v>0</v>
      </c>
      <c r="AQ1138" s="25">
        <v>0</v>
      </c>
      <c r="AR1138" s="25">
        <v>0</v>
      </c>
      <c r="AS1138" s="25">
        <v>0</v>
      </c>
      <c r="AT1138" s="25">
        <v>0</v>
      </c>
      <c r="AU1138" s="25">
        <v>0</v>
      </c>
      <c r="AV1138" s="25">
        <v>0</v>
      </c>
      <c r="AW1138" s="25">
        <v>0</v>
      </c>
      <c r="AX1138" s="25">
        <v>0</v>
      </c>
      <c r="AY1138" s="25">
        <v>0</v>
      </c>
      <c r="AZ1138" s="25">
        <v>0</v>
      </c>
      <c r="BA1138" s="25">
        <v>0</v>
      </c>
      <c r="BB1138" s="25">
        <v>0</v>
      </c>
      <c r="BC1138" s="25">
        <v>0</v>
      </c>
      <c r="BD1138" s="25">
        <v>0</v>
      </c>
      <c r="BE1138" s="25">
        <v>0</v>
      </c>
      <c r="BF1138" s="25">
        <v>0</v>
      </c>
      <c r="BG1138" s="25">
        <v>0</v>
      </c>
      <c r="BH1138" s="25">
        <v>0</v>
      </c>
      <c r="BI1138" s="25">
        <v>0</v>
      </c>
      <c r="BJ1138" s="25">
        <v>0</v>
      </c>
      <c r="BK1138" s="25">
        <v>0</v>
      </c>
      <c r="BL1138" s="25">
        <v>0</v>
      </c>
      <c r="BM1138" s="25">
        <v>0</v>
      </c>
      <c r="BN1138" s="25">
        <v>0</v>
      </c>
      <c r="BO1138" s="25">
        <v>0</v>
      </c>
    </row>
    <row r="1139" spans="1:67">
      <c r="A1139">
        <v>2009</v>
      </c>
      <c r="B1139" s="57" t="s">
        <v>167</v>
      </c>
      <c r="C1139" s="61" t="s">
        <v>230</v>
      </c>
      <c r="D1139" s="57" t="s">
        <v>134</v>
      </c>
      <c r="E1139" s="25">
        <v>263.68467363560802</v>
      </c>
      <c r="F1139" s="25">
        <v>4.3850204204362555</v>
      </c>
      <c r="G1139" s="25">
        <v>19.34477921951741</v>
      </c>
      <c r="H1139" s="25">
        <v>0.52970074415732882</v>
      </c>
      <c r="I1139" s="25">
        <v>2373.0457958608035</v>
      </c>
      <c r="J1139" s="25">
        <v>64.082746044600839</v>
      </c>
      <c r="K1139" s="25">
        <v>7.4720572233169182</v>
      </c>
      <c r="L1139" s="25">
        <v>0.64096031050442459</v>
      </c>
      <c r="M1139" s="25">
        <v>3.0031690945662555E-2</v>
      </c>
      <c r="N1139" s="25">
        <v>0.32074632680030313</v>
      </c>
      <c r="O1139" s="25">
        <v>34.121437790381052</v>
      </c>
      <c r="P1139" s="25">
        <v>34.41368965465513</v>
      </c>
      <c r="Q1139" s="25">
        <v>293.4832635819273</v>
      </c>
      <c r="R1139" s="25">
        <v>1.7854617362093896</v>
      </c>
      <c r="S1139" s="25">
        <v>1.2096929392169478</v>
      </c>
      <c r="T1139" s="25">
        <v>0.5951960276122864</v>
      </c>
      <c r="U1139" s="25">
        <v>0.30829974042674546</v>
      </c>
      <c r="V1139" s="25">
        <v>0.25161764798651465</v>
      </c>
      <c r="W1139" s="25">
        <v>0.17333415626845644</v>
      </c>
      <c r="X1139" s="25">
        <v>0.20184481193389603</v>
      </c>
      <c r="Y1139" s="25">
        <v>1.9952755211662024E-2</v>
      </c>
      <c r="Z1139" s="25">
        <v>3.7317644318643892</v>
      </c>
      <c r="AA1139" s="25">
        <v>0</v>
      </c>
      <c r="AB1139" s="25">
        <v>7.6990108076968364E-2</v>
      </c>
      <c r="AC1139" s="25">
        <v>1.5320144437325815E-2</v>
      </c>
      <c r="AD1139" s="25">
        <v>0</v>
      </c>
      <c r="AE1139" s="25">
        <v>6.8216571552200964</v>
      </c>
      <c r="AF1139" s="25">
        <v>37.235889293668677</v>
      </c>
      <c r="AG1139" s="25">
        <v>0.63834577016234961</v>
      </c>
      <c r="AH1139" s="25">
        <v>0.37325711931863803</v>
      </c>
      <c r="AI1139" s="25">
        <v>0.21596493344145495</v>
      </c>
      <c r="AJ1139" s="25">
        <v>0.94406855195529071</v>
      </c>
      <c r="AK1139" s="25">
        <v>1.6816961847818015</v>
      </c>
      <c r="AL1139" s="25">
        <v>4.2406250504604351E-2</v>
      </c>
      <c r="AM1139" s="25">
        <v>3.4562761720460535E-3</v>
      </c>
      <c r="AN1139" s="25">
        <v>242.61081645257434</v>
      </c>
      <c r="AO1139" s="25">
        <v>4.2518314082500154E-2</v>
      </c>
      <c r="AP1139" s="25">
        <v>0.77805635245455318</v>
      </c>
      <c r="AQ1139" s="25">
        <v>7.2680878588705464E-2</v>
      </c>
      <c r="AR1139" s="25">
        <v>2.2299582032224933E-2</v>
      </c>
      <c r="AS1139" s="25">
        <v>0.32126752149524657</v>
      </c>
      <c r="AT1139" s="25">
        <v>4.2313346111459885E-2</v>
      </c>
      <c r="AU1139" s="25">
        <v>0</v>
      </c>
      <c r="AV1139" s="25">
        <v>6.9544468586994035E-2</v>
      </c>
      <c r="AW1139" s="25">
        <v>7.4226447687778405E-2</v>
      </c>
      <c r="AX1139" s="25">
        <v>0</v>
      </c>
      <c r="AY1139" s="25">
        <v>0</v>
      </c>
      <c r="AZ1139" s="25">
        <v>0</v>
      </c>
      <c r="BA1139" s="25">
        <v>0</v>
      </c>
      <c r="BB1139" s="25">
        <v>5.7564431040868246E-2</v>
      </c>
      <c r="BC1139" s="25">
        <v>1.3523792171247817</v>
      </c>
      <c r="BD1139" s="25">
        <v>18.097811166464648</v>
      </c>
      <c r="BE1139" s="25">
        <v>45.755759653914929</v>
      </c>
      <c r="BF1139" s="25">
        <v>0.93831614923321982</v>
      </c>
      <c r="BG1139" s="25">
        <v>0</v>
      </c>
      <c r="BH1139" s="25">
        <v>0</v>
      </c>
      <c r="BI1139" s="25">
        <v>873.48735646260002</v>
      </c>
      <c r="BJ1139" s="25">
        <v>0</v>
      </c>
      <c r="BK1139" s="25">
        <v>0.31758882538168942</v>
      </c>
      <c r="BL1139" s="25">
        <v>0.56479859950324207</v>
      </c>
      <c r="BM1139" s="25">
        <v>3.2192332252898759E-3</v>
      </c>
      <c r="BN1139" s="25">
        <v>0</v>
      </c>
      <c r="BO1139" s="25">
        <v>0</v>
      </c>
    </row>
    <row r="1140" spans="1:67">
      <c r="A1140">
        <v>2009</v>
      </c>
      <c r="B1140" s="57" t="s">
        <v>168</v>
      </c>
      <c r="C1140" s="61" t="s">
        <v>232</v>
      </c>
      <c r="D1140" s="57" t="s">
        <v>134</v>
      </c>
      <c r="E1140" s="25">
        <v>0.58959623817150519</v>
      </c>
      <c r="F1140" s="25">
        <v>2.5328011601598373E-2</v>
      </c>
      <c r="G1140" s="25">
        <v>4.9940615203676333E-2</v>
      </c>
      <c r="H1140" s="25">
        <v>5.3415754979736003E-2</v>
      </c>
      <c r="I1140" s="25">
        <v>5.1924903514839738</v>
      </c>
      <c r="J1140" s="25">
        <v>0.26413828539599532</v>
      </c>
      <c r="K1140" s="25">
        <v>6.0253205303403012</v>
      </c>
      <c r="L1140" s="25">
        <v>1.094771912581862</v>
      </c>
      <c r="M1140" s="25">
        <v>9.7665639749526371E-4</v>
      </c>
      <c r="N1140" s="25">
        <v>4.8499123304420008E-2</v>
      </c>
      <c r="O1140" s="25">
        <v>0.16160922004970013</v>
      </c>
      <c r="P1140" s="25">
        <v>0.16819100801427714</v>
      </c>
      <c r="Q1140" s="25">
        <v>0.62970353348816877</v>
      </c>
      <c r="R1140" s="25">
        <v>8.5825097183907115E-2</v>
      </c>
      <c r="S1140" s="25">
        <v>0.12031501684638431</v>
      </c>
      <c r="T1140" s="25">
        <v>3.4603858503866262E-2</v>
      </c>
      <c r="U1140" s="25">
        <v>1.6990975919366897E-2</v>
      </c>
      <c r="V1140" s="25">
        <v>9.061772463061106E-3</v>
      </c>
      <c r="W1140" s="25">
        <v>1.8299377316449969E-2</v>
      </c>
      <c r="X1140" s="25">
        <v>1.5237410679233253E-2</v>
      </c>
      <c r="Y1140" s="25">
        <v>1.1340265303145587E-2</v>
      </c>
      <c r="Z1140" s="25">
        <v>0.30853428197280908</v>
      </c>
      <c r="AA1140" s="25">
        <v>0</v>
      </c>
      <c r="AB1140" s="25">
        <v>5.7884752229991222E-3</v>
      </c>
      <c r="AC1140" s="25">
        <v>5.8105611300892973E-4</v>
      </c>
      <c r="AD1140" s="25">
        <v>0</v>
      </c>
      <c r="AE1140" s="25">
        <v>7.5691553038848625</v>
      </c>
      <c r="AF1140" s="25">
        <v>0.10806942316322257</v>
      </c>
      <c r="AG1140" s="25">
        <v>4.887334961353057E-2</v>
      </c>
      <c r="AH1140" s="25">
        <v>2.8511974059054986E-2</v>
      </c>
      <c r="AI1140" s="25">
        <v>2.2110400747127203E-2</v>
      </c>
      <c r="AJ1140" s="25">
        <v>1.0673816923269498E-2</v>
      </c>
      <c r="AK1140" s="25">
        <v>1.770396524522257E-2</v>
      </c>
      <c r="AL1140" s="25">
        <v>2.8539511392309171E-3</v>
      </c>
      <c r="AM1140" s="25">
        <v>2.5561461418337797E-4</v>
      </c>
      <c r="AN1140" s="25">
        <v>0.57932825075286243</v>
      </c>
      <c r="AO1140" s="25">
        <v>3.2523750155199435E-3</v>
      </c>
      <c r="AP1140" s="25">
        <v>3.646997938084995E-3</v>
      </c>
      <c r="AQ1140" s="25">
        <v>4.8090750299509419E-2</v>
      </c>
      <c r="AR1140" s="25">
        <v>2.0284069323774955E-3</v>
      </c>
      <c r="AS1140" s="25">
        <v>1.7930675469689249E-2</v>
      </c>
      <c r="AT1140" s="25">
        <v>2.2867877565284512E-3</v>
      </c>
      <c r="AU1140" s="25">
        <v>0</v>
      </c>
      <c r="AV1140" s="25">
        <v>1.7701693637851686E-2</v>
      </c>
      <c r="AW1140" s="25">
        <v>1.1435874673542635E-2</v>
      </c>
      <c r="AX1140" s="25">
        <v>0</v>
      </c>
      <c r="AY1140" s="25">
        <v>0</v>
      </c>
      <c r="AZ1140" s="25">
        <v>0</v>
      </c>
      <c r="BA1140" s="25">
        <v>0</v>
      </c>
      <c r="BB1140" s="25">
        <v>3.7321485789490751E-3</v>
      </c>
      <c r="BC1140" s="25">
        <v>8.9480013950068799E-2</v>
      </c>
      <c r="BD1140" s="25">
        <v>5.5352063370477822E-2</v>
      </c>
      <c r="BE1140" s="25">
        <v>0.10370681483231645</v>
      </c>
      <c r="BF1140" s="25">
        <v>1.7395248488075745E-2</v>
      </c>
      <c r="BG1140" s="25">
        <v>0</v>
      </c>
      <c r="BH1140" s="25">
        <v>0</v>
      </c>
      <c r="BI1140" s="25">
        <v>0.6326594928916669</v>
      </c>
      <c r="BJ1140" s="25">
        <v>0</v>
      </c>
      <c r="BK1140" s="25">
        <v>9.5897178948208914E-2</v>
      </c>
      <c r="BL1140" s="25">
        <v>6.9921118156672582E-2</v>
      </c>
      <c r="BM1140" s="25">
        <v>4.573685911085254E-4</v>
      </c>
      <c r="BN1140" s="25">
        <v>0</v>
      </c>
      <c r="BO1140" s="25">
        <v>0</v>
      </c>
    </row>
    <row r="1141" spans="1:67">
      <c r="A1141">
        <v>2009</v>
      </c>
      <c r="B1141" s="57" t="s">
        <v>169</v>
      </c>
      <c r="C1141" s="61" t="s">
        <v>233</v>
      </c>
      <c r="D1141" s="57" t="s">
        <v>134</v>
      </c>
      <c r="E1141" s="25">
        <v>0.33233392906630421</v>
      </c>
      <c r="F1141" s="25">
        <v>1.0652067086860376E-3</v>
      </c>
      <c r="G1141" s="25">
        <v>0.15296511654054989</v>
      </c>
      <c r="H1141" s="25">
        <v>1.3173275499982316E-2</v>
      </c>
      <c r="I1141" s="25">
        <v>3.302021368621574</v>
      </c>
      <c r="J1141" s="25">
        <v>5.2655674708805854E-2</v>
      </c>
      <c r="K1141" s="25">
        <v>4.5743751791172793E-2</v>
      </c>
      <c r="L1141" s="25">
        <v>1.1480479928914213E-2</v>
      </c>
      <c r="M1141" s="25">
        <v>2.9461979997902918E-4</v>
      </c>
      <c r="N1141" s="25">
        <v>8.0481531868622745E-3</v>
      </c>
      <c r="O1141" s="25">
        <v>3.3174639609108957E-2</v>
      </c>
      <c r="P1141" s="25">
        <v>2.2573075394949016E-2</v>
      </c>
      <c r="Q1141" s="25">
        <v>5.0174669687620993E-2</v>
      </c>
      <c r="R1141" s="25">
        <v>4.8024346341868588E-3</v>
      </c>
      <c r="S1141" s="25">
        <v>6.1787078804366865E-3</v>
      </c>
      <c r="T1141" s="25">
        <v>3.0937075975323927E-3</v>
      </c>
      <c r="U1141" s="25">
        <v>9.2466705583355846E-3</v>
      </c>
      <c r="V1141" s="25">
        <v>3.8584974623804029E-3</v>
      </c>
      <c r="W1141" s="25">
        <v>1.8813966594140711E-3</v>
      </c>
      <c r="X1141" s="25">
        <v>3.440717230535302E-3</v>
      </c>
      <c r="Y1141" s="25">
        <v>4.7766934941829569E-4</v>
      </c>
      <c r="Z1141" s="25">
        <v>9.642273369802527E-3</v>
      </c>
      <c r="AA1141" s="25">
        <v>0</v>
      </c>
      <c r="AB1141" s="25">
        <v>2.4963137911999484E-3</v>
      </c>
      <c r="AC1141" s="25">
        <v>1.5992444487132579E-4</v>
      </c>
      <c r="AD1141" s="25">
        <v>0</v>
      </c>
      <c r="AE1141" s="25">
        <v>8.0940359208007961E-2</v>
      </c>
      <c r="AF1141" s="25">
        <v>0.14329944456803764</v>
      </c>
      <c r="AG1141" s="25">
        <v>1.4911768328897759E-2</v>
      </c>
      <c r="AH1141" s="25">
        <v>8.6357158227659235E-3</v>
      </c>
      <c r="AI1141" s="25">
        <v>4.3159816694718399E-3</v>
      </c>
      <c r="AJ1141" s="25">
        <v>2.8971385124994059E-2</v>
      </c>
      <c r="AK1141" s="25">
        <v>1.2989927971351012E-2</v>
      </c>
      <c r="AL1141" s="25">
        <v>1.9974770207030618E-3</v>
      </c>
      <c r="AM1141" s="25">
        <v>1.5371203239903828E-4</v>
      </c>
      <c r="AN1141" s="25">
        <v>1.4803824524843041</v>
      </c>
      <c r="AO1141" s="25">
        <v>7.8228650405530009E-4</v>
      </c>
      <c r="AP1141" s="25">
        <v>5.7338483127301748E-3</v>
      </c>
      <c r="AQ1141" s="25">
        <v>3.3159695575878303E-3</v>
      </c>
      <c r="AR1141" s="25">
        <v>9.5656862653284761E-4</v>
      </c>
      <c r="AS1141" s="25">
        <v>7.0135192369102919E-3</v>
      </c>
      <c r="AT1141" s="25">
        <v>2.2726364208034647E-3</v>
      </c>
      <c r="AU1141" s="25">
        <v>0</v>
      </c>
      <c r="AV1141" s="25">
        <v>3.0294428926578628E-3</v>
      </c>
      <c r="AW1141" s="25">
        <v>3.0490439546271351E-3</v>
      </c>
      <c r="AX1141" s="25">
        <v>0</v>
      </c>
      <c r="AY1141" s="25">
        <v>0</v>
      </c>
      <c r="AZ1141" s="25">
        <v>0</v>
      </c>
      <c r="BA1141" s="25">
        <v>0</v>
      </c>
      <c r="BB1141" s="25">
        <v>2.1309505201180068E-3</v>
      </c>
      <c r="BC1141" s="25">
        <v>5.2378934897841498E-2</v>
      </c>
      <c r="BD1141" s="25">
        <v>3.3489506599647487E-2</v>
      </c>
      <c r="BE1141" s="25">
        <v>0.13176028268231749</v>
      </c>
      <c r="BF1141" s="25">
        <v>4.6815272202520176E-3</v>
      </c>
      <c r="BG1141" s="25">
        <v>0</v>
      </c>
      <c r="BH1141" s="25">
        <v>0</v>
      </c>
      <c r="BI1141" s="25">
        <v>7.1826414066258604</v>
      </c>
      <c r="BJ1141" s="25">
        <v>0</v>
      </c>
      <c r="BK1141" s="25">
        <v>3.2497966567025548E-2</v>
      </c>
      <c r="BL1141" s="25">
        <v>8.6956233382559922E-3</v>
      </c>
      <c r="BM1141" s="25">
        <v>1.6147251102968966E-4</v>
      </c>
      <c r="BN1141" s="25">
        <v>0</v>
      </c>
      <c r="BO1141" s="25">
        <v>0</v>
      </c>
    </row>
    <row r="1142" spans="1:67">
      <c r="A1142">
        <v>2009</v>
      </c>
      <c r="B1142" s="57" t="s">
        <v>170</v>
      </c>
      <c r="C1142" s="61" t="s">
        <v>234</v>
      </c>
      <c r="D1142" s="57" t="s">
        <v>134</v>
      </c>
      <c r="E1142" s="25">
        <v>2.6823510773073331</v>
      </c>
      <c r="F1142" s="25">
        <v>0.41213729682966671</v>
      </c>
      <c r="G1142" s="25">
        <v>1.3080258814512362</v>
      </c>
      <c r="H1142" s="25">
        <v>971.33909211402295</v>
      </c>
      <c r="I1142" s="25">
        <v>15.258311232548564</v>
      </c>
      <c r="J1142" s="25">
        <v>4.8088475385360221</v>
      </c>
      <c r="K1142" s="25">
        <v>1.7320179699632889</v>
      </c>
      <c r="L1142" s="25">
        <v>3.0841250438376493</v>
      </c>
      <c r="M1142" s="25">
        <v>0.13601396520469455</v>
      </c>
      <c r="N1142" s="25">
        <v>2563.0266837515624</v>
      </c>
      <c r="O1142" s="25">
        <v>638.1688898997578</v>
      </c>
      <c r="P1142" s="25">
        <v>34.413644012667923</v>
      </c>
      <c r="Q1142" s="25">
        <v>70.780979932741985</v>
      </c>
      <c r="R1142" s="25">
        <v>399.60907958965197</v>
      </c>
      <c r="S1142" s="25">
        <v>663.85268431911982</v>
      </c>
      <c r="T1142" s="25">
        <v>201.2147258793147</v>
      </c>
      <c r="U1142" s="25">
        <v>6.0527926166142567</v>
      </c>
      <c r="V1142" s="25">
        <v>11.873173409953214</v>
      </c>
      <c r="W1142" s="25">
        <v>4.621974307609749</v>
      </c>
      <c r="X1142" s="25">
        <v>2.5868433488406217</v>
      </c>
      <c r="Y1142" s="25">
        <v>0.66866514976458102</v>
      </c>
      <c r="Z1142" s="25">
        <v>10.634032037225909</v>
      </c>
      <c r="AA1142" s="25">
        <v>0</v>
      </c>
      <c r="AB1142" s="25">
        <v>390.85951687804112</v>
      </c>
      <c r="AC1142" s="25">
        <v>5.9136494812016493E-2</v>
      </c>
      <c r="AD1142" s="25">
        <v>0</v>
      </c>
      <c r="AE1142" s="25">
        <v>983.54052624652559</v>
      </c>
      <c r="AF1142" s="25">
        <v>3.3351592198827369</v>
      </c>
      <c r="AG1142" s="25">
        <v>11.293518588727123</v>
      </c>
      <c r="AH1142" s="25">
        <v>6.5295858738389363</v>
      </c>
      <c r="AI1142" s="25">
        <v>21.201639088948564</v>
      </c>
      <c r="AJ1142" s="25">
        <v>7.2579240792223549</v>
      </c>
      <c r="AK1142" s="25">
        <v>5.5840529485970869</v>
      </c>
      <c r="AL1142" s="25">
        <v>1.0376879282771829</v>
      </c>
      <c r="AM1142" s="25">
        <v>4.4659384525366982E-2</v>
      </c>
      <c r="AN1142" s="25">
        <v>1.181918142463585</v>
      </c>
      <c r="AO1142" s="25">
        <v>0.16551092004956225</v>
      </c>
      <c r="AP1142" s="25">
        <v>0.31465161731085423</v>
      </c>
      <c r="AQ1142" s="25">
        <v>0.54658638018271233</v>
      </c>
      <c r="AR1142" s="25">
        <v>0.25026062635880975</v>
      </c>
      <c r="AS1142" s="25">
        <v>0.36367259728679235</v>
      </c>
      <c r="AT1142" s="25">
        <v>7.0425506511248487E-2</v>
      </c>
      <c r="AU1142" s="25">
        <v>0</v>
      </c>
      <c r="AV1142" s="25">
        <v>0.99400114854748822</v>
      </c>
      <c r="AW1142" s="25">
        <v>10.581338796169348</v>
      </c>
      <c r="AX1142" s="25">
        <v>0</v>
      </c>
      <c r="AY1142" s="25">
        <v>0</v>
      </c>
      <c r="AZ1142" s="25">
        <v>0</v>
      </c>
      <c r="BA1142" s="25">
        <v>0</v>
      </c>
      <c r="BB1142" s="25">
        <v>1.6028900333891385</v>
      </c>
      <c r="BC1142" s="25">
        <v>3.6075291759582733</v>
      </c>
      <c r="BD1142" s="25">
        <v>2.5337021465181611</v>
      </c>
      <c r="BE1142" s="25">
        <v>1.1142757951288966</v>
      </c>
      <c r="BF1142" s="25">
        <v>0.63603231743471511</v>
      </c>
      <c r="BG1142" s="25">
        <v>0</v>
      </c>
      <c r="BH1142" s="25">
        <v>0</v>
      </c>
      <c r="BI1142" s="25">
        <v>46.037290471704914</v>
      </c>
      <c r="BJ1142" s="25">
        <v>0</v>
      </c>
      <c r="BK1142" s="25">
        <v>1.0658645578705648</v>
      </c>
      <c r="BL1142" s="25">
        <v>16.01737389160289</v>
      </c>
      <c r="BM1142" s="25">
        <v>0.10574509225122963</v>
      </c>
      <c r="BN1142" s="25">
        <v>0</v>
      </c>
      <c r="BO1142" s="25">
        <v>0</v>
      </c>
    </row>
    <row r="1143" spans="1:67">
      <c r="A1143">
        <v>2009</v>
      </c>
      <c r="B1143" s="57" t="s">
        <v>171</v>
      </c>
      <c r="C1143" s="61" t="s">
        <v>235</v>
      </c>
      <c r="D1143" s="57" t="s">
        <v>134</v>
      </c>
      <c r="E1143" s="25">
        <v>356.83586230080192</v>
      </c>
      <c r="F1143" s="25">
        <v>0.23172490632907608</v>
      </c>
      <c r="G1143" s="25">
        <v>60.636076753572965</v>
      </c>
      <c r="H1143" s="25">
        <v>12.883599587139692</v>
      </c>
      <c r="I1143" s="25">
        <v>1857.4290109002552</v>
      </c>
      <c r="J1143" s="25">
        <v>50.932584267381031</v>
      </c>
      <c r="K1143" s="25">
        <v>7.2134786411844294</v>
      </c>
      <c r="L1143" s="25">
        <v>6.9265952838145282</v>
      </c>
      <c r="M1143" s="25">
        <v>0.63363314419123862</v>
      </c>
      <c r="N1143" s="25">
        <v>5.8007239078446533</v>
      </c>
      <c r="O1143" s="25">
        <v>47.314797129065639</v>
      </c>
      <c r="P1143" s="25">
        <v>21.401099690622914</v>
      </c>
      <c r="Q1143" s="25">
        <v>18.772923103062162</v>
      </c>
      <c r="R1143" s="25">
        <v>3.9903263222058687</v>
      </c>
      <c r="S1143" s="25">
        <v>6.3283616999269139</v>
      </c>
      <c r="T1143" s="25">
        <v>4.9787439080748328</v>
      </c>
      <c r="U1143" s="25">
        <v>4.4168734819522042</v>
      </c>
      <c r="V1143" s="25">
        <v>3.731911650777429</v>
      </c>
      <c r="W1143" s="25">
        <v>2.0838951554491709</v>
      </c>
      <c r="X1143" s="25">
        <v>3.210697009901704</v>
      </c>
      <c r="Y1143" s="25">
        <v>0.28594412642009925</v>
      </c>
      <c r="Z1143" s="25">
        <v>3.9778173249346223</v>
      </c>
      <c r="AA1143" s="25">
        <v>0</v>
      </c>
      <c r="AB1143" s="25">
        <v>1.7805261934472698</v>
      </c>
      <c r="AC1143" s="25">
        <v>0.31209202333532371</v>
      </c>
      <c r="AD1143" s="25">
        <v>0</v>
      </c>
      <c r="AE1143" s="25">
        <v>20.56124420307232</v>
      </c>
      <c r="AF1143" s="25">
        <v>106.9634666413139</v>
      </c>
      <c r="AG1143" s="25">
        <v>7.5994837259411456</v>
      </c>
      <c r="AH1143" s="25">
        <v>4.396827999808778</v>
      </c>
      <c r="AI1143" s="25">
        <v>2.778494749172026</v>
      </c>
      <c r="AJ1143" s="25">
        <v>34.278478810102911</v>
      </c>
      <c r="AK1143" s="25">
        <v>11.615153849447491</v>
      </c>
      <c r="AL1143" s="25">
        <v>1.8759481801643081</v>
      </c>
      <c r="AM1143" s="25">
        <v>9.1071378546174322E-2</v>
      </c>
      <c r="AN1143" s="25">
        <v>901.02367683758303</v>
      </c>
      <c r="AO1143" s="25">
        <v>1.0924657246523346</v>
      </c>
      <c r="AP1143" s="25">
        <v>6.0281848231502</v>
      </c>
      <c r="AQ1143" s="25">
        <v>1.1624737464322081</v>
      </c>
      <c r="AR1143" s="25">
        <v>0.38818540017802095</v>
      </c>
      <c r="AS1143" s="25">
        <v>7.0689497300112052</v>
      </c>
      <c r="AT1143" s="25">
        <v>2.6154842293023157</v>
      </c>
      <c r="AU1143" s="25">
        <v>0</v>
      </c>
      <c r="AV1143" s="25">
        <v>1.975876077554334</v>
      </c>
      <c r="AW1143" s="25">
        <v>1.8615947400072232</v>
      </c>
      <c r="AX1143" s="25">
        <v>0</v>
      </c>
      <c r="AY1143" s="25">
        <v>0</v>
      </c>
      <c r="AZ1143" s="25">
        <v>0</v>
      </c>
      <c r="BA1143" s="25">
        <v>0</v>
      </c>
      <c r="BB1143" s="25">
        <v>1.8854724042721211</v>
      </c>
      <c r="BC1143" s="25">
        <v>6.3468622652675837</v>
      </c>
      <c r="BD1143" s="25">
        <v>27.328757655321962</v>
      </c>
      <c r="BE1143" s="25">
        <v>125.25433911966726</v>
      </c>
      <c r="BF1143" s="25">
        <v>4.4254171097040125</v>
      </c>
      <c r="BG1143" s="25">
        <v>0</v>
      </c>
      <c r="BH1143" s="25">
        <v>0</v>
      </c>
      <c r="BI1143" s="25">
        <v>2224.2693243036642</v>
      </c>
      <c r="BJ1143" s="25">
        <v>0</v>
      </c>
      <c r="BK1143" s="25">
        <v>26.463428121671186</v>
      </c>
      <c r="BL1143" s="25">
        <v>5.7390655627267808</v>
      </c>
      <c r="BM1143" s="25">
        <v>3.7747330878614524E-2</v>
      </c>
      <c r="BN1143" s="25">
        <v>0</v>
      </c>
      <c r="BO1143" s="25">
        <v>0</v>
      </c>
    </row>
    <row r="1144" spans="1:67">
      <c r="A1144">
        <v>2009</v>
      </c>
      <c r="B1144" s="57" t="s">
        <v>172</v>
      </c>
      <c r="C1144" s="61" t="s">
        <v>236</v>
      </c>
      <c r="D1144" s="57" t="s">
        <v>134</v>
      </c>
      <c r="E1144" s="25">
        <v>36.066441291282601</v>
      </c>
      <c r="F1144" s="25">
        <v>2.9778274847493984</v>
      </c>
      <c r="G1144" s="25">
        <v>2.4099106903447542</v>
      </c>
      <c r="H1144" s="25">
        <v>20.060623342338992</v>
      </c>
      <c r="I1144" s="25">
        <v>14.518024632968594</v>
      </c>
      <c r="J1144" s="25">
        <v>2787.5975095131321</v>
      </c>
      <c r="K1144" s="25">
        <v>11.768856297287984</v>
      </c>
      <c r="L1144" s="25">
        <v>13.315557135014325</v>
      </c>
      <c r="M1144" s="25">
        <v>0.47815330596561978</v>
      </c>
      <c r="N1144" s="25">
        <v>0.9242548951731091</v>
      </c>
      <c r="O1144" s="25">
        <v>17.61021336290014</v>
      </c>
      <c r="P1144" s="25">
        <v>17.478649606450603</v>
      </c>
      <c r="Q1144" s="25">
        <v>46.773424437661987</v>
      </c>
      <c r="R1144" s="25">
        <v>4.9601489653506166</v>
      </c>
      <c r="S1144" s="25">
        <v>6.3453399980594316</v>
      </c>
      <c r="T1144" s="25">
        <v>29.603569308868508</v>
      </c>
      <c r="U1144" s="25">
        <v>6.5949585863131102</v>
      </c>
      <c r="V1144" s="25">
        <v>5.1636158445163973</v>
      </c>
      <c r="W1144" s="25">
        <v>2.4510410307913233</v>
      </c>
      <c r="X1144" s="25">
        <v>11.088503424693778</v>
      </c>
      <c r="Y1144" s="25">
        <v>1.03548621828971</v>
      </c>
      <c r="Z1144" s="25">
        <v>77.320177135844602</v>
      </c>
      <c r="AA1144" s="25">
        <v>0</v>
      </c>
      <c r="AB1144" s="25">
        <v>5.1083091227128197</v>
      </c>
      <c r="AC1144" s="25">
        <v>0.12558404237188103</v>
      </c>
      <c r="AD1144" s="25">
        <v>0</v>
      </c>
      <c r="AE1144" s="25">
        <v>115.62418780223157</v>
      </c>
      <c r="AF1144" s="25">
        <v>55.719280634812463</v>
      </c>
      <c r="AG1144" s="25">
        <v>74.210382065508924</v>
      </c>
      <c r="AH1144" s="25">
        <v>43.497963497155062</v>
      </c>
      <c r="AI1144" s="25">
        <v>3.1550565102275669</v>
      </c>
      <c r="AJ1144" s="25">
        <v>1.8140887368330971</v>
      </c>
      <c r="AK1144" s="25">
        <v>0.77610863108308015</v>
      </c>
      <c r="AL1144" s="25">
        <v>3.6733403117246883</v>
      </c>
      <c r="AM1144" s="25">
        <v>0.12513209901109826</v>
      </c>
      <c r="AN1144" s="25">
        <v>10.81963978574173</v>
      </c>
      <c r="AO1144" s="25">
        <v>1.4648348242703495</v>
      </c>
      <c r="AP1144" s="25">
        <v>0.73636445274130602</v>
      </c>
      <c r="AQ1144" s="25">
        <v>1.6775835638488266</v>
      </c>
      <c r="AR1144" s="25">
        <v>0.25703328735944991</v>
      </c>
      <c r="AS1144" s="25">
        <v>2.7730750251799474</v>
      </c>
      <c r="AT1144" s="25">
        <v>1.1836254363837304</v>
      </c>
      <c r="AU1144" s="25">
        <v>0</v>
      </c>
      <c r="AV1144" s="25">
        <v>8.2657591887579915</v>
      </c>
      <c r="AW1144" s="25">
        <v>9.2988307922620859</v>
      </c>
      <c r="AX1144" s="25">
        <v>0</v>
      </c>
      <c r="AY1144" s="25">
        <v>0</v>
      </c>
      <c r="AZ1144" s="25">
        <v>0</v>
      </c>
      <c r="BA1144" s="25">
        <v>0</v>
      </c>
      <c r="BB1144" s="25">
        <v>2.8884669974853376</v>
      </c>
      <c r="BC1144" s="25">
        <v>66.645369083419638</v>
      </c>
      <c r="BD1144" s="25">
        <v>41.975078751964951</v>
      </c>
      <c r="BE1144" s="25">
        <v>12.41763036157317</v>
      </c>
      <c r="BF1144" s="25">
        <v>54.044581410518056</v>
      </c>
      <c r="BG1144" s="25">
        <v>0</v>
      </c>
      <c r="BH1144" s="25">
        <v>0</v>
      </c>
      <c r="BI1144" s="25">
        <v>606.77452503847792</v>
      </c>
      <c r="BJ1144" s="25">
        <v>0</v>
      </c>
      <c r="BK1144" s="25">
        <v>0.33403981050294668</v>
      </c>
      <c r="BL1144" s="25">
        <v>6.4204912615391621</v>
      </c>
      <c r="BM1144" s="25">
        <v>4.3508947158021505E-2</v>
      </c>
      <c r="BN1144" s="25">
        <v>0</v>
      </c>
      <c r="BO1144" s="25">
        <v>0</v>
      </c>
    </row>
    <row r="1145" spans="1:67">
      <c r="A1145">
        <v>2009</v>
      </c>
      <c r="B1145" s="57" t="s">
        <v>173</v>
      </c>
      <c r="C1145" s="61" t="s">
        <v>237</v>
      </c>
      <c r="D1145" s="57" t="s">
        <v>134</v>
      </c>
      <c r="E1145" s="25">
        <v>0.97445015844463256</v>
      </c>
      <c r="F1145" s="25">
        <v>2.4653091314190467E-2</v>
      </c>
      <c r="G1145" s="25">
        <v>6.3672894206481839E-2</v>
      </c>
      <c r="H1145" s="25">
        <v>0.87342137061408676</v>
      </c>
      <c r="I1145" s="25">
        <v>1.0735271595227116</v>
      </c>
      <c r="J1145" s="25">
        <v>2.3566225609957518</v>
      </c>
      <c r="K1145" s="25">
        <v>35.66273887226194</v>
      </c>
      <c r="L1145" s="25">
        <v>1.652390712352277</v>
      </c>
      <c r="M1145" s="25">
        <v>7.7151073887457927E-2</v>
      </c>
      <c r="N1145" s="25">
        <v>0.56470750165111983</v>
      </c>
      <c r="O1145" s="25">
        <v>1.7605250964203722</v>
      </c>
      <c r="P1145" s="25">
        <v>0.48808702723605346</v>
      </c>
      <c r="Q1145" s="25">
        <v>2.0929759966737658</v>
      </c>
      <c r="R1145" s="25">
        <v>2.5837249886218805</v>
      </c>
      <c r="S1145" s="25">
        <v>7.1923732810038183</v>
      </c>
      <c r="T1145" s="25">
        <v>1.9219417735318185</v>
      </c>
      <c r="U1145" s="25">
        <v>2.1999249564112224</v>
      </c>
      <c r="V1145" s="25">
        <v>1.0685491226695663</v>
      </c>
      <c r="W1145" s="25">
        <v>0.86670262003627085</v>
      </c>
      <c r="X1145" s="25">
        <v>1.1951550024988036</v>
      </c>
      <c r="Y1145" s="25">
        <v>0.29974611069707341</v>
      </c>
      <c r="Z1145" s="25">
        <v>18.887047363448325</v>
      </c>
      <c r="AA1145" s="25">
        <v>0</v>
      </c>
      <c r="AB1145" s="25">
        <v>0.1713512476928665</v>
      </c>
      <c r="AC1145" s="25">
        <v>1.3124655443826544E-2</v>
      </c>
      <c r="AD1145" s="25">
        <v>0</v>
      </c>
      <c r="AE1145" s="25">
        <v>160.24554718085315</v>
      </c>
      <c r="AF1145" s="25">
        <v>0.74512367427330561</v>
      </c>
      <c r="AG1145" s="25">
        <v>4.0297927751876408</v>
      </c>
      <c r="AH1145" s="25">
        <v>2.3392804127686686</v>
      </c>
      <c r="AI1145" s="25">
        <v>0.31869496892577553</v>
      </c>
      <c r="AJ1145" s="25">
        <v>0.20929028763663757</v>
      </c>
      <c r="AK1145" s="25">
        <v>0.25936869737431734</v>
      </c>
      <c r="AL1145" s="25">
        <v>5.2978188816073579E-2</v>
      </c>
      <c r="AM1145" s="25">
        <v>4.1499916473932176E-3</v>
      </c>
      <c r="AN1145" s="25">
        <v>0.28962597946498625</v>
      </c>
      <c r="AO1145" s="25">
        <v>0.24531812216544019</v>
      </c>
      <c r="AP1145" s="25">
        <v>0.12613647730548297</v>
      </c>
      <c r="AQ1145" s="25">
        <v>0.25974925343259725</v>
      </c>
      <c r="AR1145" s="25">
        <v>9.2847915210923365E-2</v>
      </c>
      <c r="AS1145" s="25">
        <v>0.35931536538083314</v>
      </c>
      <c r="AT1145" s="25">
        <v>4.9411746365255187E-2</v>
      </c>
      <c r="AU1145" s="25">
        <v>0</v>
      </c>
      <c r="AV1145" s="25">
        <v>0.25721365598748797</v>
      </c>
      <c r="AW1145" s="25">
        <v>0.22461171266408941</v>
      </c>
      <c r="AX1145" s="25">
        <v>0</v>
      </c>
      <c r="AY1145" s="25">
        <v>0</v>
      </c>
      <c r="AZ1145" s="25">
        <v>0</v>
      </c>
      <c r="BA1145" s="25">
        <v>0</v>
      </c>
      <c r="BB1145" s="25">
        <v>0.14198207121208006</v>
      </c>
      <c r="BC1145" s="25">
        <v>0.99393714277685308</v>
      </c>
      <c r="BD1145" s="25">
        <v>1.6463514610147554</v>
      </c>
      <c r="BE1145" s="25">
        <v>0.43167170866134974</v>
      </c>
      <c r="BF1145" s="25">
        <v>0.96010710809532862</v>
      </c>
      <c r="BG1145" s="25">
        <v>0</v>
      </c>
      <c r="BH1145" s="25">
        <v>0</v>
      </c>
      <c r="BI1145" s="25">
        <v>11.566991561193854</v>
      </c>
      <c r="BJ1145" s="25">
        <v>0</v>
      </c>
      <c r="BK1145" s="25">
        <v>0.28346341309195511</v>
      </c>
      <c r="BL1145" s="25">
        <v>6.9355931430965176</v>
      </c>
      <c r="BM1145" s="25">
        <v>7.1340482060918281E-2</v>
      </c>
      <c r="BN1145" s="25">
        <v>0</v>
      </c>
      <c r="BO1145" s="25">
        <v>0</v>
      </c>
    </row>
    <row r="1146" spans="1:67">
      <c r="A1146">
        <v>2009</v>
      </c>
      <c r="B1146" s="57" t="s">
        <v>174</v>
      </c>
      <c r="C1146" s="61" t="s">
        <v>238</v>
      </c>
      <c r="D1146" s="57" t="s">
        <v>134</v>
      </c>
      <c r="E1146" s="25">
        <v>4.3854336120739283</v>
      </c>
      <c r="F1146" s="25">
        <v>0.26811656391747718</v>
      </c>
      <c r="G1146" s="25">
        <v>0.1711427058524769</v>
      </c>
      <c r="H1146" s="25">
        <v>16.418333082908969</v>
      </c>
      <c r="I1146" s="25">
        <v>63.780114049615541</v>
      </c>
      <c r="J1146" s="25">
        <v>11.224123894023716</v>
      </c>
      <c r="K1146" s="25">
        <v>2.3373799837423537</v>
      </c>
      <c r="L1146" s="25">
        <v>637.56436290651868</v>
      </c>
      <c r="M1146" s="25">
        <v>24.566045898240738</v>
      </c>
      <c r="N1146" s="25">
        <v>0.71958762838479151</v>
      </c>
      <c r="O1146" s="25">
        <v>6.9960334849216048</v>
      </c>
      <c r="P1146" s="25">
        <v>5.5643777759198283</v>
      </c>
      <c r="Q1146" s="25">
        <v>8.718016050243877</v>
      </c>
      <c r="R1146" s="25">
        <v>6.4587337258458923</v>
      </c>
      <c r="S1146" s="25">
        <v>4.2624590275759306</v>
      </c>
      <c r="T1146" s="25">
        <v>1.7739680640519602</v>
      </c>
      <c r="U1146" s="25">
        <v>21.674183985543465</v>
      </c>
      <c r="V1146" s="25">
        <v>6.1845971039651388</v>
      </c>
      <c r="W1146" s="25">
        <v>0.89798997659439095</v>
      </c>
      <c r="X1146" s="25">
        <v>2.8060481816516685</v>
      </c>
      <c r="Y1146" s="25">
        <v>0.10840898882028945</v>
      </c>
      <c r="Z1146" s="25">
        <v>7.2194711939346163</v>
      </c>
      <c r="AA1146" s="25">
        <v>0</v>
      </c>
      <c r="AB1146" s="25">
        <v>1.1526431766634249</v>
      </c>
      <c r="AC1146" s="25">
        <v>4.8604102014079373E-2</v>
      </c>
      <c r="AD1146" s="25">
        <v>0</v>
      </c>
      <c r="AE1146" s="25">
        <v>51.241437746815301</v>
      </c>
      <c r="AF1146" s="25">
        <v>29.661366303846343</v>
      </c>
      <c r="AG1146" s="25">
        <v>131.07773568674574</v>
      </c>
      <c r="AH1146" s="25">
        <v>76.039925691914689</v>
      </c>
      <c r="AI1146" s="25">
        <v>2.9480866484143222</v>
      </c>
      <c r="AJ1146" s="25">
        <v>0.76856880839573027</v>
      </c>
      <c r="AK1146" s="25">
        <v>0.57642899930951308</v>
      </c>
      <c r="AL1146" s="25">
        <v>0.41346667764859968</v>
      </c>
      <c r="AM1146" s="25">
        <v>0.11847846053757</v>
      </c>
      <c r="AN1146" s="25">
        <v>1.7124649247356514</v>
      </c>
      <c r="AO1146" s="25">
        <v>89.36570730753354</v>
      </c>
      <c r="AP1146" s="25">
        <v>1.1653322270963151</v>
      </c>
      <c r="AQ1146" s="25">
        <v>5.6435374963916427</v>
      </c>
      <c r="AR1146" s="25">
        <v>1.367232382290501</v>
      </c>
      <c r="AS1146" s="25">
        <v>31.604899570914711</v>
      </c>
      <c r="AT1146" s="25">
        <v>7.8460322492300509</v>
      </c>
      <c r="AU1146" s="25">
        <v>0</v>
      </c>
      <c r="AV1146" s="25">
        <v>8.9214483652850838</v>
      </c>
      <c r="AW1146" s="25">
        <v>9.0933812680597796</v>
      </c>
      <c r="AX1146" s="25">
        <v>0</v>
      </c>
      <c r="AY1146" s="25">
        <v>0</v>
      </c>
      <c r="AZ1146" s="25">
        <v>0</v>
      </c>
      <c r="BA1146" s="25">
        <v>0</v>
      </c>
      <c r="BB1146" s="25">
        <v>11.032107015788108</v>
      </c>
      <c r="BC1146" s="25">
        <v>193.27613093601269</v>
      </c>
      <c r="BD1146" s="25">
        <v>217.69073853882779</v>
      </c>
      <c r="BE1146" s="25">
        <v>2.9906615727465171</v>
      </c>
      <c r="BF1146" s="25">
        <v>3.9974633899695631</v>
      </c>
      <c r="BG1146" s="25">
        <v>0</v>
      </c>
      <c r="BH1146" s="25">
        <v>0</v>
      </c>
      <c r="BI1146" s="25">
        <v>127.24929873262381</v>
      </c>
      <c r="BJ1146" s="25">
        <v>0</v>
      </c>
      <c r="BK1146" s="25">
        <v>0.89684849563703528</v>
      </c>
      <c r="BL1146" s="25">
        <v>2.7033160590719088</v>
      </c>
      <c r="BM1146" s="25">
        <v>2.2121716131248578E-2</v>
      </c>
      <c r="BN1146" s="25">
        <v>0</v>
      </c>
      <c r="BO1146" s="25">
        <v>0</v>
      </c>
    </row>
    <row r="1147" spans="1:67">
      <c r="A1147">
        <v>2009</v>
      </c>
      <c r="B1147" s="57" t="s">
        <v>175</v>
      </c>
      <c r="C1147" s="61" t="s">
        <v>239</v>
      </c>
      <c r="D1147" s="57" t="s">
        <v>134</v>
      </c>
      <c r="E1147" s="25">
        <v>0.44100621339638518</v>
      </c>
      <c r="F1147" s="25">
        <v>2.7720028906211412E-2</v>
      </c>
      <c r="G1147" s="25">
        <v>4.967996069168909E-2</v>
      </c>
      <c r="H1147" s="25">
        <v>0.94300176257916113</v>
      </c>
      <c r="I1147" s="25">
        <v>1.9905910021031061</v>
      </c>
      <c r="J1147" s="25">
        <v>2.1687604550292354</v>
      </c>
      <c r="K1147" s="25">
        <v>0.20232968598330714</v>
      </c>
      <c r="L1147" s="25">
        <v>11.527330199140088</v>
      </c>
      <c r="M1147" s="25">
        <v>0.4685987679794989</v>
      </c>
      <c r="N1147" s="25">
        <v>0.3301258224910309</v>
      </c>
      <c r="O1147" s="25">
        <v>1.0132125395856115</v>
      </c>
      <c r="P1147" s="25">
        <v>0.41687709030738063</v>
      </c>
      <c r="Q1147" s="25">
        <v>1.261389560991693</v>
      </c>
      <c r="R1147" s="25">
        <v>0.34549847391372107</v>
      </c>
      <c r="S1147" s="25">
        <v>0.41711472466330057</v>
      </c>
      <c r="T1147" s="25">
        <v>0.48596240125387563</v>
      </c>
      <c r="U1147" s="25">
        <v>2.3676026264393917</v>
      </c>
      <c r="V1147" s="25">
        <v>0.84319022799056242</v>
      </c>
      <c r="W1147" s="25">
        <v>0.39127074312424026</v>
      </c>
      <c r="X1147" s="25">
        <v>0.41065260968407402</v>
      </c>
      <c r="Y1147" s="25">
        <v>4.6194983215184421E-2</v>
      </c>
      <c r="Z1147" s="25">
        <v>0.4648554613293604</v>
      </c>
      <c r="AA1147" s="25">
        <v>0</v>
      </c>
      <c r="AB1147" s="25">
        <v>0.4316920783154759</v>
      </c>
      <c r="AC1147" s="25">
        <v>1.1950343567375916E-2</v>
      </c>
      <c r="AD1147" s="25">
        <v>0</v>
      </c>
      <c r="AE1147" s="25">
        <v>5.0645597162679969</v>
      </c>
      <c r="AF1147" s="25">
        <v>1.1419286864395009</v>
      </c>
      <c r="AG1147" s="25">
        <v>3.8400154736692347</v>
      </c>
      <c r="AH1147" s="25">
        <v>2.2590933969320308</v>
      </c>
      <c r="AI1147" s="25">
        <v>0.84433078274298023</v>
      </c>
      <c r="AJ1147" s="25">
        <v>0.31393037022275455</v>
      </c>
      <c r="AK1147" s="25">
        <v>0.23061500964192633</v>
      </c>
      <c r="AL1147" s="25">
        <v>0.21711272423409678</v>
      </c>
      <c r="AM1147" s="25">
        <v>1.5421113392897213E-2</v>
      </c>
      <c r="AN1147" s="25">
        <v>0.26905154830925765</v>
      </c>
      <c r="AO1147" s="25">
        <v>3.5836610462420504</v>
      </c>
      <c r="AP1147" s="25">
        <v>0.19839521119400444</v>
      </c>
      <c r="AQ1147" s="25">
        <v>0.78138385521177511</v>
      </c>
      <c r="AR1147" s="25">
        <v>0.18510695443102776</v>
      </c>
      <c r="AS1147" s="25">
        <v>2.282082143195753</v>
      </c>
      <c r="AT1147" s="25">
        <v>0.19018846727828781</v>
      </c>
      <c r="AU1147" s="25">
        <v>0</v>
      </c>
      <c r="AV1147" s="25">
        <v>0.45202797297194119</v>
      </c>
      <c r="AW1147" s="25">
        <v>0.54426651907829871</v>
      </c>
      <c r="AX1147" s="25">
        <v>0</v>
      </c>
      <c r="AY1147" s="25">
        <v>0</v>
      </c>
      <c r="AZ1147" s="25">
        <v>0</v>
      </c>
      <c r="BA1147" s="25">
        <v>0</v>
      </c>
      <c r="BB1147" s="25">
        <v>0.52152335785324233</v>
      </c>
      <c r="BC1147" s="25">
        <v>5.9862900937191146</v>
      </c>
      <c r="BD1147" s="25">
        <v>11.649122045055393</v>
      </c>
      <c r="BE1147" s="25">
        <v>0.3879062686987691</v>
      </c>
      <c r="BF1147" s="25">
        <v>0.27464950263382382</v>
      </c>
      <c r="BG1147" s="25">
        <v>0</v>
      </c>
      <c r="BH1147" s="25">
        <v>0</v>
      </c>
      <c r="BI1147" s="25">
        <v>13.268167321811962</v>
      </c>
      <c r="BJ1147" s="25">
        <v>0</v>
      </c>
      <c r="BK1147" s="25">
        <v>0.69799090011225839</v>
      </c>
      <c r="BL1147" s="25">
        <v>2.4837913333351915</v>
      </c>
      <c r="BM1147" s="25">
        <v>3.6610468340563272E-2</v>
      </c>
      <c r="BN1147" s="25">
        <v>0</v>
      </c>
      <c r="BO1147" s="25">
        <v>0</v>
      </c>
    </row>
    <row r="1148" spans="1:67">
      <c r="A1148">
        <v>2009</v>
      </c>
      <c r="B1148" s="57" t="s">
        <v>176</v>
      </c>
      <c r="C1148" s="61" t="s">
        <v>240</v>
      </c>
      <c r="D1148" s="57" t="s">
        <v>134</v>
      </c>
      <c r="E1148" s="25">
        <v>81.265221306417089</v>
      </c>
      <c r="F1148" s="25">
        <v>25.965899229073969</v>
      </c>
      <c r="G1148" s="25">
        <v>88.845982770432244</v>
      </c>
      <c r="H1148" s="25">
        <v>308.91004482529922</v>
      </c>
      <c r="I1148" s="25">
        <v>90.426517423753936</v>
      </c>
      <c r="J1148" s="25">
        <v>118.28262858340432</v>
      </c>
      <c r="K1148" s="25">
        <v>51.641817875593404</v>
      </c>
      <c r="L1148" s="25">
        <v>110.69493421707132</v>
      </c>
      <c r="M1148" s="25">
        <v>3.4680581796641086</v>
      </c>
      <c r="N1148" s="25">
        <v>196.30038740640936</v>
      </c>
      <c r="O1148" s="25">
        <v>175.93462169636928</v>
      </c>
      <c r="P1148" s="25">
        <v>43.36678036900566</v>
      </c>
      <c r="Q1148" s="25">
        <v>98.256341763636257</v>
      </c>
      <c r="R1148" s="25">
        <v>111.01093659834851</v>
      </c>
      <c r="S1148" s="25">
        <v>121.97159048294071</v>
      </c>
      <c r="T1148" s="25">
        <v>64.390922519935302</v>
      </c>
      <c r="U1148" s="25">
        <v>19.096360179564449</v>
      </c>
      <c r="V1148" s="25">
        <v>24.938658282300221</v>
      </c>
      <c r="W1148" s="25">
        <v>5.5388542363735525</v>
      </c>
      <c r="X1148" s="25">
        <v>40.280475322366357</v>
      </c>
      <c r="Y1148" s="25">
        <v>3.3809861661782055</v>
      </c>
      <c r="Z1148" s="25">
        <v>30.045707940811273</v>
      </c>
      <c r="AA1148" s="25">
        <v>0</v>
      </c>
      <c r="AB1148" s="25">
        <v>759.76863126631815</v>
      </c>
      <c r="AC1148" s="25">
        <v>1.0480874609022239</v>
      </c>
      <c r="AD1148" s="25">
        <v>0</v>
      </c>
      <c r="AE1148" s="25">
        <v>1695.926383055993</v>
      </c>
      <c r="AF1148" s="25">
        <v>166.73982681440143</v>
      </c>
      <c r="AG1148" s="25">
        <v>705.58198436742884</v>
      </c>
      <c r="AH1148" s="25">
        <v>407.91318008446956</v>
      </c>
      <c r="AI1148" s="25">
        <v>1481.9322160681941</v>
      </c>
      <c r="AJ1148" s="25">
        <v>503.96179142311132</v>
      </c>
      <c r="AK1148" s="25">
        <v>385.05021950472485</v>
      </c>
      <c r="AL1148" s="25">
        <v>17.932242529571042</v>
      </c>
      <c r="AM1148" s="25">
        <v>2.6268285458109846</v>
      </c>
      <c r="AN1148" s="25">
        <v>34.880820309303729</v>
      </c>
      <c r="AO1148" s="25">
        <v>2.710579485535864</v>
      </c>
      <c r="AP1148" s="25">
        <v>6.1462204174223105</v>
      </c>
      <c r="AQ1148" s="25">
        <v>4.3314739697854474</v>
      </c>
      <c r="AR1148" s="25">
        <v>2.7610983399576519</v>
      </c>
      <c r="AS1148" s="25">
        <v>5.2843263754422907</v>
      </c>
      <c r="AT1148" s="25">
        <v>1.1714156096946042</v>
      </c>
      <c r="AU1148" s="25">
        <v>0</v>
      </c>
      <c r="AV1148" s="25">
        <v>28.444081818090943</v>
      </c>
      <c r="AW1148" s="25">
        <v>19.686887654577664</v>
      </c>
      <c r="AX1148" s="25">
        <v>0</v>
      </c>
      <c r="AY1148" s="25">
        <v>0</v>
      </c>
      <c r="AZ1148" s="25">
        <v>0</v>
      </c>
      <c r="BA1148" s="25">
        <v>0</v>
      </c>
      <c r="BB1148" s="25">
        <v>82.30185615796789</v>
      </c>
      <c r="BC1148" s="25">
        <v>137.63757693380492</v>
      </c>
      <c r="BD1148" s="25">
        <v>75.608596026944213</v>
      </c>
      <c r="BE1148" s="25">
        <v>20.646328661210127</v>
      </c>
      <c r="BF1148" s="25">
        <v>12.020666729026843</v>
      </c>
      <c r="BG1148" s="25">
        <v>0</v>
      </c>
      <c r="BH1148" s="25">
        <v>0</v>
      </c>
      <c r="BI1148" s="25">
        <v>2464.6626698273831</v>
      </c>
      <c r="BJ1148" s="25">
        <v>0</v>
      </c>
      <c r="BK1148" s="25">
        <v>0.5540238073249657</v>
      </c>
      <c r="BL1148" s="25">
        <v>1.2364288675424955</v>
      </c>
      <c r="BM1148" s="25">
        <v>1.0405094125021348E-2</v>
      </c>
      <c r="BN1148" s="25">
        <v>0</v>
      </c>
      <c r="BO1148" s="25">
        <v>0</v>
      </c>
    </row>
    <row r="1149" spans="1:67">
      <c r="A1149">
        <v>2009</v>
      </c>
      <c r="B1149" s="57" t="s">
        <v>177</v>
      </c>
      <c r="C1149" s="61" t="s">
        <v>241</v>
      </c>
      <c r="D1149" s="57" t="s">
        <v>134</v>
      </c>
      <c r="E1149" s="25">
        <v>538.98540573056266</v>
      </c>
      <c r="F1149" s="25">
        <v>1.5009044538908731</v>
      </c>
      <c r="G1149" s="25">
        <v>4.6704803503085124</v>
      </c>
      <c r="H1149" s="25">
        <v>317.97370472501422</v>
      </c>
      <c r="I1149" s="25">
        <v>169.13943400760462</v>
      </c>
      <c r="J1149" s="25">
        <v>722.32125411453558</v>
      </c>
      <c r="K1149" s="25">
        <v>216.69386204121363</v>
      </c>
      <c r="L1149" s="25">
        <v>333.85910662061565</v>
      </c>
      <c r="M1149" s="25">
        <v>33.486842174436134</v>
      </c>
      <c r="N1149" s="25">
        <v>25.437253237562189</v>
      </c>
      <c r="O1149" s="25">
        <v>1993.9894221956056</v>
      </c>
      <c r="P1149" s="25">
        <v>398.03916903791975</v>
      </c>
      <c r="Q1149" s="25">
        <v>1843.1314383335271</v>
      </c>
      <c r="R1149" s="25">
        <v>262.56289199998696</v>
      </c>
      <c r="S1149" s="25">
        <v>395.4088738998712</v>
      </c>
      <c r="T1149" s="25">
        <v>372.1010089717916</v>
      </c>
      <c r="U1149" s="25">
        <v>239.05142538442271</v>
      </c>
      <c r="V1149" s="25">
        <v>241.71629052801794</v>
      </c>
      <c r="W1149" s="25">
        <v>40.901477082736534</v>
      </c>
      <c r="X1149" s="25">
        <v>82.175706162442012</v>
      </c>
      <c r="Y1149" s="25">
        <v>4.8188767254496048</v>
      </c>
      <c r="Z1149" s="25">
        <v>172.71562217492135</v>
      </c>
      <c r="AA1149" s="25">
        <v>0</v>
      </c>
      <c r="AB1149" s="25">
        <v>20.495915745203781</v>
      </c>
      <c r="AC1149" s="25">
        <v>16.745112605930082</v>
      </c>
      <c r="AD1149" s="25">
        <v>0</v>
      </c>
      <c r="AE1149" s="25">
        <v>1065.212700639438</v>
      </c>
      <c r="AF1149" s="25">
        <v>24.936668505973103</v>
      </c>
      <c r="AG1149" s="25">
        <v>70.78313103897338</v>
      </c>
      <c r="AH1149" s="25">
        <v>41.095202849209088</v>
      </c>
      <c r="AI1149" s="25">
        <v>29.667362566078687</v>
      </c>
      <c r="AJ1149" s="25">
        <v>10.189044739536332</v>
      </c>
      <c r="AK1149" s="25">
        <v>6.8680944208696166</v>
      </c>
      <c r="AL1149" s="25">
        <v>0.86780379656097117</v>
      </c>
      <c r="AM1149" s="25">
        <v>0.18723611508036597</v>
      </c>
      <c r="AN1149" s="25">
        <v>12.699970379681114</v>
      </c>
      <c r="AO1149" s="25">
        <v>37.382449474935264</v>
      </c>
      <c r="AP1149" s="25">
        <v>2.8684336905825578</v>
      </c>
      <c r="AQ1149" s="25">
        <v>1.3707809448077455</v>
      </c>
      <c r="AR1149" s="25">
        <v>1.8226662845494643</v>
      </c>
      <c r="AS1149" s="25">
        <v>17.357326359343318</v>
      </c>
      <c r="AT1149" s="25">
        <v>5.2459689973931738</v>
      </c>
      <c r="AU1149" s="25">
        <v>0</v>
      </c>
      <c r="AV1149" s="25">
        <v>20.917517302066841</v>
      </c>
      <c r="AW1149" s="25">
        <v>16.253948763955268</v>
      </c>
      <c r="AX1149" s="25">
        <v>0</v>
      </c>
      <c r="AY1149" s="25">
        <v>0</v>
      </c>
      <c r="AZ1149" s="25">
        <v>0</v>
      </c>
      <c r="BA1149" s="25">
        <v>0</v>
      </c>
      <c r="BB1149" s="25">
        <v>18.19675680139985</v>
      </c>
      <c r="BC1149" s="25">
        <v>125.14619620119402</v>
      </c>
      <c r="BD1149" s="25">
        <v>350.54659956836826</v>
      </c>
      <c r="BE1149" s="25">
        <v>64.796856661348912</v>
      </c>
      <c r="BF1149" s="25">
        <v>69.974867481788692</v>
      </c>
      <c r="BG1149" s="25">
        <v>0</v>
      </c>
      <c r="BH1149" s="25">
        <v>0</v>
      </c>
      <c r="BI1149" s="25">
        <v>527.86382620904692</v>
      </c>
      <c r="BJ1149" s="25">
        <v>0</v>
      </c>
      <c r="BK1149" s="25">
        <v>0.94752419903113339</v>
      </c>
      <c r="BL1149" s="25">
        <v>22.954147506337883</v>
      </c>
      <c r="BM1149" s="25">
        <v>0.21388717814998853</v>
      </c>
      <c r="BN1149" s="25">
        <v>0</v>
      </c>
      <c r="BO1149" s="25">
        <v>0</v>
      </c>
    </row>
    <row r="1150" spans="1:67">
      <c r="A1150">
        <v>2009</v>
      </c>
      <c r="B1150" s="57" t="s">
        <v>178</v>
      </c>
      <c r="C1150" s="61" t="s">
        <v>242</v>
      </c>
      <c r="D1150" s="57" t="s">
        <v>134</v>
      </c>
      <c r="E1150" s="25">
        <v>13.448859959198355</v>
      </c>
      <c r="F1150" s="25">
        <v>0.20435540849320377</v>
      </c>
      <c r="G1150" s="25">
        <v>0.62787854126535536</v>
      </c>
      <c r="H1150" s="25">
        <v>5.4718082695810333</v>
      </c>
      <c r="I1150" s="25">
        <v>10.628979477264759</v>
      </c>
      <c r="J1150" s="25">
        <v>10.783346894703108</v>
      </c>
      <c r="K1150" s="25">
        <v>2.7216019141232994</v>
      </c>
      <c r="L1150" s="25">
        <v>5.0922839449355264</v>
      </c>
      <c r="M1150" s="25">
        <v>0.44448716351369044</v>
      </c>
      <c r="N1150" s="25">
        <v>1.3202100075936936</v>
      </c>
      <c r="O1150" s="25">
        <v>30.335362548630286</v>
      </c>
      <c r="P1150" s="25">
        <v>121.48962558252137</v>
      </c>
      <c r="Q1150" s="25">
        <v>26.393112669487468</v>
      </c>
      <c r="R1150" s="25">
        <v>3.7736977985853466</v>
      </c>
      <c r="S1150" s="25">
        <v>5.571354358589061</v>
      </c>
      <c r="T1150" s="25">
        <v>5.0767037540517723</v>
      </c>
      <c r="U1150" s="25">
        <v>6.7643340225271453</v>
      </c>
      <c r="V1150" s="25">
        <v>4.2818773533105468</v>
      </c>
      <c r="W1150" s="25">
        <v>2.0420350543818575</v>
      </c>
      <c r="X1150" s="25">
        <v>1.6702921269538844</v>
      </c>
      <c r="Y1150" s="25">
        <v>0.16006016084514008</v>
      </c>
      <c r="Z1150" s="25">
        <v>2.6118248968782707</v>
      </c>
      <c r="AA1150" s="25">
        <v>0</v>
      </c>
      <c r="AB1150" s="25">
        <v>1.5418203054258393</v>
      </c>
      <c r="AC1150" s="25">
        <v>0.20415462286752101</v>
      </c>
      <c r="AD1150" s="25">
        <v>0</v>
      </c>
      <c r="AE1150" s="25">
        <v>20.004472340521495</v>
      </c>
      <c r="AF1150" s="25">
        <v>6.1652786415372116</v>
      </c>
      <c r="AG1150" s="25">
        <v>5.535120130243822</v>
      </c>
      <c r="AH1150" s="25">
        <v>3.2303713848587554</v>
      </c>
      <c r="AI1150" s="25">
        <v>4.0341127486372024</v>
      </c>
      <c r="AJ1150" s="25">
        <v>2.4856816418206638</v>
      </c>
      <c r="AK1150" s="25">
        <v>0.84407870345931024</v>
      </c>
      <c r="AL1150" s="25">
        <v>0.15335481258657396</v>
      </c>
      <c r="AM1150" s="25">
        <v>2.1284101800401141E-2</v>
      </c>
      <c r="AN1150" s="25">
        <v>3.1090200216456494</v>
      </c>
      <c r="AO1150" s="25">
        <v>0.61478938377697534</v>
      </c>
      <c r="AP1150" s="25">
        <v>0.26526258364881816</v>
      </c>
      <c r="AQ1150" s="25">
        <v>0.46464131186582758</v>
      </c>
      <c r="AR1150" s="25">
        <v>0.15969733092630489</v>
      </c>
      <c r="AS1150" s="25">
        <v>0.71898385953804811</v>
      </c>
      <c r="AT1150" s="25">
        <v>0.1173409115477502</v>
      </c>
      <c r="AU1150" s="25">
        <v>0</v>
      </c>
      <c r="AV1150" s="25">
        <v>0.87183996315547996</v>
      </c>
      <c r="AW1150" s="25">
        <v>1.2933123968398417</v>
      </c>
      <c r="AX1150" s="25">
        <v>0</v>
      </c>
      <c r="AY1150" s="25">
        <v>0</v>
      </c>
      <c r="AZ1150" s="25">
        <v>0</v>
      </c>
      <c r="BA1150" s="25">
        <v>0</v>
      </c>
      <c r="BB1150" s="25">
        <v>1.3577515095480599</v>
      </c>
      <c r="BC1150" s="25">
        <v>13.210013080915457</v>
      </c>
      <c r="BD1150" s="25">
        <v>14.169577813895261</v>
      </c>
      <c r="BE1150" s="25">
        <v>73.989167044568575</v>
      </c>
      <c r="BF1150" s="25">
        <v>16.15827151882003</v>
      </c>
      <c r="BG1150" s="25">
        <v>0</v>
      </c>
      <c r="BH1150" s="25">
        <v>0</v>
      </c>
      <c r="BI1150" s="25">
        <v>546.30090511128674</v>
      </c>
      <c r="BJ1150" s="25">
        <v>0</v>
      </c>
      <c r="BK1150" s="25">
        <v>0.49365351642690414</v>
      </c>
      <c r="BL1150" s="25">
        <v>7.6599404252317651</v>
      </c>
      <c r="BM1150" s="25">
        <v>6.0412476070981873E-2</v>
      </c>
      <c r="BN1150" s="25">
        <v>0</v>
      </c>
      <c r="BO1150" s="25">
        <v>0</v>
      </c>
    </row>
    <row r="1151" spans="1:67">
      <c r="A1151">
        <v>2009</v>
      </c>
      <c r="B1151" s="57" t="s">
        <v>179</v>
      </c>
      <c r="C1151" s="61" t="s">
        <v>243</v>
      </c>
      <c r="D1151" s="57" t="s">
        <v>134</v>
      </c>
      <c r="E1151" s="25">
        <v>18.137812062378842</v>
      </c>
      <c r="F1151" s="25">
        <v>0.34040640839736547</v>
      </c>
      <c r="G1151" s="25">
        <v>1.1128337906352934</v>
      </c>
      <c r="H1151" s="25">
        <v>6.0383991367335375</v>
      </c>
      <c r="I1151" s="25">
        <v>9.7575548030066788</v>
      </c>
      <c r="J1151" s="25">
        <v>39.270906481047362</v>
      </c>
      <c r="K1151" s="25">
        <v>10.046487145145798</v>
      </c>
      <c r="L1151" s="25">
        <v>12.871934159412595</v>
      </c>
      <c r="M1151" s="25">
        <v>0.70449460648847373</v>
      </c>
      <c r="N1151" s="25">
        <v>3.1866472487243827</v>
      </c>
      <c r="O1151" s="25">
        <v>23.767734144168848</v>
      </c>
      <c r="P1151" s="25">
        <v>9.1706589963904293</v>
      </c>
      <c r="Q1151" s="25">
        <v>336.86908847915652</v>
      </c>
      <c r="R1151" s="25">
        <v>5.5497940091547395</v>
      </c>
      <c r="S1151" s="25">
        <v>5.4616757651591943</v>
      </c>
      <c r="T1151" s="25">
        <v>11.677599579179009</v>
      </c>
      <c r="U1151" s="25">
        <v>62.595340268736578</v>
      </c>
      <c r="V1151" s="25">
        <v>43.32327102263578</v>
      </c>
      <c r="W1151" s="25">
        <v>10.326165955346152</v>
      </c>
      <c r="X1151" s="25">
        <v>60.467298366270754</v>
      </c>
      <c r="Y1151" s="25">
        <v>12.383047834587325</v>
      </c>
      <c r="Z1151" s="25">
        <v>45.328602913354928</v>
      </c>
      <c r="AA1151" s="25">
        <v>0</v>
      </c>
      <c r="AB1151" s="25">
        <v>1.1120862503688378</v>
      </c>
      <c r="AC1151" s="25">
        <v>0.14929187168209462</v>
      </c>
      <c r="AD1151" s="25">
        <v>0</v>
      </c>
      <c r="AE1151" s="25">
        <v>656.44948376196294</v>
      </c>
      <c r="AF1151" s="25">
        <v>46.20396145075425</v>
      </c>
      <c r="AG1151" s="25">
        <v>126.90218082376582</v>
      </c>
      <c r="AH1151" s="25">
        <v>73.529227207096852</v>
      </c>
      <c r="AI1151" s="25">
        <v>67.127551502363914</v>
      </c>
      <c r="AJ1151" s="25">
        <v>6.410901010759801</v>
      </c>
      <c r="AK1151" s="25">
        <v>13.647658690136758</v>
      </c>
      <c r="AL1151" s="25">
        <v>4.2468334147725537</v>
      </c>
      <c r="AM1151" s="25">
        <v>0.13376991482738354</v>
      </c>
      <c r="AN1151" s="25">
        <v>5.5351294064754626</v>
      </c>
      <c r="AO1151" s="25">
        <v>2.1069794089514993</v>
      </c>
      <c r="AP1151" s="25">
        <v>1.3492969988682013</v>
      </c>
      <c r="AQ1151" s="25">
        <v>1.7775915484712113</v>
      </c>
      <c r="AR1151" s="25">
        <v>0.49458211393747575</v>
      </c>
      <c r="AS1151" s="25">
        <v>25.477599515466057</v>
      </c>
      <c r="AT1151" s="25">
        <v>2.101791167328205</v>
      </c>
      <c r="AU1151" s="25">
        <v>0</v>
      </c>
      <c r="AV1151" s="25">
        <v>12.898979103397822</v>
      </c>
      <c r="AW1151" s="25">
        <v>5.4615438902950952</v>
      </c>
      <c r="AX1151" s="25">
        <v>0</v>
      </c>
      <c r="AY1151" s="25">
        <v>0</v>
      </c>
      <c r="AZ1151" s="25">
        <v>0</v>
      </c>
      <c r="BA1151" s="25">
        <v>0</v>
      </c>
      <c r="BB1151" s="25">
        <v>4.8071499343319672</v>
      </c>
      <c r="BC1151" s="25">
        <v>24.37303067701232</v>
      </c>
      <c r="BD1151" s="25">
        <v>22.001646808078576</v>
      </c>
      <c r="BE1151" s="25">
        <v>6.0412879809358513</v>
      </c>
      <c r="BF1151" s="25">
        <v>29.459462031853832</v>
      </c>
      <c r="BG1151" s="25">
        <v>0</v>
      </c>
      <c r="BH1151" s="25">
        <v>0</v>
      </c>
      <c r="BI1151" s="25">
        <v>358.00149958737904</v>
      </c>
      <c r="BJ1151" s="25">
        <v>0</v>
      </c>
      <c r="BK1151" s="25">
        <v>0.30182438090961672</v>
      </c>
      <c r="BL1151" s="25">
        <v>21.61789655104694</v>
      </c>
      <c r="BM1151" s="25">
        <v>0.13447075388509444</v>
      </c>
      <c r="BN1151" s="25">
        <v>0</v>
      </c>
      <c r="BO1151" s="25">
        <v>0</v>
      </c>
    </row>
    <row r="1152" spans="1:67">
      <c r="A1152">
        <v>2009</v>
      </c>
      <c r="B1152" s="57" t="s">
        <v>180</v>
      </c>
      <c r="C1152" s="61" t="s">
        <v>244</v>
      </c>
      <c r="D1152" s="57" t="s">
        <v>134</v>
      </c>
      <c r="E1152" s="25">
        <v>1.6974432445807652</v>
      </c>
      <c r="F1152" s="25">
        <v>3.8144893531834874E-2</v>
      </c>
      <c r="G1152" s="25">
        <v>0.16769037591912994</v>
      </c>
      <c r="H1152" s="25">
        <v>6.2383879466629466</v>
      </c>
      <c r="I1152" s="25">
        <v>1.4195449285831612</v>
      </c>
      <c r="J1152" s="25">
        <v>3.2084486194896624</v>
      </c>
      <c r="K1152" s="25">
        <v>1.6402260575583802</v>
      </c>
      <c r="L1152" s="25">
        <v>1.4395654272034539</v>
      </c>
      <c r="M1152" s="25">
        <v>0.11065750170745906</v>
      </c>
      <c r="N1152" s="25">
        <v>12.598981942326974</v>
      </c>
      <c r="O1152" s="25">
        <v>8.5438844515298076</v>
      </c>
      <c r="P1152" s="25">
        <v>1.6745888901931583</v>
      </c>
      <c r="Q1152" s="25">
        <v>6.7433199744213228</v>
      </c>
      <c r="R1152" s="25">
        <v>23.437811580849633</v>
      </c>
      <c r="S1152" s="25">
        <v>7.6855423404664993</v>
      </c>
      <c r="T1152" s="25">
        <v>4.3983754612146839</v>
      </c>
      <c r="U1152" s="25">
        <v>3.9152665831315474</v>
      </c>
      <c r="V1152" s="25">
        <v>2.9348961700042393</v>
      </c>
      <c r="W1152" s="25">
        <v>1.8737893496155706</v>
      </c>
      <c r="X1152" s="25">
        <v>1.8736187284252841</v>
      </c>
      <c r="Y1152" s="25">
        <v>1.0301089686094707</v>
      </c>
      <c r="Z1152" s="25">
        <v>2.2416097568275446</v>
      </c>
      <c r="AA1152" s="25">
        <v>0</v>
      </c>
      <c r="AB1152" s="25">
        <v>2.3532732746079557</v>
      </c>
      <c r="AC1152" s="25">
        <v>5.1461389602689075E-2</v>
      </c>
      <c r="AD1152" s="25">
        <v>0</v>
      </c>
      <c r="AE1152" s="25">
        <v>478.53865990159932</v>
      </c>
      <c r="AF1152" s="25">
        <v>0.79365802275369468</v>
      </c>
      <c r="AG1152" s="25">
        <v>1.4866581989507681</v>
      </c>
      <c r="AH1152" s="25">
        <v>0.870386908592647</v>
      </c>
      <c r="AI1152" s="25">
        <v>3.2955681749299144</v>
      </c>
      <c r="AJ1152" s="25">
        <v>1.1663851257331266</v>
      </c>
      <c r="AK1152" s="25">
        <v>1.7323349058372577</v>
      </c>
      <c r="AL1152" s="25">
        <v>6.7134283389433863E-2</v>
      </c>
      <c r="AM1152" s="25">
        <v>5.1892925261896646E-3</v>
      </c>
      <c r="AN1152" s="25">
        <v>0.24927490676816239</v>
      </c>
      <c r="AO1152" s="25">
        <v>0.17502474864468473</v>
      </c>
      <c r="AP1152" s="25">
        <v>8.2229520109079385E-2</v>
      </c>
      <c r="AQ1152" s="25">
        <v>0.21272189975299416</v>
      </c>
      <c r="AR1152" s="25">
        <v>6.6802278616203317E-2</v>
      </c>
      <c r="AS1152" s="25">
        <v>0.26788346979616917</v>
      </c>
      <c r="AT1152" s="25">
        <v>4.5351554633386686E-2</v>
      </c>
      <c r="AU1152" s="25">
        <v>0</v>
      </c>
      <c r="AV1152" s="25">
        <v>3.8808489936750425</v>
      </c>
      <c r="AW1152" s="25">
        <v>0.31370008895583068</v>
      </c>
      <c r="AX1152" s="25">
        <v>0</v>
      </c>
      <c r="AY1152" s="25">
        <v>0</v>
      </c>
      <c r="AZ1152" s="25">
        <v>0</v>
      </c>
      <c r="BA1152" s="25">
        <v>0</v>
      </c>
      <c r="BB1152" s="25">
        <v>0.57327195337243175</v>
      </c>
      <c r="BC1152" s="25">
        <v>4.6143787208542797</v>
      </c>
      <c r="BD1152" s="25">
        <v>7.1690668255802681</v>
      </c>
      <c r="BE1152" s="25">
        <v>1.7449314240244247</v>
      </c>
      <c r="BF1152" s="25">
        <v>2.7803328347781648</v>
      </c>
      <c r="BG1152" s="25">
        <v>0</v>
      </c>
      <c r="BH1152" s="25">
        <v>0</v>
      </c>
      <c r="BI1152" s="25">
        <v>69.669912334481012</v>
      </c>
      <c r="BJ1152" s="25">
        <v>0</v>
      </c>
      <c r="BK1152" s="25">
        <v>0.33071945447489437</v>
      </c>
      <c r="BL1152" s="25">
        <v>12.59159581972996</v>
      </c>
      <c r="BM1152" s="25">
        <v>0.69652441337013427</v>
      </c>
      <c r="BN1152" s="25">
        <v>0</v>
      </c>
      <c r="BO1152" s="25">
        <v>0</v>
      </c>
    </row>
    <row r="1153" spans="1:67">
      <c r="A1153">
        <v>2009</v>
      </c>
      <c r="B1153" s="57" t="s">
        <v>181</v>
      </c>
      <c r="C1153" s="61" t="s">
        <v>245</v>
      </c>
      <c r="D1153" s="57" t="s">
        <v>134</v>
      </c>
      <c r="E1153" s="25">
        <v>3.3569840023950563</v>
      </c>
      <c r="F1153" s="25">
        <v>0.23044891195154671</v>
      </c>
      <c r="G1153" s="25">
        <v>0.40917410522137004</v>
      </c>
      <c r="H1153" s="25">
        <v>19.797566163576935</v>
      </c>
      <c r="I1153" s="25">
        <v>14.973399582027302</v>
      </c>
      <c r="J1153" s="25">
        <v>29.155318987503403</v>
      </c>
      <c r="K1153" s="25">
        <v>11.125380748926451</v>
      </c>
      <c r="L1153" s="25">
        <v>44.638126429773727</v>
      </c>
      <c r="M1153" s="25">
        <v>4.402827579424951</v>
      </c>
      <c r="N1153" s="25">
        <v>38.75346039559949</v>
      </c>
      <c r="O1153" s="25">
        <v>29.45775581273892</v>
      </c>
      <c r="P1153" s="25">
        <v>3.3011911718147267</v>
      </c>
      <c r="Q1153" s="25">
        <v>21.615970722255057</v>
      </c>
      <c r="R1153" s="25">
        <v>137.58820601736014</v>
      </c>
      <c r="S1153" s="25">
        <v>622.43679256476742</v>
      </c>
      <c r="T1153" s="25">
        <v>882.36163462642548</v>
      </c>
      <c r="U1153" s="25">
        <v>37.264901794401467</v>
      </c>
      <c r="V1153" s="25">
        <v>51.393671103516972</v>
      </c>
      <c r="W1153" s="25">
        <v>48.216393572109411</v>
      </c>
      <c r="X1153" s="25">
        <v>113.84138544653356</v>
      </c>
      <c r="Y1153" s="25">
        <v>8.9227417762562791</v>
      </c>
      <c r="Z1153" s="25">
        <v>95.280753832900913</v>
      </c>
      <c r="AA1153" s="25">
        <v>0</v>
      </c>
      <c r="AB1153" s="25">
        <v>6.6066736323471584</v>
      </c>
      <c r="AC1153" s="25">
        <v>0.13362806694004242</v>
      </c>
      <c r="AD1153" s="25">
        <v>0</v>
      </c>
      <c r="AE1153" s="25">
        <v>4312.9607680912977</v>
      </c>
      <c r="AF1153" s="25">
        <v>3.5253128431295004</v>
      </c>
      <c r="AG1153" s="25">
        <v>6.2450440999260737</v>
      </c>
      <c r="AH1153" s="25">
        <v>3.6073575462308307</v>
      </c>
      <c r="AI1153" s="25">
        <v>5.7712098921125783</v>
      </c>
      <c r="AJ1153" s="25">
        <v>2.313570214577422</v>
      </c>
      <c r="AK1153" s="25">
        <v>2.3974008465476428</v>
      </c>
      <c r="AL1153" s="25">
        <v>0.1884223059320751</v>
      </c>
      <c r="AM1153" s="25">
        <v>2.4540242436916413E-2</v>
      </c>
      <c r="AN1153" s="25">
        <v>0.56550142396202552</v>
      </c>
      <c r="AO1153" s="25">
        <v>0.29693616279506851</v>
      </c>
      <c r="AP1153" s="25">
        <v>0.33267702296538598</v>
      </c>
      <c r="AQ1153" s="25">
        <v>0.97412592676402221</v>
      </c>
      <c r="AR1153" s="25">
        <v>0.32647634814316512</v>
      </c>
      <c r="AS1153" s="25">
        <v>4.4016160769647099</v>
      </c>
      <c r="AT1153" s="25">
        <v>0.13156108143177586</v>
      </c>
      <c r="AU1153" s="25">
        <v>0</v>
      </c>
      <c r="AV1153" s="25">
        <v>19.660133420916168</v>
      </c>
      <c r="AW1153" s="25">
        <v>0.93940572394263988</v>
      </c>
      <c r="AX1153" s="25">
        <v>0</v>
      </c>
      <c r="AY1153" s="25">
        <v>0</v>
      </c>
      <c r="AZ1153" s="25">
        <v>0</v>
      </c>
      <c r="BA1153" s="25">
        <v>0</v>
      </c>
      <c r="BB1153" s="25">
        <v>1.6630939568408323</v>
      </c>
      <c r="BC1153" s="25">
        <v>3.8060833036498534</v>
      </c>
      <c r="BD1153" s="25">
        <v>27.503470442781204</v>
      </c>
      <c r="BE1153" s="25">
        <v>1.3815171224594884</v>
      </c>
      <c r="BF1153" s="25">
        <v>4.1916924419970742</v>
      </c>
      <c r="BG1153" s="25">
        <v>0</v>
      </c>
      <c r="BH1153" s="25">
        <v>0</v>
      </c>
      <c r="BI1153" s="25">
        <v>34.850691631565532</v>
      </c>
      <c r="BJ1153" s="25">
        <v>0</v>
      </c>
      <c r="BK1153" s="25">
        <v>1.0089749111562409</v>
      </c>
      <c r="BL1153" s="25">
        <v>47.481210384361262</v>
      </c>
      <c r="BM1153" s="25">
        <v>0.41760242210332665</v>
      </c>
      <c r="BN1153" s="25">
        <v>0</v>
      </c>
      <c r="BO1153" s="25">
        <v>0</v>
      </c>
    </row>
    <row r="1154" spans="1:67">
      <c r="A1154">
        <v>2009</v>
      </c>
      <c r="B1154" s="57" t="s">
        <v>182</v>
      </c>
      <c r="C1154" s="61" t="s">
        <v>246</v>
      </c>
      <c r="D1154" s="57" t="s">
        <v>134</v>
      </c>
      <c r="E1154" s="25">
        <v>22.741126401471387</v>
      </c>
      <c r="F1154" s="25">
        <v>1.5244425270109627</v>
      </c>
      <c r="G1154" s="25">
        <v>0.61728154460718032</v>
      </c>
      <c r="H1154" s="25">
        <v>12.592826125862064</v>
      </c>
      <c r="I1154" s="25">
        <v>10.72485212339193</v>
      </c>
      <c r="J1154" s="25">
        <v>14.985790752521417</v>
      </c>
      <c r="K1154" s="25">
        <v>14.952817745587922</v>
      </c>
      <c r="L1154" s="25">
        <v>3.5761498386210056</v>
      </c>
      <c r="M1154" s="25">
        <v>0.36393328315396284</v>
      </c>
      <c r="N1154" s="25">
        <v>10.305530091515553</v>
      </c>
      <c r="O1154" s="25">
        <v>5.9378332880107765</v>
      </c>
      <c r="P1154" s="25">
        <v>0.92001892858572587</v>
      </c>
      <c r="Q1154" s="25">
        <v>17.242663666398197</v>
      </c>
      <c r="R1154" s="25">
        <v>40.98325206748013</v>
      </c>
      <c r="S1154" s="25">
        <v>51.32519227713793</v>
      </c>
      <c r="T1154" s="25">
        <v>97.199558278843313</v>
      </c>
      <c r="U1154" s="25">
        <v>31.901026197121688</v>
      </c>
      <c r="V1154" s="25">
        <v>31.561179045748357</v>
      </c>
      <c r="W1154" s="25">
        <v>43.192367711493652</v>
      </c>
      <c r="X1154" s="25">
        <v>42.326199341820583</v>
      </c>
      <c r="Y1154" s="25">
        <v>5.5791096167356802</v>
      </c>
      <c r="Z1154" s="25">
        <v>48.105648192504276</v>
      </c>
      <c r="AA1154" s="25">
        <v>0</v>
      </c>
      <c r="AB1154" s="25">
        <v>4.1773613055535108</v>
      </c>
      <c r="AC1154" s="25">
        <v>0.22693049643730798</v>
      </c>
      <c r="AD1154" s="25">
        <v>0</v>
      </c>
      <c r="AE1154" s="25">
        <v>2583.3746007250343</v>
      </c>
      <c r="AF1154" s="25">
        <v>43.167204073672373</v>
      </c>
      <c r="AG1154" s="25">
        <v>70.960487957813299</v>
      </c>
      <c r="AH1154" s="25">
        <v>40.834862313578213</v>
      </c>
      <c r="AI1154" s="25">
        <v>10.950320880146165</v>
      </c>
      <c r="AJ1154" s="25">
        <v>4.2522407019656336</v>
      </c>
      <c r="AK1154" s="25">
        <v>2.6390919502608048</v>
      </c>
      <c r="AL1154" s="25">
        <v>0.35389701119285288</v>
      </c>
      <c r="AM1154" s="25">
        <v>0.14839582880214613</v>
      </c>
      <c r="AN1154" s="25">
        <v>5.2506551983966112</v>
      </c>
      <c r="AO1154" s="25">
        <v>1.2721664058868543</v>
      </c>
      <c r="AP1154" s="25">
        <v>1.2818187950128017</v>
      </c>
      <c r="AQ1154" s="25">
        <v>5.4928242663283866</v>
      </c>
      <c r="AR1154" s="25">
        <v>3.1196853605106725</v>
      </c>
      <c r="AS1154" s="25">
        <v>40.333459846456897</v>
      </c>
      <c r="AT1154" s="25">
        <v>1.3374744690886871</v>
      </c>
      <c r="AU1154" s="25">
        <v>0</v>
      </c>
      <c r="AV1154" s="25">
        <v>9.0876645525048581</v>
      </c>
      <c r="AW1154" s="25">
        <v>4.7514806463900552</v>
      </c>
      <c r="AX1154" s="25">
        <v>0</v>
      </c>
      <c r="AY1154" s="25">
        <v>0</v>
      </c>
      <c r="AZ1154" s="25">
        <v>0</v>
      </c>
      <c r="BA1154" s="25">
        <v>0</v>
      </c>
      <c r="BB1154" s="25">
        <v>5.4211810687899078</v>
      </c>
      <c r="BC1154" s="25">
        <v>11.450178909880275</v>
      </c>
      <c r="BD1154" s="25">
        <v>12.150486641706662</v>
      </c>
      <c r="BE1154" s="25">
        <v>4.6624363926124417</v>
      </c>
      <c r="BF1154" s="25">
        <v>23.383705764437288</v>
      </c>
      <c r="BG1154" s="25">
        <v>0</v>
      </c>
      <c r="BH1154" s="25">
        <v>0</v>
      </c>
      <c r="BI1154" s="25">
        <v>93.816447066054195</v>
      </c>
      <c r="BJ1154" s="25">
        <v>0</v>
      </c>
      <c r="BK1154" s="25">
        <v>0.85476921352033552</v>
      </c>
      <c r="BL1154" s="25">
        <v>251.47175688983535</v>
      </c>
      <c r="BM1154" s="25">
        <v>3.4549554658793875</v>
      </c>
      <c r="BN1154" s="25">
        <v>0</v>
      </c>
      <c r="BO1154" s="25">
        <v>0</v>
      </c>
    </row>
    <row r="1155" spans="1:67">
      <c r="A1155">
        <v>2009</v>
      </c>
      <c r="B1155" s="57" t="s">
        <v>183</v>
      </c>
      <c r="C1155" s="61" t="s">
        <v>247</v>
      </c>
      <c r="D1155" s="57" t="s">
        <v>134</v>
      </c>
      <c r="E1155" s="25">
        <v>1.9811600573355561</v>
      </c>
      <c r="F1155" s="25">
        <v>0.18774335265313183</v>
      </c>
      <c r="G1155" s="25">
        <v>0.27044472756576943</v>
      </c>
      <c r="H1155" s="25">
        <v>42.502005755282028</v>
      </c>
      <c r="I1155" s="25">
        <v>2.7354719094678526</v>
      </c>
      <c r="J1155" s="25">
        <v>3.9891009989756174</v>
      </c>
      <c r="K1155" s="25">
        <v>1.8902593218003845</v>
      </c>
      <c r="L1155" s="25">
        <v>2.0859242509376892</v>
      </c>
      <c r="M1155" s="25">
        <v>0.33864435309423258</v>
      </c>
      <c r="N1155" s="25">
        <v>2.8792059207025096</v>
      </c>
      <c r="O1155" s="25">
        <v>6.2639728654455684</v>
      </c>
      <c r="P1155" s="25">
        <v>27.026783616706645</v>
      </c>
      <c r="Q1155" s="25">
        <v>6.7078721092063667</v>
      </c>
      <c r="R1155" s="25">
        <v>7.1783281106439176</v>
      </c>
      <c r="S1155" s="25">
        <v>32.490849167684566</v>
      </c>
      <c r="T1155" s="25">
        <v>188.78217702324363</v>
      </c>
      <c r="U1155" s="25">
        <v>2292.1378259028447</v>
      </c>
      <c r="V1155" s="25">
        <v>654.4475312453817</v>
      </c>
      <c r="W1155" s="25">
        <v>128.514009630408</v>
      </c>
      <c r="X1155" s="25">
        <v>148.85324780628804</v>
      </c>
      <c r="Y1155" s="25">
        <v>19.640504046171746</v>
      </c>
      <c r="Z1155" s="25">
        <v>42.922289244051676</v>
      </c>
      <c r="AA1155" s="25">
        <v>0</v>
      </c>
      <c r="AB1155" s="25">
        <v>47.702541945041403</v>
      </c>
      <c r="AC1155" s="25">
        <v>1.0205785461031414</v>
      </c>
      <c r="AD1155" s="25">
        <v>0</v>
      </c>
      <c r="AE1155" s="25">
        <v>571.40281740839077</v>
      </c>
      <c r="AF1155" s="25">
        <v>267.66572863043581</v>
      </c>
      <c r="AG1155" s="25">
        <v>5.5153042809112343</v>
      </c>
      <c r="AH1155" s="25">
        <v>3.2506161467526713</v>
      </c>
      <c r="AI1155" s="25">
        <v>31.382356809921458</v>
      </c>
      <c r="AJ1155" s="25">
        <v>1.8297827702461673</v>
      </c>
      <c r="AK1155" s="25">
        <v>4.3000089289244379</v>
      </c>
      <c r="AL1155" s="25">
        <v>7.8060598699583634</v>
      </c>
      <c r="AM1155" s="25">
        <v>0.25142995511548138</v>
      </c>
      <c r="AN1155" s="25">
        <v>0.85065183269298905</v>
      </c>
      <c r="AO1155" s="25">
        <v>11.0771974511172</v>
      </c>
      <c r="AP1155" s="25">
        <v>139.94613413536263</v>
      </c>
      <c r="AQ1155" s="25">
        <v>229.80198074338796</v>
      </c>
      <c r="AR1155" s="25">
        <v>96.196212030874818</v>
      </c>
      <c r="AS1155" s="25">
        <v>18.806765654322238</v>
      </c>
      <c r="AT1155" s="25">
        <v>0.75809840703372711</v>
      </c>
      <c r="AU1155" s="25">
        <v>0</v>
      </c>
      <c r="AV1155" s="25">
        <v>3.6081395688415041</v>
      </c>
      <c r="AW1155" s="25">
        <v>62.965012319656744</v>
      </c>
      <c r="AX1155" s="25">
        <v>0</v>
      </c>
      <c r="AY1155" s="25">
        <v>0</v>
      </c>
      <c r="AZ1155" s="25">
        <v>0</v>
      </c>
      <c r="BA1155" s="25">
        <v>0</v>
      </c>
      <c r="BB1155" s="25">
        <v>8.3920412460901961</v>
      </c>
      <c r="BC1155" s="25">
        <v>19.554368452216899</v>
      </c>
      <c r="BD1155" s="25">
        <v>179.38895033982794</v>
      </c>
      <c r="BE1155" s="25">
        <v>95.798265347759212</v>
      </c>
      <c r="BF1155" s="25">
        <v>64.886052773653063</v>
      </c>
      <c r="BG1155" s="25">
        <v>0</v>
      </c>
      <c r="BH1155" s="25">
        <v>0</v>
      </c>
      <c r="BI1155" s="25">
        <v>5167.9769692146892</v>
      </c>
      <c r="BJ1155" s="25">
        <v>0</v>
      </c>
      <c r="BK1155" s="25">
        <v>7.4298885803218377</v>
      </c>
      <c r="BL1155" s="25">
        <v>2275.0906174667089</v>
      </c>
      <c r="BM1155" s="25">
        <v>56.461819283681848</v>
      </c>
      <c r="BN1155" s="25">
        <v>0</v>
      </c>
      <c r="BO1155" s="25">
        <v>0</v>
      </c>
    </row>
    <row r="1156" spans="1:67">
      <c r="A1156">
        <v>2009</v>
      </c>
      <c r="B1156" s="57" t="s">
        <v>184</v>
      </c>
      <c r="C1156" s="61" t="s">
        <v>248</v>
      </c>
      <c r="D1156" s="57" t="s">
        <v>134</v>
      </c>
      <c r="E1156" s="25">
        <v>1.7886491849985244</v>
      </c>
      <c r="F1156" s="25">
        <v>0.35344032014404392</v>
      </c>
      <c r="G1156" s="25">
        <v>0.17751585618397969</v>
      </c>
      <c r="H1156" s="25">
        <v>24.206585732081756</v>
      </c>
      <c r="I1156" s="25">
        <v>1.7358876630656295</v>
      </c>
      <c r="J1156" s="25">
        <v>10.215111219833284</v>
      </c>
      <c r="K1156" s="25">
        <v>1.7906538514088068</v>
      </c>
      <c r="L1156" s="25">
        <v>3.4311195157167558</v>
      </c>
      <c r="M1156" s="25">
        <v>0.10709509628922172</v>
      </c>
      <c r="N1156" s="25">
        <v>3.7007818378546902</v>
      </c>
      <c r="O1156" s="25">
        <v>2.642297294567987</v>
      </c>
      <c r="P1156" s="25">
        <v>1.474748863755998</v>
      </c>
      <c r="Q1156" s="25">
        <v>8.6261958437401809</v>
      </c>
      <c r="R1156" s="25">
        <v>18.972788321965442</v>
      </c>
      <c r="S1156" s="25">
        <v>16.937086956831184</v>
      </c>
      <c r="T1156" s="25">
        <v>91.269784351977648</v>
      </c>
      <c r="U1156" s="25">
        <v>780.20721851851522</v>
      </c>
      <c r="V1156" s="25">
        <v>598.49487728257384</v>
      </c>
      <c r="W1156" s="25">
        <v>114.36127741262098</v>
      </c>
      <c r="X1156" s="25">
        <v>156.86602018293061</v>
      </c>
      <c r="Y1156" s="25">
        <v>38.783621442171452</v>
      </c>
      <c r="Z1156" s="25">
        <v>36.847812148463348</v>
      </c>
      <c r="AA1156" s="25">
        <v>0</v>
      </c>
      <c r="AB1156" s="25">
        <v>35.859743234409208</v>
      </c>
      <c r="AC1156" s="25">
        <v>0.1718679223256091</v>
      </c>
      <c r="AD1156" s="25">
        <v>0</v>
      </c>
      <c r="AE1156" s="25">
        <v>462.98160684470912</v>
      </c>
      <c r="AF1156" s="25">
        <v>122.58866169683695</v>
      </c>
      <c r="AG1156" s="25">
        <v>38.448936738264244</v>
      </c>
      <c r="AH1156" s="25">
        <v>22.360830600560789</v>
      </c>
      <c r="AI1156" s="25">
        <v>51.493711094195376</v>
      </c>
      <c r="AJ1156" s="25">
        <v>1.5217949477327721</v>
      </c>
      <c r="AK1156" s="25">
        <v>1.7854928209094929</v>
      </c>
      <c r="AL1156" s="25">
        <v>3.201698501718548</v>
      </c>
      <c r="AM1156" s="25">
        <v>9.3078205532534417E-2</v>
      </c>
      <c r="AN1156" s="25">
        <v>0.48051834264373755</v>
      </c>
      <c r="AO1156" s="25">
        <v>0.86166395462427292</v>
      </c>
      <c r="AP1156" s="25">
        <v>3.7852347897094987</v>
      </c>
      <c r="AQ1156" s="25">
        <v>8.7542068134288726</v>
      </c>
      <c r="AR1156" s="25">
        <v>3.3083633026412995</v>
      </c>
      <c r="AS1156" s="25">
        <v>1.2050287933584902</v>
      </c>
      <c r="AT1156" s="25">
        <v>0.10348155404999579</v>
      </c>
      <c r="AU1156" s="25">
        <v>0</v>
      </c>
      <c r="AV1156" s="25">
        <v>14.680327850564698</v>
      </c>
      <c r="AW1156" s="25">
        <v>6.7810729169734998</v>
      </c>
      <c r="AX1156" s="25">
        <v>0</v>
      </c>
      <c r="AY1156" s="25">
        <v>0</v>
      </c>
      <c r="AZ1156" s="25">
        <v>0</v>
      </c>
      <c r="BA1156" s="25">
        <v>0</v>
      </c>
      <c r="BB1156" s="25">
        <v>7.7124276831399827</v>
      </c>
      <c r="BC1156" s="25">
        <v>47.385875053091958</v>
      </c>
      <c r="BD1156" s="25">
        <v>84.489274035210514</v>
      </c>
      <c r="BE1156" s="25">
        <v>15.262502030709259</v>
      </c>
      <c r="BF1156" s="25">
        <v>36.300518031022861</v>
      </c>
      <c r="BG1156" s="25">
        <v>0</v>
      </c>
      <c r="BH1156" s="25">
        <v>0</v>
      </c>
      <c r="BI1156" s="25">
        <v>1086.22686684257</v>
      </c>
      <c r="BJ1156" s="25">
        <v>0</v>
      </c>
      <c r="BK1156" s="25">
        <v>0.67169458348494948</v>
      </c>
      <c r="BL1156" s="25">
        <v>687.9214290626976</v>
      </c>
      <c r="BM1156" s="25">
        <v>7.7887121785708748</v>
      </c>
      <c r="BN1156" s="25">
        <v>0</v>
      </c>
      <c r="BO1156" s="25">
        <v>0</v>
      </c>
    </row>
    <row r="1157" spans="1:67">
      <c r="A1157">
        <v>2009</v>
      </c>
      <c r="B1157" s="57" t="s">
        <v>185</v>
      </c>
      <c r="C1157" s="61" t="s">
        <v>249</v>
      </c>
      <c r="D1157" s="57" t="s">
        <v>134</v>
      </c>
      <c r="E1157" s="25">
        <v>57.82848841014625</v>
      </c>
      <c r="F1157" s="25">
        <v>17.164662391037865</v>
      </c>
      <c r="G1157" s="25">
        <v>3.1666099343500953</v>
      </c>
      <c r="H1157" s="25">
        <v>439.2049470291746</v>
      </c>
      <c r="I1157" s="25">
        <v>34.865843612152958</v>
      </c>
      <c r="J1157" s="25">
        <v>69.981838639467071</v>
      </c>
      <c r="K1157" s="25">
        <v>46.106566689930112</v>
      </c>
      <c r="L1157" s="25">
        <v>75.056062636341935</v>
      </c>
      <c r="M1157" s="25">
        <v>1.4452763939404858</v>
      </c>
      <c r="N1157" s="25">
        <v>55.918571475531358</v>
      </c>
      <c r="O1157" s="25">
        <v>39.252417962149984</v>
      </c>
      <c r="P1157" s="25">
        <v>5.0724385870454221</v>
      </c>
      <c r="Q1157" s="25">
        <v>43.892744343616904</v>
      </c>
      <c r="R1157" s="25">
        <v>44.022322528062219</v>
      </c>
      <c r="S1157" s="25">
        <v>64.860054127143798</v>
      </c>
      <c r="T1157" s="25">
        <v>50.456805804328162</v>
      </c>
      <c r="U1157" s="25">
        <v>227.80268573452329</v>
      </c>
      <c r="V1157" s="25">
        <v>298.73611422625976</v>
      </c>
      <c r="W1157" s="25">
        <v>1672.9377837887432</v>
      </c>
      <c r="X1157" s="25">
        <v>95.986302234614143</v>
      </c>
      <c r="Y1157" s="25">
        <v>10.329349278923662</v>
      </c>
      <c r="Z1157" s="25">
        <v>57.598180545008766</v>
      </c>
      <c r="AA1157" s="25">
        <v>0</v>
      </c>
      <c r="AB1157" s="25">
        <v>44.689234598012916</v>
      </c>
      <c r="AC1157" s="25">
        <v>4.0229192448620674</v>
      </c>
      <c r="AD1157" s="25">
        <v>0</v>
      </c>
      <c r="AE1157" s="25">
        <v>466.50234698994819</v>
      </c>
      <c r="AF1157" s="25">
        <v>59.073636804378133</v>
      </c>
      <c r="AG1157" s="25">
        <v>6.2922819626037807</v>
      </c>
      <c r="AH1157" s="25">
        <v>3.6401725678111205</v>
      </c>
      <c r="AI1157" s="25">
        <v>6.7655978506577554</v>
      </c>
      <c r="AJ1157" s="25">
        <v>2.2855608347630882</v>
      </c>
      <c r="AK1157" s="25">
        <v>5.3962438337883407</v>
      </c>
      <c r="AL1157" s="25">
        <v>2.7147440727532475</v>
      </c>
      <c r="AM1157" s="25">
        <v>0.13992807378838648</v>
      </c>
      <c r="AN1157" s="25">
        <v>0.87180927879791992</v>
      </c>
      <c r="AO1157" s="25">
        <v>4.4081217267335209</v>
      </c>
      <c r="AP1157" s="25">
        <v>6.0692438108994891</v>
      </c>
      <c r="AQ1157" s="25">
        <v>11.916034787655114</v>
      </c>
      <c r="AR1157" s="25">
        <v>4.7768544234711703</v>
      </c>
      <c r="AS1157" s="25">
        <v>2.035472270826495</v>
      </c>
      <c r="AT1157" s="25">
        <v>0.52979355687063356</v>
      </c>
      <c r="AU1157" s="25">
        <v>0</v>
      </c>
      <c r="AV1157" s="25">
        <v>50.81427538898653</v>
      </c>
      <c r="AW1157" s="25">
        <v>63.5941690639157</v>
      </c>
      <c r="AX1157" s="25">
        <v>0</v>
      </c>
      <c r="AY1157" s="25">
        <v>0</v>
      </c>
      <c r="AZ1157" s="25">
        <v>0</v>
      </c>
      <c r="BA1157" s="25">
        <v>0</v>
      </c>
      <c r="BB1157" s="25">
        <v>23.026288567350729</v>
      </c>
      <c r="BC1157" s="25">
        <v>3.9065030100107467</v>
      </c>
      <c r="BD1157" s="25">
        <v>24.751351485974368</v>
      </c>
      <c r="BE1157" s="25">
        <v>5.792510784279834</v>
      </c>
      <c r="BF1157" s="25">
        <v>17.671681980197427</v>
      </c>
      <c r="BG1157" s="25">
        <v>0</v>
      </c>
      <c r="BH1157" s="25">
        <v>0</v>
      </c>
      <c r="BI1157" s="25">
        <v>99.901955432618422</v>
      </c>
      <c r="BJ1157" s="25">
        <v>0</v>
      </c>
      <c r="BK1157" s="25">
        <v>1.4431383498230916</v>
      </c>
      <c r="BL1157" s="25">
        <v>6123.751615672747</v>
      </c>
      <c r="BM1157" s="25">
        <v>30.770496023880959</v>
      </c>
      <c r="BN1157" s="25">
        <v>0</v>
      </c>
      <c r="BO1157" s="25">
        <v>0</v>
      </c>
    </row>
    <row r="1158" spans="1:67">
      <c r="A1158">
        <v>2009</v>
      </c>
      <c r="B1158" s="57" t="s">
        <v>186</v>
      </c>
      <c r="C1158" s="61" t="s">
        <v>250</v>
      </c>
      <c r="D1158" s="57" t="s">
        <v>134</v>
      </c>
      <c r="E1158" s="25">
        <v>19.091637149944372</v>
      </c>
      <c r="F1158" s="25">
        <v>4.052380896298815</v>
      </c>
      <c r="G1158" s="25">
        <v>6.0839132330419243</v>
      </c>
      <c r="H1158" s="25">
        <v>52.497255071149567</v>
      </c>
      <c r="I1158" s="25">
        <v>34.080808848415806</v>
      </c>
      <c r="J1158" s="25">
        <v>17.634441154762726</v>
      </c>
      <c r="K1158" s="25">
        <v>7.6893401271524704</v>
      </c>
      <c r="L1158" s="25">
        <v>14.653634738164389</v>
      </c>
      <c r="M1158" s="25">
        <v>0.74392776849663633</v>
      </c>
      <c r="N1158" s="25">
        <v>32.73197510338116</v>
      </c>
      <c r="O1158" s="25">
        <v>14.721590868738176</v>
      </c>
      <c r="P1158" s="25">
        <v>5.9672795274156734</v>
      </c>
      <c r="Q1158" s="25">
        <v>19.623002710447004</v>
      </c>
      <c r="R1158" s="25">
        <v>12.392960972326815</v>
      </c>
      <c r="S1158" s="25">
        <v>19.208571748278715</v>
      </c>
      <c r="T1158" s="25">
        <v>17.270928481074986</v>
      </c>
      <c r="U1158" s="25">
        <v>32.871560062657082</v>
      </c>
      <c r="V1158" s="25">
        <v>26.232508311482377</v>
      </c>
      <c r="W1158" s="25">
        <v>40.411564413238118</v>
      </c>
      <c r="X1158" s="25">
        <v>995.23500115922104</v>
      </c>
      <c r="Y1158" s="25">
        <v>4.6747266273126176</v>
      </c>
      <c r="Z1158" s="25">
        <v>12.061557282893531</v>
      </c>
      <c r="AA1158" s="25">
        <v>0</v>
      </c>
      <c r="AB1158" s="25">
        <v>8.5298828425491262</v>
      </c>
      <c r="AC1158" s="25">
        <v>0.4257059449619377</v>
      </c>
      <c r="AD1158" s="25">
        <v>0</v>
      </c>
      <c r="AE1158" s="25">
        <v>197.48065999561811</v>
      </c>
      <c r="AF1158" s="25">
        <v>79.555110339412892</v>
      </c>
      <c r="AG1158" s="25">
        <v>61.101320273605481</v>
      </c>
      <c r="AH1158" s="25">
        <v>35.139566072962104</v>
      </c>
      <c r="AI1158" s="25">
        <v>187.96602166652411</v>
      </c>
      <c r="AJ1158" s="25">
        <v>7.5258534110226201</v>
      </c>
      <c r="AK1158" s="25">
        <v>11.169573945547512</v>
      </c>
      <c r="AL1158" s="25">
        <v>3.2124324019929666</v>
      </c>
      <c r="AM1158" s="25">
        <v>3.1171905586658077</v>
      </c>
      <c r="AN1158" s="25">
        <v>23.843398861658237</v>
      </c>
      <c r="AO1158" s="25">
        <v>2.3602716584646339</v>
      </c>
      <c r="AP1158" s="25">
        <v>1.2309377316609371</v>
      </c>
      <c r="AQ1158" s="25">
        <v>4.1207755018945234</v>
      </c>
      <c r="AR1158" s="25">
        <v>2.364275989560725</v>
      </c>
      <c r="AS1158" s="25">
        <v>26.663996492850437</v>
      </c>
      <c r="AT1158" s="25">
        <v>1.7954556568033233</v>
      </c>
      <c r="AU1158" s="25">
        <v>0</v>
      </c>
      <c r="AV1158" s="25">
        <v>11.127081129763585</v>
      </c>
      <c r="AW1158" s="25">
        <v>7.8877313630597783</v>
      </c>
      <c r="AX1158" s="25">
        <v>0</v>
      </c>
      <c r="AY1158" s="25">
        <v>0</v>
      </c>
      <c r="AZ1158" s="25">
        <v>0</v>
      </c>
      <c r="BA1158" s="25">
        <v>0</v>
      </c>
      <c r="BB1158" s="25">
        <v>23.384261059159627</v>
      </c>
      <c r="BC1158" s="25">
        <v>3.4912191977146163</v>
      </c>
      <c r="BD1158" s="25">
        <v>9.9570343193866577</v>
      </c>
      <c r="BE1158" s="25">
        <v>4.1505576525783345</v>
      </c>
      <c r="BF1158" s="25">
        <v>38.381703213980572</v>
      </c>
      <c r="BG1158" s="25">
        <v>0</v>
      </c>
      <c r="BH1158" s="25">
        <v>0</v>
      </c>
      <c r="BI1158" s="25">
        <v>656.99893363525098</v>
      </c>
      <c r="BJ1158" s="25">
        <v>0</v>
      </c>
      <c r="BK1158" s="25">
        <v>0.65412118464397517</v>
      </c>
      <c r="BL1158" s="25">
        <v>1919.197850092492</v>
      </c>
      <c r="BM1158" s="25">
        <v>1.254883793961366</v>
      </c>
      <c r="BN1158" s="25">
        <v>0</v>
      </c>
      <c r="BO1158" s="25">
        <v>0</v>
      </c>
    </row>
    <row r="1159" spans="1:67">
      <c r="A1159">
        <v>2009</v>
      </c>
      <c r="B1159" s="57" t="s">
        <v>187</v>
      </c>
      <c r="C1159" s="61" t="s">
        <v>251</v>
      </c>
      <c r="D1159" s="57" t="s">
        <v>134</v>
      </c>
      <c r="E1159" s="25">
        <v>1.1594048455889494</v>
      </c>
      <c r="F1159" s="25">
        <v>0.16027117414576342</v>
      </c>
      <c r="G1159" s="25">
        <v>39.487353215129758</v>
      </c>
      <c r="H1159" s="25">
        <v>14.266794950170992</v>
      </c>
      <c r="I1159" s="25">
        <v>0.78441340911516189</v>
      </c>
      <c r="J1159" s="25">
        <v>6.6345987205125656</v>
      </c>
      <c r="K1159" s="25">
        <v>0.63491289445057464</v>
      </c>
      <c r="L1159" s="25">
        <v>0.79760394949395308</v>
      </c>
      <c r="M1159" s="25">
        <v>3.1201562535855421E-2</v>
      </c>
      <c r="N1159" s="25">
        <v>3.0252525956033169</v>
      </c>
      <c r="O1159" s="25">
        <v>0.88715818680687741</v>
      </c>
      <c r="P1159" s="25">
        <v>0.32724574745778318</v>
      </c>
      <c r="Q1159" s="25">
        <v>1.4188815010998679</v>
      </c>
      <c r="R1159" s="25">
        <v>1.1165288814743488</v>
      </c>
      <c r="S1159" s="25">
        <v>7.0092079770846354</v>
      </c>
      <c r="T1159" s="25">
        <v>80.32481861918555</v>
      </c>
      <c r="U1159" s="25">
        <v>19.007901926737944</v>
      </c>
      <c r="V1159" s="25">
        <v>9.4553032870581752</v>
      </c>
      <c r="W1159" s="25">
        <v>13.584133462480381</v>
      </c>
      <c r="X1159" s="25">
        <v>4.616921166151597</v>
      </c>
      <c r="Y1159" s="25">
        <v>364.3984975256177</v>
      </c>
      <c r="Z1159" s="25">
        <v>1.7569355369995061</v>
      </c>
      <c r="AA1159" s="25">
        <v>0</v>
      </c>
      <c r="AB1159" s="25">
        <v>0.76151147042974876</v>
      </c>
      <c r="AC1159" s="25">
        <v>3.9573595907640827E-2</v>
      </c>
      <c r="AD1159" s="25">
        <v>0</v>
      </c>
      <c r="AE1159" s="25">
        <v>44.817125988579406</v>
      </c>
      <c r="AF1159" s="25">
        <v>2.5009380623298791</v>
      </c>
      <c r="AG1159" s="25">
        <v>1.9034381011026029</v>
      </c>
      <c r="AH1159" s="25">
        <v>1.0998717236748325</v>
      </c>
      <c r="AI1159" s="25">
        <v>88.990440168068417</v>
      </c>
      <c r="AJ1159" s="25">
        <v>223.38788258461261</v>
      </c>
      <c r="AK1159" s="25">
        <v>602.31453234538105</v>
      </c>
      <c r="AL1159" s="25">
        <v>7.5987117663446426</v>
      </c>
      <c r="AM1159" s="25">
        <v>7.8449881548359246E-2</v>
      </c>
      <c r="AN1159" s="25">
        <v>8.6395691795747069</v>
      </c>
      <c r="AO1159" s="25">
        <v>0.13308633385860844</v>
      </c>
      <c r="AP1159" s="25">
        <v>0.36770441085668726</v>
      </c>
      <c r="AQ1159" s="25">
        <v>0.80860265013883037</v>
      </c>
      <c r="AR1159" s="25">
        <v>0.3445206448586724</v>
      </c>
      <c r="AS1159" s="25">
        <v>0.84866905188198927</v>
      </c>
      <c r="AT1159" s="25">
        <v>7.4201129954187817E-2</v>
      </c>
      <c r="AU1159" s="25">
        <v>0</v>
      </c>
      <c r="AV1159" s="25">
        <v>0.71984063208536464</v>
      </c>
      <c r="AW1159" s="25">
        <v>9.2895604003618573</v>
      </c>
      <c r="AX1159" s="25">
        <v>0</v>
      </c>
      <c r="AY1159" s="25">
        <v>0</v>
      </c>
      <c r="AZ1159" s="25">
        <v>0</v>
      </c>
      <c r="BA1159" s="25">
        <v>0</v>
      </c>
      <c r="BB1159" s="25">
        <v>8.1801464651194813</v>
      </c>
      <c r="BC1159" s="25">
        <v>190.79636905643372</v>
      </c>
      <c r="BD1159" s="25">
        <v>1.9760345237400538</v>
      </c>
      <c r="BE1159" s="25">
        <v>0.78231118674438938</v>
      </c>
      <c r="BF1159" s="25">
        <v>8.303531176628999</v>
      </c>
      <c r="BG1159" s="25">
        <v>0</v>
      </c>
      <c r="BH1159" s="25">
        <v>0</v>
      </c>
      <c r="BI1159" s="25">
        <v>70.607903273506992</v>
      </c>
      <c r="BJ1159" s="25">
        <v>0</v>
      </c>
      <c r="BK1159" s="25">
        <v>0.44953397506932491</v>
      </c>
      <c r="BL1159" s="25">
        <v>4352.9218668103604</v>
      </c>
      <c r="BM1159" s="25">
        <v>2.4039673065067975</v>
      </c>
      <c r="BN1159" s="25">
        <v>0</v>
      </c>
      <c r="BO1159" s="25">
        <v>0</v>
      </c>
    </row>
    <row r="1160" spans="1:67">
      <c r="A1160">
        <v>2009</v>
      </c>
      <c r="B1160" s="57" t="s">
        <v>188</v>
      </c>
      <c r="C1160" s="61" t="s">
        <v>252</v>
      </c>
      <c r="D1160" s="57" t="s">
        <v>134</v>
      </c>
      <c r="E1160" s="25">
        <v>3.3865747020861163</v>
      </c>
      <c r="F1160" s="25">
        <v>0.43941216621676338</v>
      </c>
      <c r="G1160" s="25">
        <v>0.7755590378421755</v>
      </c>
      <c r="H1160" s="25">
        <v>9.3217169791149566</v>
      </c>
      <c r="I1160" s="25">
        <v>7.6181559944383856</v>
      </c>
      <c r="J1160" s="25">
        <v>8.9826208707874713</v>
      </c>
      <c r="K1160" s="25">
        <v>1.8390192997201118</v>
      </c>
      <c r="L1160" s="25">
        <v>3.4087160560416345</v>
      </c>
      <c r="M1160" s="25">
        <v>0.25265289132758173</v>
      </c>
      <c r="N1160" s="25">
        <v>3.3548701644979415</v>
      </c>
      <c r="O1160" s="25">
        <v>6.2032588499864989</v>
      </c>
      <c r="P1160" s="25">
        <v>4.6779812672230134</v>
      </c>
      <c r="Q1160" s="25">
        <v>6.9403803824900603</v>
      </c>
      <c r="R1160" s="25">
        <v>1.7864125531858837</v>
      </c>
      <c r="S1160" s="25">
        <v>3.266667608726578</v>
      </c>
      <c r="T1160" s="25">
        <v>4.7687423468589794</v>
      </c>
      <c r="U1160" s="25">
        <v>13.083195434542453</v>
      </c>
      <c r="V1160" s="25">
        <v>7.3572814635722779</v>
      </c>
      <c r="W1160" s="25">
        <v>5.7854846815900869</v>
      </c>
      <c r="X1160" s="25">
        <v>3.9616530020096548</v>
      </c>
      <c r="Y1160" s="25">
        <v>3.5784577855591886</v>
      </c>
      <c r="Z1160" s="25">
        <v>14.425602166461728</v>
      </c>
      <c r="AA1160" s="25">
        <v>0</v>
      </c>
      <c r="AB1160" s="25">
        <v>1.6432170164808473</v>
      </c>
      <c r="AC1160" s="25">
        <v>0.10643313864870728</v>
      </c>
      <c r="AD1160" s="25">
        <v>0</v>
      </c>
      <c r="AE1160" s="25">
        <v>44.22222991036206</v>
      </c>
      <c r="AF1160" s="25">
        <v>4.7487502075344361</v>
      </c>
      <c r="AG1160" s="25">
        <v>12.821171258713076</v>
      </c>
      <c r="AH1160" s="25">
        <v>7.4182806093107834</v>
      </c>
      <c r="AI1160" s="25">
        <v>3.1982419977658054</v>
      </c>
      <c r="AJ1160" s="25">
        <v>10.793532842431926</v>
      </c>
      <c r="AK1160" s="25">
        <v>8.5225120409241804</v>
      </c>
      <c r="AL1160" s="25">
        <v>0.2620170159417487</v>
      </c>
      <c r="AM1160" s="25">
        <v>3.365199264823588E-2</v>
      </c>
      <c r="AN1160" s="25">
        <v>2.0347019113479252</v>
      </c>
      <c r="AO1160" s="25">
        <v>1.8953773481371314</v>
      </c>
      <c r="AP1160" s="25">
        <v>1.7928775788417184</v>
      </c>
      <c r="AQ1160" s="25">
        <v>5.5168341726677959</v>
      </c>
      <c r="AR1160" s="25">
        <v>1.4453136604502084</v>
      </c>
      <c r="AS1160" s="25">
        <v>6.3082929627385802</v>
      </c>
      <c r="AT1160" s="25">
        <v>1.1191331336906996</v>
      </c>
      <c r="AU1160" s="25">
        <v>0</v>
      </c>
      <c r="AV1160" s="25">
        <v>3.1902481155658733</v>
      </c>
      <c r="AW1160" s="25">
        <v>3.1062169954707093</v>
      </c>
      <c r="AX1160" s="25">
        <v>0</v>
      </c>
      <c r="AY1160" s="25">
        <v>0</v>
      </c>
      <c r="AZ1160" s="25">
        <v>0</v>
      </c>
      <c r="BA1160" s="25">
        <v>0</v>
      </c>
      <c r="BB1160" s="25">
        <v>4.6749635859232166</v>
      </c>
      <c r="BC1160" s="25">
        <v>10.352540759721732</v>
      </c>
      <c r="BD1160" s="25">
        <v>35.491579303227418</v>
      </c>
      <c r="BE1160" s="25">
        <v>19.516643168761725</v>
      </c>
      <c r="BF1160" s="25">
        <v>13.397139293284532</v>
      </c>
      <c r="BG1160" s="25">
        <v>0</v>
      </c>
      <c r="BH1160" s="25">
        <v>0</v>
      </c>
      <c r="BI1160" s="25">
        <v>312.68679413261555</v>
      </c>
      <c r="BJ1160" s="25">
        <v>0</v>
      </c>
      <c r="BK1160" s="25">
        <v>1.3859863788216324</v>
      </c>
      <c r="BL1160" s="25">
        <v>212.16839968418847</v>
      </c>
      <c r="BM1160" s="25">
        <v>0.73790214687276234</v>
      </c>
      <c r="BN1160" s="25">
        <v>0</v>
      </c>
      <c r="BO1160" s="25">
        <v>0</v>
      </c>
    </row>
    <row r="1161" spans="1:67">
      <c r="A1161">
        <v>2009</v>
      </c>
      <c r="B1161" s="57" t="s">
        <v>189</v>
      </c>
      <c r="C1161" s="61" t="s">
        <v>253</v>
      </c>
      <c r="D1161" s="57" t="s">
        <v>134</v>
      </c>
      <c r="E1161" s="25">
        <v>0.14553932708079878</v>
      </c>
      <c r="F1161" s="25">
        <v>3.6037240212508391E-2</v>
      </c>
      <c r="G1161" s="25">
        <v>0.58266613626597563</v>
      </c>
      <c r="H1161" s="25">
        <v>1.313039506024642</v>
      </c>
      <c r="I1161" s="25">
        <v>0.13818892970083946</v>
      </c>
      <c r="J1161" s="25">
        <v>0.30460523866854355</v>
      </c>
      <c r="K1161" s="25">
        <v>0.11075408558106722</v>
      </c>
      <c r="L1161" s="25">
        <v>0.23144527747672017</v>
      </c>
      <c r="M1161" s="25">
        <v>6.7516899528646422E-3</v>
      </c>
      <c r="N1161" s="25">
        <v>0.27352869231853022</v>
      </c>
      <c r="O1161" s="25">
        <v>0.14177231255230635</v>
      </c>
      <c r="P1161" s="25">
        <v>5.3059159249362005E-2</v>
      </c>
      <c r="Q1161" s="25">
        <v>0.14284116118397999</v>
      </c>
      <c r="R1161" s="25">
        <v>0.17166263849268248</v>
      </c>
      <c r="S1161" s="25">
        <v>0.33865944006424364</v>
      </c>
      <c r="T1161" s="25">
        <v>1.5670976898550162</v>
      </c>
      <c r="U1161" s="25">
        <v>3.5531258172037385</v>
      </c>
      <c r="V1161" s="25">
        <v>1.8601414026795875</v>
      </c>
      <c r="W1161" s="25">
        <v>3.5033822637704626</v>
      </c>
      <c r="X1161" s="25">
        <v>0.74842772244832056</v>
      </c>
      <c r="Y1161" s="25">
        <v>5.3773266636794306</v>
      </c>
      <c r="Z1161" s="25">
        <v>0.22283092815461653</v>
      </c>
      <c r="AA1161" s="25">
        <v>0</v>
      </c>
      <c r="AB1161" s="25">
        <v>0.19753337005120813</v>
      </c>
      <c r="AC1161" s="25">
        <v>9.4659968168738697E-3</v>
      </c>
      <c r="AD1161" s="25">
        <v>0</v>
      </c>
      <c r="AE1161" s="25">
        <v>3.1804646541161592</v>
      </c>
      <c r="AF1161" s="25">
        <v>0.57542867271866349</v>
      </c>
      <c r="AG1161" s="25">
        <v>0.21979018336054329</v>
      </c>
      <c r="AH1161" s="25">
        <v>0.12709504459470969</v>
      </c>
      <c r="AI1161" s="25">
        <v>1.4440243146307241</v>
      </c>
      <c r="AJ1161" s="25">
        <v>3.2730595775871634</v>
      </c>
      <c r="AK1161" s="25">
        <v>8.8008215519018016</v>
      </c>
      <c r="AL1161" s="25">
        <v>0.13704941148293073</v>
      </c>
      <c r="AM1161" s="25">
        <v>4.6822596133745849E-3</v>
      </c>
      <c r="AN1161" s="25">
        <v>0.15382332820778044</v>
      </c>
      <c r="AO1161" s="25">
        <v>3.5003728902562467E-2</v>
      </c>
      <c r="AP1161" s="25">
        <v>0.15644692126902568</v>
      </c>
      <c r="AQ1161" s="25">
        <v>0.32418472855426012</v>
      </c>
      <c r="AR1161" s="25">
        <v>0.128919574820548</v>
      </c>
      <c r="AS1161" s="25">
        <v>0.10685770507156961</v>
      </c>
      <c r="AT1161" s="25">
        <v>1.8156939769316607E-2</v>
      </c>
      <c r="AU1161" s="25">
        <v>0</v>
      </c>
      <c r="AV1161" s="25">
        <v>0.1603459078818891</v>
      </c>
      <c r="AW1161" s="25">
        <v>0.35668429357598508</v>
      </c>
      <c r="AX1161" s="25">
        <v>0</v>
      </c>
      <c r="AY1161" s="25">
        <v>0</v>
      </c>
      <c r="AZ1161" s="25">
        <v>0</v>
      </c>
      <c r="BA1161" s="25">
        <v>0</v>
      </c>
      <c r="BB1161" s="25">
        <v>0.19838121762412533</v>
      </c>
      <c r="BC1161" s="25">
        <v>3.0808739597818291</v>
      </c>
      <c r="BD1161" s="25">
        <v>0.37136182715109334</v>
      </c>
      <c r="BE1161" s="25">
        <v>0.12880470118272913</v>
      </c>
      <c r="BF1161" s="25">
        <v>0.25961021441772586</v>
      </c>
      <c r="BG1161" s="25">
        <v>0</v>
      </c>
      <c r="BH1161" s="25">
        <v>0</v>
      </c>
      <c r="BI1161" s="25">
        <v>6.8798426056033879</v>
      </c>
      <c r="BJ1161" s="25">
        <v>0</v>
      </c>
      <c r="BK1161" s="25">
        <v>0.41177791841920353</v>
      </c>
      <c r="BL1161" s="25">
        <v>24.581809795671511</v>
      </c>
      <c r="BM1161" s="25">
        <v>0.10407529785919548</v>
      </c>
      <c r="BN1161" s="25">
        <v>0</v>
      </c>
      <c r="BO1161" s="25">
        <v>0</v>
      </c>
    </row>
    <row r="1162" spans="1:67">
      <c r="A1162">
        <v>2009</v>
      </c>
      <c r="B1162" s="57" t="s">
        <v>190</v>
      </c>
      <c r="C1162" s="61" t="s">
        <v>254</v>
      </c>
      <c r="D1162" s="57" t="s">
        <v>134</v>
      </c>
      <c r="E1162" s="25">
        <v>0.32008175304142272</v>
      </c>
      <c r="F1162" s="25">
        <v>2.0103519196594873E-2</v>
      </c>
      <c r="G1162" s="25">
        <v>3.0523252980661757E-2</v>
      </c>
      <c r="H1162" s="25">
        <v>6.3581233023930963</v>
      </c>
      <c r="I1162" s="25">
        <v>0.61204611460899438</v>
      </c>
      <c r="J1162" s="25">
        <v>0.58615998368705324</v>
      </c>
      <c r="K1162" s="25">
        <v>0.13498132140752062</v>
      </c>
      <c r="L1162" s="25">
        <v>0.44111188599050322</v>
      </c>
      <c r="M1162" s="25">
        <v>2.3058838307586781E-2</v>
      </c>
      <c r="N1162" s="25">
        <v>12.948088066279796</v>
      </c>
      <c r="O1162" s="25">
        <v>3.708956883886855</v>
      </c>
      <c r="P1162" s="25">
        <v>0.36201709790808434</v>
      </c>
      <c r="Q1162" s="25">
        <v>1.036779347063824</v>
      </c>
      <c r="R1162" s="25">
        <v>2.4083319650669668</v>
      </c>
      <c r="S1162" s="25">
        <v>4.3023217791504926</v>
      </c>
      <c r="T1162" s="25">
        <v>2.4025552869343749</v>
      </c>
      <c r="U1162" s="25">
        <v>2.0416254228189366</v>
      </c>
      <c r="V1162" s="25">
        <v>1.699515641985208</v>
      </c>
      <c r="W1162" s="25">
        <v>1.2397911678065756</v>
      </c>
      <c r="X1162" s="25">
        <v>0.77477930895078395</v>
      </c>
      <c r="Y1162" s="25">
        <v>0.16096021753634537</v>
      </c>
      <c r="Z1162" s="25">
        <v>0.38965347867073596</v>
      </c>
      <c r="AA1162" s="25">
        <v>0</v>
      </c>
      <c r="AB1162" s="25">
        <v>2.1765614164562699</v>
      </c>
      <c r="AC1162" s="25">
        <v>1.0883856840198679E-2</v>
      </c>
      <c r="AD1162" s="25">
        <v>0</v>
      </c>
      <c r="AE1162" s="25">
        <v>14.376885932779039</v>
      </c>
      <c r="AF1162" s="25">
        <v>0.65163153808299001</v>
      </c>
      <c r="AG1162" s="25">
        <v>0.87998384234166993</v>
      </c>
      <c r="AH1162" s="25">
        <v>0.50916765237082395</v>
      </c>
      <c r="AI1162" s="25">
        <v>0.58290463175503626</v>
      </c>
      <c r="AJ1162" s="25">
        <v>0.20220432075515285</v>
      </c>
      <c r="AK1162" s="25">
        <v>0.2129670506843041</v>
      </c>
      <c r="AL1162" s="25">
        <v>6.8131289299719122E-2</v>
      </c>
      <c r="AM1162" s="25">
        <v>1.3760723093789432E-2</v>
      </c>
      <c r="AN1162" s="25">
        <v>0.22075438172824602</v>
      </c>
      <c r="AO1162" s="25">
        <v>6.4724050275784761E-2</v>
      </c>
      <c r="AP1162" s="25">
        <v>5.5653584082695468E-2</v>
      </c>
      <c r="AQ1162" s="25">
        <v>0.73034986840515781</v>
      </c>
      <c r="AR1162" s="25">
        <v>0.11061850705785298</v>
      </c>
      <c r="AS1162" s="25">
        <v>0.45644336336918723</v>
      </c>
      <c r="AT1162" s="25">
        <v>8.7756416909239993E-2</v>
      </c>
      <c r="AU1162" s="25">
        <v>0</v>
      </c>
      <c r="AV1162" s="25">
        <v>0.38772998368738926</v>
      </c>
      <c r="AW1162" s="25">
        <v>0.33512730261144413</v>
      </c>
      <c r="AX1162" s="25">
        <v>0</v>
      </c>
      <c r="AY1162" s="25">
        <v>0</v>
      </c>
      <c r="AZ1162" s="25">
        <v>0</v>
      </c>
      <c r="BA1162" s="25">
        <v>0</v>
      </c>
      <c r="BB1162" s="25">
        <v>0.14563104488025663</v>
      </c>
      <c r="BC1162" s="25">
        <v>0.72842240156025895</v>
      </c>
      <c r="BD1162" s="25">
        <v>0.60834308866753506</v>
      </c>
      <c r="BE1162" s="25">
        <v>0.15041293272000411</v>
      </c>
      <c r="BF1162" s="25">
        <v>0.18095168859347535</v>
      </c>
      <c r="BG1162" s="25">
        <v>0</v>
      </c>
      <c r="BH1162" s="25">
        <v>0</v>
      </c>
      <c r="BI1162" s="25">
        <v>6.1755176232306432</v>
      </c>
      <c r="BJ1162" s="25">
        <v>0</v>
      </c>
      <c r="BK1162" s="25">
        <v>2.8614941262713312</v>
      </c>
      <c r="BL1162" s="25">
        <v>5.4240632843527123</v>
      </c>
      <c r="BM1162" s="25">
        <v>3.774526777798877E-2</v>
      </c>
      <c r="BN1162" s="25">
        <v>0</v>
      </c>
      <c r="BO1162" s="25">
        <v>0</v>
      </c>
    </row>
    <row r="1163" spans="1:67">
      <c r="A1163">
        <v>2009</v>
      </c>
      <c r="B1163" s="57" t="s">
        <v>191</v>
      </c>
      <c r="C1163" s="61" t="s">
        <v>255</v>
      </c>
      <c r="D1163" s="57" t="s">
        <v>134</v>
      </c>
      <c r="E1163" s="25">
        <v>8.7439681297410782E-2</v>
      </c>
      <c r="F1163" s="25">
        <v>1.6911831755547165E-2</v>
      </c>
      <c r="G1163" s="25">
        <v>4.8615454701026822E-2</v>
      </c>
      <c r="H1163" s="25">
        <v>0.45192712500539794</v>
      </c>
      <c r="I1163" s="25">
        <v>0.16561601559390488</v>
      </c>
      <c r="J1163" s="25">
        <v>0.14686679887012577</v>
      </c>
      <c r="K1163" s="25">
        <v>5.2087240729384185E-2</v>
      </c>
      <c r="L1163" s="25">
        <v>9.3255338586786557E-2</v>
      </c>
      <c r="M1163" s="25">
        <v>4.0555743859516666E-3</v>
      </c>
      <c r="N1163" s="25">
        <v>0.46291685579304098</v>
      </c>
      <c r="O1163" s="25">
        <v>0.25412073317262873</v>
      </c>
      <c r="P1163" s="25">
        <v>6.18886235887431E-2</v>
      </c>
      <c r="Q1163" s="25">
        <v>0.15419175321266065</v>
      </c>
      <c r="R1163" s="25">
        <v>0.1353452059670528</v>
      </c>
      <c r="S1163" s="25">
        <v>0.18903502584962092</v>
      </c>
      <c r="T1163" s="25">
        <v>0.11125341640291059</v>
      </c>
      <c r="U1163" s="25">
        <v>0.13835486990856899</v>
      </c>
      <c r="V1163" s="25">
        <v>0.12044199277815096</v>
      </c>
      <c r="W1163" s="25">
        <v>0.20452852668627203</v>
      </c>
      <c r="X1163" s="25">
        <v>7.6953279274929842E-2</v>
      </c>
      <c r="Y1163" s="25">
        <v>7.9774307204461287E-3</v>
      </c>
      <c r="Z1163" s="25">
        <v>4.5460083595751051E-2</v>
      </c>
      <c r="AA1163" s="25">
        <v>0</v>
      </c>
      <c r="AB1163" s="25">
        <v>0.45099632136127027</v>
      </c>
      <c r="AC1163" s="25">
        <v>1.9256690212296269E-3</v>
      </c>
      <c r="AD1163" s="25">
        <v>0</v>
      </c>
      <c r="AE1163" s="25">
        <v>1.4192202302320247</v>
      </c>
      <c r="AF1163" s="25">
        <v>0.13184363150591341</v>
      </c>
      <c r="AG1163" s="25">
        <v>0.44123950191242317</v>
      </c>
      <c r="AH1163" s="25">
        <v>0.25634951757930163</v>
      </c>
      <c r="AI1163" s="25">
        <v>0.8020519888432952</v>
      </c>
      <c r="AJ1163" s="25">
        <v>0.287430317076657</v>
      </c>
      <c r="AK1163" s="25">
        <v>0.21155597931035552</v>
      </c>
      <c r="AL1163" s="25">
        <v>7.4481480518838725E-2</v>
      </c>
      <c r="AM1163" s="25">
        <v>2.2581593660347066E-2</v>
      </c>
      <c r="AN1163" s="25">
        <v>4.8730978678413792E-2</v>
      </c>
      <c r="AO1163" s="25">
        <v>7.3861054938528844E-3</v>
      </c>
      <c r="AP1163" s="25">
        <v>9.2933108697384834E-3</v>
      </c>
      <c r="AQ1163" s="25">
        <v>3.3322315257650968E-2</v>
      </c>
      <c r="AR1163" s="25">
        <v>1.0405836634384529E-2</v>
      </c>
      <c r="AS1163" s="25">
        <v>2.6495493017394338E-2</v>
      </c>
      <c r="AT1163" s="25">
        <v>7.0840992409879431E-3</v>
      </c>
      <c r="AU1163" s="25">
        <v>0</v>
      </c>
      <c r="AV1163" s="25">
        <v>4.9618009476426778E-2</v>
      </c>
      <c r="AW1163" s="25">
        <v>4.4394567452947759E-2</v>
      </c>
      <c r="AX1163" s="25">
        <v>0</v>
      </c>
      <c r="AY1163" s="25">
        <v>0</v>
      </c>
      <c r="AZ1163" s="25">
        <v>0</v>
      </c>
      <c r="BA1163" s="25">
        <v>0</v>
      </c>
      <c r="BB1163" s="25">
        <v>7.2609892127536574E-2</v>
      </c>
      <c r="BC1163" s="25">
        <v>0.14042290219357317</v>
      </c>
      <c r="BD1163" s="25">
        <v>8.8389744286881539E-2</v>
      </c>
      <c r="BE1163" s="25">
        <v>3.3563930562203581E-2</v>
      </c>
      <c r="BF1163" s="25">
        <v>2.4165928464407588E-2</v>
      </c>
      <c r="BG1163" s="25">
        <v>0</v>
      </c>
      <c r="BH1163" s="25">
        <v>0</v>
      </c>
      <c r="BI1163" s="25">
        <v>1.9838365219799146</v>
      </c>
      <c r="BJ1163" s="25">
        <v>0</v>
      </c>
      <c r="BK1163" s="25">
        <v>0.11304667702624405</v>
      </c>
      <c r="BL1163" s="25">
        <v>0.79554797350062012</v>
      </c>
      <c r="BM1163" s="25">
        <v>4.4771743803092099E-3</v>
      </c>
      <c r="BN1163" s="25">
        <v>0</v>
      </c>
      <c r="BO1163" s="25">
        <v>0</v>
      </c>
    </row>
    <row r="1164" spans="1:67">
      <c r="A1164">
        <v>2009</v>
      </c>
      <c r="B1164" s="57" t="s">
        <v>192</v>
      </c>
      <c r="C1164" s="61" t="s">
        <v>256</v>
      </c>
      <c r="D1164" s="57" t="s">
        <v>134</v>
      </c>
      <c r="E1164" s="25">
        <v>0.34452032556186263</v>
      </c>
      <c r="F1164" s="25">
        <v>7.6292637646122527E-3</v>
      </c>
      <c r="G1164" s="25">
        <v>2.1661076993568749E-2</v>
      </c>
      <c r="H1164" s="25">
        <v>0.51139084505664367</v>
      </c>
      <c r="I1164" s="25">
        <v>0.56865062281771284</v>
      </c>
      <c r="J1164" s="25">
        <v>0.51094198839778648</v>
      </c>
      <c r="K1164" s="25">
        <v>0.13746864019878605</v>
      </c>
      <c r="L1164" s="25">
        <v>0.29762499376848572</v>
      </c>
      <c r="M1164" s="25">
        <v>2.3119251772765907E-2</v>
      </c>
      <c r="N1164" s="25">
        <v>0.53501740514784946</v>
      </c>
      <c r="O1164" s="25">
        <v>1.033548393490213</v>
      </c>
      <c r="P1164" s="25">
        <v>0.21410923391804931</v>
      </c>
      <c r="Q1164" s="25">
        <v>0.92612980844257131</v>
      </c>
      <c r="R1164" s="25">
        <v>0.33653826691821981</v>
      </c>
      <c r="S1164" s="25">
        <v>0.87452806900720881</v>
      </c>
      <c r="T1164" s="25">
        <v>1.0476506151040554</v>
      </c>
      <c r="U1164" s="25">
        <v>0.4556084825074968</v>
      </c>
      <c r="V1164" s="25">
        <v>0.32392139326589153</v>
      </c>
      <c r="W1164" s="25">
        <v>0.22699198137770032</v>
      </c>
      <c r="X1164" s="25">
        <v>0.2299175361720662</v>
      </c>
      <c r="Y1164" s="25">
        <v>2.3701465260189562E-2</v>
      </c>
      <c r="Z1164" s="25">
        <v>0.21623373417969863</v>
      </c>
      <c r="AA1164" s="25">
        <v>0</v>
      </c>
      <c r="AB1164" s="25">
        <v>0.13884726344219375</v>
      </c>
      <c r="AC1164" s="25">
        <v>8.6455482640967404E-3</v>
      </c>
      <c r="AD1164" s="25">
        <v>0</v>
      </c>
      <c r="AE1164" s="25">
        <v>5.4019338446410927</v>
      </c>
      <c r="AF1164" s="25">
        <v>0.12945652711824204</v>
      </c>
      <c r="AG1164" s="25">
        <v>0.2287639188832078</v>
      </c>
      <c r="AH1164" s="25">
        <v>0.13410268399199302</v>
      </c>
      <c r="AI1164" s="25">
        <v>0.17487428514038827</v>
      </c>
      <c r="AJ1164" s="25">
        <v>8.0201784026411413E-2</v>
      </c>
      <c r="AK1164" s="25">
        <v>5.4121205436293673E-2</v>
      </c>
      <c r="AL1164" s="25">
        <v>9.4613090707590525E-2</v>
      </c>
      <c r="AM1164" s="25">
        <v>3.2268473905868671E-2</v>
      </c>
      <c r="AN1164" s="25">
        <v>0.20218590152250496</v>
      </c>
      <c r="AO1164" s="25">
        <v>3.6799207064453915E-2</v>
      </c>
      <c r="AP1164" s="25">
        <v>2.105971221207268E-2</v>
      </c>
      <c r="AQ1164" s="25">
        <v>6.9748725360148936E-2</v>
      </c>
      <c r="AR1164" s="25">
        <v>2.0153425948710987E-2</v>
      </c>
      <c r="AS1164" s="25">
        <v>6.5784972957836696E-2</v>
      </c>
      <c r="AT1164" s="25">
        <v>1.2859594161529649E-2</v>
      </c>
      <c r="AU1164" s="25">
        <v>0</v>
      </c>
      <c r="AV1164" s="25">
        <v>7.6673085032621505E-2</v>
      </c>
      <c r="AW1164" s="25">
        <v>5.7856676754971983E-2</v>
      </c>
      <c r="AX1164" s="25">
        <v>0</v>
      </c>
      <c r="AY1164" s="25">
        <v>0</v>
      </c>
      <c r="AZ1164" s="25">
        <v>0</v>
      </c>
      <c r="BA1164" s="25">
        <v>0</v>
      </c>
      <c r="BB1164" s="25">
        <v>6.0767713074241878E-2</v>
      </c>
      <c r="BC1164" s="25">
        <v>0.21717250258061449</v>
      </c>
      <c r="BD1164" s="25">
        <v>0.31214253518174162</v>
      </c>
      <c r="BE1164" s="25">
        <v>9.1226805449066597E-2</v>
      </c>
      <c r="BF1164" s="25">
        <v>7.3180693458608392E-2</v>
      </c>
      <c r="BG1164" s="25">
        <v>0</v>
      </c>
      <c r="BH1164" s="25">
        <v>0</v>
      </c>
      <c r="BI1164" s="25">
        <v>2.7799401558312811</v>
      </c>
      <c r="BJ1164" s="25">
        <v>0</v>
      </c>
      <c r="BK1164" s="25">
        <v>0.13163711866535421</v>
      </c>
      <c r="BL1164" s="25">
        <v>0.91422247813841995</v>
      </c>
      <c r="BM1164" s="25">
        <v>9.6510645858158151E-3</v>
      </c>
      <c r="BN1164" s="25">
        <v>0</v>
      </c>
      <c r="BO1164" s="25">
        <v>0</v>
      </c>
    </row>
    <row r="1165" spans="1:67">
      <c r="A1165">
        <v>2009</v>
      </c>
      <c r="B1165" s="57" t="s">
        <v>193</v>
      </c>
      <c r="C1165" s="61" t="s">
        <v>257</v>
      </c>
      <c r="D1165" s="57" t="s">
        <v>134</v>
      </c>
      <c r="E1165" s="25">
        <v>0.51579856206852104</v>
      </c>
      <c r="F1165" s="25">
        <v>4.7812213049506634E-2</v>
      </c>
      <c r="G1165" s="25">
        <v>6.0631625048213851E-2</v>
      </c>
      <c r="H1165" s="25">
        <v>3.0868952774000178</v>
      </c>
      <c r="I1165" s="25">
        <v>2.4882649199301348</v>
      </c>
      <c r="J1165" s="25">
        <v>0.49099806151249586</v>
      </c>
      <c r="K1165" s="25">
        <v>0.22195247897820602</v>
      </c>
      <c r="L1165" s="25">
        <v>0.32263107878603392</v>
      </c>
      <c r="M1165" s="25">
        <v>1.1375567206023325E-2</v>
      </c>
      <c r="N1165" s="25">
        <v>3.4146952733938045</v>
      </c>
      <c r="O1165" s="25">
        <v>1.1259901606755922</v>
      </c>
      <c r="P1165" s="25">
        <v>0.15328115999856273</v>
      </c>
      <c r="Q1165" s="25">
        <v>0.72541164893669208</v>
      </c>
      <c r="R1165" s="25">
        <v>0.86002479491118011</v>
      </c>
      <c r="S1165" s="25">
        <v>1.254775465125753</v>
      </c>
      <c r="T1165" s="25">
        <v>0.75353295061709602</v>
      </c>
      <c r="U1165" s="25">
        <v>1.2578237935322565</v>
      </c>
      <c r="V1165" s="25">
        <v>1.1578968649735013</v>
      </c>
      <c r="W1165" s="25">
        <v>3.4978451907615247</v>
      </c>
      <c r="X1165" s="25">
        <v>0.66826268682903711</v>
      </c>
      <c r="Y1165" s="25">
        <v>0.26562349497051774</v>
      </c>
      <c r="Z1165" s="25">
        <v>0.30629912774300294</v>
      </c>
      <c r="AA1165" s="25">
        <v>0</v>
      </c>
      <c r="AB1165" s="25">
        <v>0.68761235966167356</v>
      </c>
      <c r="AC1165" s="25">
        <v>1.202540680346547E-2</v>
      </c>
      <c r="AD1165" s="25">
        <v>0</v>
      </c>
      <c r="AE1165" s="25">
        <v>8.7761854604442444</v>
      </c>
      <c r="AF1165" s="25">
        <v>0.69670674997117288</v>
      </c>
      <c r="AG1165" s="25">
        <v>1.0742017136366107</v>
      </c>
      <c r="AH1165" s="25">
        <v>0.62555871449423073</v>
      </c>
      <c r="AI1165" s="25">
        <v>0.37766310890005605</v>
      </c>
      <c r="AJ1165" s="25">
        <v>0.24351171216175327</v>
      </c>
      <c r="AK1165" s="25">
        <v>0.45507708911087419</v>
      </c>
      <c r="AL1165" s="25">
        <v>8.564716726945136E-2</v>
      </c>
      <c r="AM1165" s="25">
        <v>1.4449349793306508E-2</v>
      </c>
      <c r="AN1165" s="25">
        <v>0.45276077914865775</v>
      </c>
      <c r="AO1165" s="25">
        <v>4.822951598953553E-2</v>
      </c>
      <c r="AP1165" s="25">
        <v>6.7731080642079763E-2</v>
      </c>
      <c r="AQ1165" s="25">
        <v>0.46817951864335577</v>
      </c>
      <c r="AR1165" s="25">
        <v>0.11596002249435915</v>
      </c>
      <c r="AS1165" s="25">
        <v>0.40233279492299884</v>
      </c>
      <c r="AT1165" s="25">
        <v>8.3740277310684952E-2</v>
      </c>
      <c r="AU1165" s="25">
        <v>0</v>
      </c>
      <c r="AV1165" s="25">
        <v>0.34936693379617395</v>
      </c>
      <c r="AW1165" s="25">
        <v>0.34945900825502074</v>
      </c>
      <c r="AX1165" s="25">
        <v>0</v>
      </c>
      <c r="AY1165" s="25">
        <v>0</v>
      </c>
      <c r="AZ1165" s="25">
        <v>0</v>
      </c>
      <c r="BA1165" s="25">
        <v>0</v>
      </c>
      <c r="BB1165" s="25">
        <v>0.16503945974001186</v>
      </c>
      <c r="BC1165" s="25">
        <v>0.89235338342821113</v>
      </c>
      <c r="BD1165" s="25">
        <v>0.42807094051175465</v>
      </c>
      <c r="BE1165" s="25">
        <v>0.23489288667929326</v>
      </c>
      <c r="BF1165" s="25">
        <v>0.17139470690107123</v>
      </c>
      <c r="BG1165" s="25">
        <v>0</v>
      </c>
      <c r="BH1165" s="25">
        <v>0</v>
      </c>
      <c r="BI1165" s="25">
        <v>5.4017616112726463</v>
      </c>
      <c r="BJ1165" s="25">
        <v>0</v>
      </c>
      <c r="BK1165" s="25">
        <v>1.9818905867718049</v>
      </c>
      <c r="BL1165" s="25">
        <v>15.043770964121997</v>
      </c>
      <c r="BM1165" s="25">
        <v>8.0141841017949633E-2</v>
      </c>
      <c r="BN1165" s="25">
        <v>0</v>
      </c>
      <c r="BO1165" s="25">
        <v>0</v>
      </c>
    </row>
    <row r="1166" spans="1:67">
      <c r="A1166">
        <v>2009</v>
      </c>
      <c r="B1166" s="57" t="s">
        <v>194</v>
      </c>
      <c r="C1166" s="61" t="s">
        <v>258</v>
      </c>
      <c r="D1166" s="57" t="s">
        <v>134</v>
      </c>
      <c r="E1166" s="25">
        <v>0.87803360960574717</v>
      </c>
      <c r="F1166" s="25">
        <v>3.5609428793937636E-2</v>
      </c>
      <c r="G1166" s="25">
        <v>0.11352736900804621</v>
      </c>
      <c r="H1166" s="25">
        <v>1.3577102946280803</v>
      </c>
      <c r="I1166" s="25">
        <v>3.0202019065364509</v>
      </c>
      <c r="J1166" s="25">
        <v>1.9206911124793922</v>
      </c>
      <c r="K1166" s="25">
        <v>0.21281184704193168</v>
      </c>
      <c r="L1166" s="25">
        <v>1.0309535347986154</v>
      </c>
      <c r="M1166" s="25">
        <v>4.9474726770476415E-2</v>
      </c>
      <c r="N1166" s="25">
        <v>1.2131294951986398</v>
      </c>
      <c r="O1166" s="25">
        <v>1.1711870493185212</v>
      </c>
      <c r="P1166" s="25">
        <v>0.45021305194030614</v>
      </c>
      <c r="Q1166" s="25">
        <v>1.1293350236996458</v>
      </c>
      <c r="R1166" s="25">
        <v>0.45508076074735088</v>
      </c>
      <c r="S1166" s="25">
        <v>0.72139352713255023</v>
      </c>
      <c r="T1166" s="25">
        <v>0.73557862092743187</v>
      </c>
      <c r="U1166" s="25">
        <v>2.4598222453030618</v>
      </c>
      <c r="V1166" s="25">
        <v>1.1751791023096516</v>
      </c>
      <c r="W1166" s="25">
        <v>1.146005613310912</v>
      </c>
      <c r="X1166" s="25">
        <v>3.0433121959179683</v>
      </c>
      <c r="Y1166" s="25">
        <v>0.18587187305294109</v>
      </c>
      <c r="Z1166" s="25">
        <v>0.33002307093976946</v>
      </c>
      <c r="AA1166" s="25">
        <v>0</v>
      </c>
      <c r="AB1166" s="25">
        <v>0.33277981971269749</v>
      </c>
      <c r="AC1166" s="25">
        <v>1.1972086566645472E-2</v>
      </c>
      <c r="AD1166" s="25">
        <v>0</v>
      </c>
      <c r="AE1166" s="25">
        <v>5.5010242038179449</v>
      </c>
      <c r="AF1166" s="25">
        <v>0.89613379234223156</v>
      </c>
      <c r="AG1166" s="25">
        <v>1.0007615270331041</v>
      </c>
      <c r="AH1166" s="25">
        <v>0.58711106513731437</v>
      </c>
      <c r="AI1166" s="25">
        <v>1.3298581594638166</v>
      </c>
      <c r="AJ1166" s="25">
        <v>0.27277976395454495</v>
      </c>
      <c r="AK1166" s="25">
        <v>0.38336863837827639</v>
      </c>
      <c r="AL1166" s="25">
        <v>9.5213573158131726E-2</v>
      </c>
      <c r="AM1166" s="25">
        <v>1.6219370257948153E-2</v>
      </c>
      <c r="AN1166" s="25">
        <v>1.2160050604549015</v>
      </c>
      <c r="AO1166" s="25">
        <v>0.15742946611504546</v>
      </c>
      <c r="AP1166" s="25">
        <v>0.15059212893049409</v>
      </c>
      <c r="AQ1166" s="25">
        <v>0.43497262490242539</v>
      </c>
      <c r="AR1166" s="25">
        <v>0.16286510120842218</v>
      </c>
      <c r="AS1166" s="25">
        <v>0.37162290673228077</v>
      </c>
      <c r="AT1166" s="25">
        <v>7.2018949199732923E-2</v>
      </c>
      <c r="AU1166" s="25">
        <v>0</v>
      </c>
      <c r="AV1166" s="25">
        <v>0.29544587890048002</v>
      </c>
      <c r="AW1166" s="25">
        <v>0.31012795255004866</v>
      </c>
      <c r="AX1166" s="25">
        <v>0</v>
      </c>
      <c r="AY1166" s="25">
        <v>0</v>
      </c>
      <c r="AZ1166" s="25">
        <v>0</v>
      </c>
      <c r="BA1166" s="25">
        <v>0</v>
      </c>
      <c r="BB1166" s="25">
        <v>0.22010551483059718</v>
      </c>
      <c r="BC1166" s="25">
        <v>1.0346680666394825</v>
      </c>
      <c r="BD1166" s="25">
        <v>0.7881317455732072</v>
      </c>
      <c r="BE1166" s="25">
        <v>0.41047133144473863</v>
      </c>
      <c r="BF1166" s="25">
        <v>0.7037677782000209</v>
      </c>
      <c r="BG1166" s="25">
        <v>0</v>
      </c>
      <c r="BH1166" s="25">
        <v>0</v>
      </c>
      <c r="BI1166" s="25">
        <v>12.11604862165987</v>
      </c>
      <c r="BJ1166" s="25">
        <v>0</v>
      </c>
      <c r="BK1166" s="25">
        <v>0.7920764787068002</v>
      </c>
      <c r="BL1166" s="25">
        <v>13.434663173730939</v>
      </c>
      <c r="BM1166" s="25">
        <v>6.361181654274746E-2</v>
      </c>
      <c r="BN1166" s="25">
        <v>0</v>
      </c>
      <c r="BO1166" s="25">
        <v>0</v>
      </c>
    </row>
    <row r="1167" spans="1:67">
      <c r="A1167">
        <v>2009</v>
      </c>
      <c r="B1167" s="57" t="s">
        <v>195</v>
      </c>
      <c r="C1167" s="61" t="s">
        <v>259</v>
      </c>
      <c r="D1167" s="57" t="s">
        <v>134</v>
      </c>
      <c r="E1167" s="25">
        <v>24.91837450546285</v>
      </c>
      <c r="F1167" s="25">
        <v>0.62457082485378113</v>
      </c>
      <c r="G1167" s="25">
        <v>2.754750032888444</v>
      </c>
      <c r="H1167" s="25">
        <v>45.003868541800699</v>
      </c>
      <c r="I1167" s="25">
        <v>121.76207350506577</v>
      </c>
      <c r="J1167" s="25">
        <v>58.581188042951851</v>
      </c>
      <c r="K1167" s="25">
        <v>5.1025753949436012</v>
      </c>
      <c r="L1167" s="25">
        <v>15.073540511124484</v>
      </c>
      <c r="M1167" s="25">
        <v>0.85279601603667665</v>
      </c>
      <c r="N1167" s="25">
        <v>79.448010634993096</v>
      </c>
      <c r="O1167" s="25">
        <v>47.364757484468612</v>
      </c>
      <c r="P1167" s="25">
        <v>11.169192039126091</v>
      </c>
      <c r="Q1167" s="25">
        <v>39.67147343539785</v>
      </c>
      <c r="R1167" s="25">
        <v>19.068570560939577</v>
      </c>
      <c r="S1167" s="25">
        <v>33.52618971390195</v>
      </c>
      <c r="T1167" s="25">
        <v>24.521459475566708</v>
      </c>
      <c r="U1167" s="25">
        <v>35.900787992774582</v>
      </c>
      <c r="V1167" s="25">
        <v>19.781837469565179</v>
      </c>
      <c r="W1167" s="25">
        <v>22.684397179692681</v>
      </c>
      <c r="X1167" s="25">
        <v>12.353204860052706</v>
      </c>
      <c r="Y1167" s="25">
        <v>3.3618010484470404</v>
      </c>
      <c r="Z1167" s="25">
        <v>7.7837327589668099</v>
      </c>
      <c r="AA1167" s="25">
        <v>0</v>
      </c>
      <c r="AB1167" s="25">
        <v>17.277214095428079</v>
      </c>
      <c r="AC1167" s="25">
        <v>0.28522909608969971</v>
      </c>
      <c r="AD1167" s="25">
        <v>0</v>
      </c>
      <c r="AE1167" s="25">
        <v>153.09808296499395</v>
      </c>
      <c r="AF1167" s="25">
        <v>12.598467498286455</v>
      </c>
      <c r="AG1167" s="25">
        <v>13.381673253863395</v>
      </c>
      <c r="AH1167" s="25">
        <v>7.7752589148283029</v>
      </c>
      <c r="AI1167" s="25">
        <v>12.832627545454358</v>
      </c>
      <c r="AJ1167" s="25">
        <v>5.8003722417545127</v>
      </c>
      <c r="AK1167" s="25">
        <v>7.0986689334903943</v>
      </c>
      <c r="AL1167" s="25">
        <v>0.8999846667053486</v>
      </c>
      <c r="AM1167" s="25">
        <v>0.10446079985440532</v>
      </c>
      <c r="AN1167" s="25">
        <v>27.247294875284513</v>
      </c>
      <c r="AO1167" s="25">
        <v>2.0606597673827745</v>
      </c>
      <c r="AP1167" s="25">
        <v>2.0582445390403885</v>
      </c>
      <c r="AQ1167" s="25">
        <v>4.9926888427191871</v>
      </c>
      <c r="AR1167" s="25">
        <v>1.8058432101066524</v>
      </c>
      <c r="AS1167" s="25">
        <v>3.6108816028092683</v>
      </c>
      <c r="AT1167" s="25">
        <v>0.71426263714643101</v>
      </c>
      <c r="AU1167" s="25">
        <v>0</v>
      </c>
      <c r="AV1167" s="25">
        <v>3.0867647930198157</v>
      </c>
      <c r="AW1167" s="25">
        <v>3.5788172637034252</v>
      </c>
      <c r="AX1167" s="25">
        <v>0</v>
      </c>
      <c r="AY1167" s="25">
        <v>0</v>
      </c>
      <c r="AZ1167" s="25">
        <v>0</v>
      </c>
      <c r="BA1167" s="25">
        <v>0</v>
      </c>
      <c r="BB1167" s="25">
        <v>2.1845890277582023</v>
      </c>
      <c r="BC1167" s="25">
        <v>11.365659722882038</v>
      </c>
      <c r="BD1167" s="25">
        <v>14.216464841414698</v>
      </c>
      <c r="BE1167" s="25">
        <v>8.3003396263505156</v>
      </c>
      <c r="BF1167" s="25">
        <v>4.8677386576591797</v>
      </c>
      <c r="BG1167" s="25">
        <v>0</v>
      </c>
      <c r="BH1167" s="25">
        <v>0</v>
      </c>
      <c r="BI1167" s="25">
        <v>187.59067454635652</v>
      </c>
      <c r="BJ1167" s="25">
        <v>0</v>
      </c>
      <c r="BK1167" s="25">
        <v>9.4179151277081132</v>
      </c>
      <c r="BL1167" s="25">
        <v>128.61081135411197</v>
      </c>
      <c r="BM1167" s="25">
        <v>0.9669461768629003</v>
      </c>
      <c r="BN1167" s="25">
        <v>0</v>
      </c>
      <c r="BO1167" s="25">
        <v>0</v>
      </c>
    </row>
    <row r="1168" spans="1:67">
      <c r="A1168">
        <v>2009</v>
      </c>
      <c r="B1168" s="57" t="s">
        <v>196</v>
      </c>
      <c r="C1168" s="61" t="s">
        <v>260</v>
      </c>
      <c r="D1168" s="57" t="s">
        <v>134</v>
      </c>
      <c r="E1168" s="25">
        <v>9.5075815640632495</v>
      </c>
      <c r="F1168" s="25">
        <v>0.14413601303555845</v>
      </c>
      <c r="G1168" s="25">
        <v>1.2837048915186444</v>
      </c>
      <c r="H1168" s="25">
        <v>5.1087506891897521</v>
      </c>
      <c r="I1168" s="25">
        <v>51.211464360603486</v>
      </c>
      <c r="J1168" s="25">
        <v>15.614346768642596</v>
      </c>
      <c r="K1168" s="25">
        <v>1.1409377206175024</v>
      </c>
      <c r="L1168" s="25">
        <v>3.4347598994543618</v>
      </c>
      <c r="M1168" s="25">
        <v>0.16722324084235887</v>
      </c>
      <c r="N1168" s="25">
        <v>3.8574807372060986</v>
      </c>
      <c r="O1168" s="25">
        <v>5.9022951336755725</v>
      </c>
      <c r="P1168" s="25">
        <v>2.3523991210791002</v>
      </c>
      <c r="Q1168" s="25">
        <v>7.4770858026093237</v>
      </c>
      <c r="R1168" s="25">
        <v>2.3000108116514864</v>
      </c>
      <c r="S1168" s="25">
        <v>3.4874869366081476</v>
      </c>
      <c r="T1168" s="25">
        <v>3.3583898060506918</v>
      </c>
      <c r="U1168" s="25">
        <v>8.7252919498649248</v>
      </c>
      <c r="V1168" s="25">
        <v>4.1057702347412706</v>
      </c>
      <c r="W1168" s="25">
        <v>3.4157290496161323</v>
      </c>
      <c r="X1168" s="25">
        <v>2.6053870796351828</v>
      </c>
      <c r="Y1168" s="25">
        <v>0.51392056458029978</v>
      </c>
      <c r="Z1168" s="25">
        <v>1.7441951827368882</v>
      </c>
      <c r="AA1168" s="25">
        <v>0</v>
      </c>
      <c r="AB1168" s="25">
        <v>1.728686363843619</v>
      </c>
      <c r="AC1168" s="25">
        <v>5.2104655017326196E-2</v>
      </c>
      <c r="AD1168" s="25">
        <v>0</v>
      </c>
      <c r="AE1168" s="25">
        <v>31.647189749477242</v>
      </c>
      <c r="AF1168" s="25">
        <v>4.6423678055061259</v>
      </c>
      <c r="AG1168" s="25">
        <v>5.5068455397009641</v>
      </c>
      <c r="AH1168" s="25">
        <v>3.1967204656501682</v>
      </c>
      <c r="AI1168" s="25">
        <v>2.8697670885487545</v>
      </c>
      <c r="AJ1168" s="25">
        <v>1.7055533078969665</v>
      </c>
      <c r="AK1168" s="25">
        <v>2.0946520061364082</v>
      </c>
      <c r="AL1168" s="25">
        <v>0.33192305253310805</v>
      </c>
      <c r="AM1168" s="25">
        <v>3.1780023565985742E-2</v>
      </c>
      <c r="AN1168" s="25">
        <v>16.752429678334739</v>
      </c>
      <c r="AO1168" s="25">
        <v>0.49569912737090643</v>
      </c>
      <c r="AP1168" s="25">
        <v>0.63673753526481391</v>
      </c>
      <c r="AQ1168" s="25">
        <v>1.7204152881977584</v>
      </c>
      <c r="AR1168" s="25">
        <v>0.51030555586654602</v>
      </c>
      <c r="AS1168" s="25">
        <v>1.2285898281057326</v>
      </c>
      <c r="AT1168" s="25">
        <v>0.22196587349794128</v>
      </c>
      <c r="AU1168" s="25">
        <v>0</v>
      </c>
      <c r="AV1168" s="25">
        <v>0.84628385180975307</v>
      </c>
      <c r="AW1168" s="25">
        <v>1.0781740477616217</v>
      </c>
      <c r="AX1168" s="25">
        <v>0</v>
      </c>
      <c r="AY1168" s="25">
        <v>0</v>
      </c>
      <c r="AZ1168" s="25">
        <v>0</v>
      </c>
      <c r="BA1168" s="25">
        <v>0</v>
      </c>
      <c r="BB1168" s="25">
        <v>0.61184433426349827</v>
      </c>
      <c r="BC1168" s="25">
        <v>15.258288590106122</v>
      </c>
      <c r="BD1168" s="25">
        <v>3.8075882634588556</v>
      </c>
      <c r="BE1168" s="25">
        <v>3.4422310812463506</v>
      </c>
      <c r="BF1168" s="25">
        <v>1.3714175062417322</v>
      </c>
      <c r="BG1168" s="25">
        <v>0</v>
      </c>
      <c r="BH1168" s="25">
        <v>0</v>
      </c>
      <c r="BI1168" s="25">
        <v>81.000646075575233</v>
      </c>
      <c r="BJ1168" s="25">
        <v>0</v>
      </c>
      <c r="BK1168" s="25">
        <v>3.066825842417451</v>
      </c>
      <c r="BL1168" s="25">
        <v>27.311275653493578</v>
      </c>
      <c r="BM1168" s="25">
        <v>0.20557970721639196</v>
      </c>
      <c r="BN1168" s="25">
        <v>0</v>
      </c>
      <c r="BO1168" s="25">
        <v>0</v>
      </c>
    </row>
    <row r="1169" spans="1:67">
      <c r="A1169">
        <v>2009</v>
      </c>
      <c r="B1169" s="57" t="s">
        <v>197</v>
      </c>
      <c r="C1169" s="61" t="s">
        <v>261</v>
      </c>
      <c r="D1169" s="57" t="s">
        <v>134</v>
      </c>
      <c r="E1169" s="25">
        <v>17.475251066157057</v>
      </c>
      <c r="F1169" s="25">
        <v>0.4780476966299102</v>
      </c>
      <c r="G1169" s="25">
        <v>2.0863389603057261</v>
      </c>
      <c r="H1169" s="25">
        <v>39.991176692952266</v>
      </c>
      <c r="I1169" s="25">
        <v>118.16742637905119</v>
      </c>
      <c r="J1169" s="25">
        <v>16.83956157803939</v>
      </c>
      <c r="K1169" s="25">
        <v>4.4665174837460562</v>
      </c>
      <c r="L1169" s="25">
        <v>9.6859393665011559</v>
      </c>
      <c r="M1169" s="25">
        <v>0.38089150028391483</v>
      </c>
      <c r="N1169" s="25">
        <v>78.190087343398332</v>
      </c>
      <c r="O1169" s="25">
        <v>28.181810655829175</v>
      </c>
      <c r="P1169" s="25">
        <v>5.4768750096144183</v>
      </c>
      <c r="Q1169" s="25">
        <v>22.441903497649008</v>
      </c>
      <c r="R1169" s="25">
        <v>16.400530779435115</v>
      </c>
      <c r="S1169" s="25">
        <v>26.287999549406798</v>
      </c>
      <c r="T1169" s="25">
        <v>14.179011421514367</v>
      </c>
      <c r="U1169" s="25">
        <v>10.023209990119536</v>
      </c>
      <c r="V1169" s="25">
        <v>6.1254234075695679</v>
      </c>
      <c r="W1169" s="25">
        <v>7.5546683752697357</v>
      </c>
      <c r="X1169" s="25">
        <v>9.5089594233874575</v>
      </c>
      <c r="Y1169" s="25">
        <v>3.6612898124501734</v>
      </c>
      <c r="Z1169" s="25">
        <v>4.5929814943629594</v>
      </c>
      <c r="AA1169" s="25">
        <v>0</v>
      </c>
      <c r="AB1169" s="25">
        <v>13.65443761507097</v>
      </c>
      <c r="AC1169" s="25">
        <v>0.16611087988606377</v>
      </c>
      <c r="AD1169" s="25">
        <v>0</v>
      </c>
      <c r="AE1169" s="25">
        <v>98.575519114344104</v>
      </c>
      <c r="AF1169" s="25">
        <v>9.3052473786320355</v>
      </c>
      <c r="AG1169" s="25">
        <v>18.692248769075366</v>
      </c>
      <c r="AH1169" s="25">
        <v>11.009582947194779</v>
      </c>
      <c r="AI1169" s="25">
        <v>6.4457897259994112</v>
      </c>
      <c r="AJ1169" s="25">
        <v>4.9213040941282555</v>
      </c>
      <c r="AK1169" s="25">
        <v>7.3843050296750796</v>
      </c>
      <c r="AL1169" s="25">
        <v>1.4251571243709542</v>
      </c>
      <c r="AM1169" s="25">
        <v>0.15583869454390356</v>
      </c>
      <c r="AN1169" s="25">
        <v>20.963494048516303</v>
      </c>
      <c r="AO1169" s="25">
        <v>0.88458343069430134</v>
      </c>
      <c r="AP1169" s="25">
        <v>0.67879227373862938</v>
      </c>
      <c r="AQ1169" s="25">
        <v>1.7255666559430107</v>
      </c>
      <c r="AR1169" s="25">
        <v>0.46162821997592762</v>
      </c>
      <c r="AS1169" s="25">
        <v>2.3102516844018126</v>
      </c>
      <c r="AT1169" s="25">
        <v>0.32331533554677228</v>
      </c>
      <c r="AU1169" s="25">
        <v>0</v>
      </c>
      <c r="AV1169" s="25">
        <v>1.5333004215524797</v>
      </c>
      <c r="AW1169" s="25">
        <v>2.1867473373712114</v>
      </c>
      <c r="AX1169" s="25">
        <v>0</v>
      </c>
      <c r="AY1169" s="25">
        <v>0</v>
      </c>
      <c r="AZ1169" s="25">
        <v>0</v>
      </c>
      <c r="BA1169" s="25">
        <v>0</v>
      </c>
      <c r="BB1169" s="25">
        <v>2.2109541005589746</v>
      </c>
      <c r="BC1169" s="25">
        <v>13.959202801237522</v>
      </c>
      <c r="BD1169" s="25">
        <v>9.4921536121186563</v>
      </c>
      <c r="BE1169" s="25">
        <v>5.0420679371990005</v>
      </c>
      <c r="BF1169" s="25">
        <v>1.9144996986372076</v>
      </c>
      <c r="BG1169" s="25">
        <v>0</v>
      </c>
      <c r="BH1169" s="25">
        <v>0</v>
      </c>
      <c r="BI1169" s="25">
        <v>155.73874941484567</v>
      </c>
      <c r="BJ1169" s="25">
        <v>0</v>
      </c>
      <c r="BK1169" s="25">
        <v>2.1204488502282106</v>
      </c>
      <c r="BL1169" s="25">
        <v>24.110095982961482</v>
      </c>
      <c r="BM1169" s="25">
        <v>0.11934851061888445</v>
      </c>
      <c r="BN1169" s="25">
        <v>0</v>
      </c>
      <c r="BO1169" s="25">
        <v>0</v>
      </c>
    </row>
    <row r="1170" spans="1:67">
      <c r="A1170">
        <v>2009</v>
      </c>
      <c r="B1170" s="57" t="s">
        <v>198</v>
      </c>
      <c r="C1170" s="61" t="s">
        <v>262</v>
      </c>
      <c r="D1170" s="57" t="s">
        <v>134</v>
      </c>
      <c r="E1170" s="25">
        <v>2.3149286754238689</v>
      </c>
      <c r="F1170" s="25">
        <v>0.19847847162117949</v>
      </c>
      <c r="G1170" s="25">
        <v>0.36532166386191445</v>
      </c>
      <c r="H1170" s="25">
        <v>10.24596432941885</v>
      </c>
      <c r="I1170" s="25">
        <v>13.087007858500472</v>
      </c>
      <c r="J1170" s="25">
        <v>3.4081124284771329</v>
      </c>
      <c r="K1170" s="25">
        <v>1.5757830397957537</v>
      </c>
      <c r="L1170" s="25">
        <v>1.5407499371999471</v>
      </c>
      <c r="M1170" s="25">
        <v>9.1655276462670243E-2</v>
      </c>
      <c r="N1170" s="25">
        <v>7.5899186953269915</v>
      </c>
      <c r="O1170" s="25">
        <v>1.8005766850948377</v>
      </c>
      <c r="P1170" s="25">
        <v>0.86194892223663688</v>
      </c>
      <c r="Q1170" s="25">
        <v>2.4340966312916792</v>
      </c>
      <c r="R1170" s="25">
        <v>1.1123115094557559</v>
      </c>
      <c r="S1170" s="25">
        <v>1.7438757405966947</v>
      </c>
      <c r="T1170" s="25">
        <v>1.771549775881379</v>
      </c>
      <c r="U1170" s="25">
        <v>2.6146471029930223</v>
      </c>
      <c r="V1170" s="25">
        <v>1.4518761792992985</v>
      </c>
      <c r="W1170" s="25">
        <v>1.3296736627824142</v>
      </c>
      <c r="X1170" s="25">
        <v>3.0281892049847161</v>
      </c>
      <c r="Y1170" s="25">
        <v>0.23195344385261726</v>
      </c>
      <c r="Z1170" s="25">
        <v>1.0461505765319681</v>
      </c>
      <c r="AA1170" s="25">
        <v>0</v>
      </c>
      <c r="AB1170" s="25">
        <v>0.84499605344199313</v>
      </c>
      <c r="AC1170" s="25">
        <v>3.7312375981745242E-2</v>
      </c>
      <c r="AD1170" s="25">
        <v>0</v>
      </c>
      <c r="AE1170" s="25">
        <v>18.070095675526101</v>
      </c>
      <c r="AF1170" s="25">
        <v>1.4093165197985045</v>
      </c>
      <c r="AG1170" s="25">
        <v>4.582097888952636</v>
      </c>
      <c r="AH1170" s="25">
        <v>2.804213270884385</v>
      </c>
      <c r="AI1170" s="25">
        <v>4.013341270275963</v>
      </c>
      <c r="AJ1170" s="25">
        <v>2.7818091091187362</v>
      </c>
      <c r="AK1170" s="25">
        <v>0.94374147693404398</v>
      </c>
      <c r="AL1170" s="25">
        <v>8.7843781448895477</v>
      </c>
      <c r="AM1170" s="25">
        <v>3.0656927250531041</v>
      </c>
      <c r="AN1170" s="25">
        <v>3.7327973032381494</v>
      </c>
      <c r="AO1170" s="25">
        <v>0.32488221653010013</v>
      </c>
      <c r="AP1170" s="25">
        <v>0.33844642265127967</v>
      </c>
      <c r="AQ1170" s="25">
        <v>0.9767837672181775</v>
      </c>
      <c r="AR1170" s="25">
        <v>0.18398431033774304</v>
      </c>
      <c r="AS1170" s="25">
        <v>0.53882630896988015</v>
      </c>
      <c r="AT1170" s="25">
        <v>0.26586773975866324</v>
      </c>
      <c r="AU1170" s="25">
        <v>0</v>
      </c>
      <c r="AV1170" s="25">
        <v>2.2576402732693586</v>
      </c>
      <c r="AW1170" s="25">
        <v>2.0952682616501552</v>
      </c>
      <c r="AX1170" s="25">
        <v>0</v>
      </c>
      <c r="AY1170" s="25">
        <v>0</v>
      </c>
      <c r="AZ1170" s="25">
        <v>0</v>
      </c>
      <c r="BA1170" s="25">
        <v>0</v>
      </c>
      <c r="BB1170" s="25">
        <v>3.154959864277969</v>
      </c>
      <c r="BC1170" s="25">
        <v>3.6282910062612226</v>
      </c>
      <c r="BD1170" s="25">
        <v>1.6297132270846173</v>
      </c>
      <c r="BE1170" s="25">
        <v>0.9839226785277394</v>
      </c>
      <c r="BF1170" s="25">
        <v>0.51972672888394056</v>
      </c>
      <c r="BG1170" s="25">
        <v>0</v>
      </c>
      <c r="BH1170" s="25">
        <v>0</v>
      </c>
      <c r="BI1170" s="25">
        <v>63.592380827990432</v>
      </c>
      <c r="BJ1170" s="25">
        <v>0</v>
      </c>
      <c r="BK1170" s="25">
        <v>0.29249931747844266</v>
      </c>
      <c r="BL1170" s="25">
        <v>0.79948288234411213</v>
      </c>
      <c r="BM1170" s="25">
        <v>5.9097124404705334E-3</v>
      </c>
      <c r="BN1170" s="25">
        <v>0</v>
      </c>
      <c r="BO1170" s="25">
        <v>0</v>
      </c>
    </row>
    <row r="1171" spans="1:67">
      <c r="A1171">
        <v>2009</v>
      </c>
      <c r="B1171" s="57" t="s">
        <v>199</v>
      </c>
      <c r="C1171" s="61" t="s">
        <v>263</v>
      </c>
      <c r="D1171" s="57" t="s">
        <v>134</v>
      </c>
      <c r="E1171" s="25">
        <v>9.1099208391048681</v>
      </c>
      <c r="F1171" s="25">
        <v>0.79966649664641531</v>
      </c>
      <c r="G1171" s="25">
        <v>1.4433310069872287</v>
      </c>
      <c r="H1171" s="25">
        <v>63.312951936840619</v>
      </c>
      <c r="I1171" s="25">
        <v>69.118590510082228</v>
      </c>
      <c r="J1171" s="25">
        <v>18.305707958371535</v>
      </c>
      <c r="K1171" s="25">
        <v>11.346735884045984</v>
      </c>
      <c r="L1171" s="25">
        <v>7.237537139852666</v>
      </c>
      <c r="M1171" s="25">
        <v>0.34731434303123793</v>
      </c>
      <c r="N1171" s="25">
        <v>14.355858237715021</v>
      </c>
      <c r="O1171" s="25">
        <v>8.775040219145632</v>
      </c>
      <c r="P1171" s="25">
        <v>4.7288697863732381</v>
      </c>
      <c r="Q1171" s="25">
        <v>13.63534453928767</v>
      </c>
      <c r="R1171" s="25">
        <v>6.6524669759585899</v>
      </c>
      <c r="S1171" s="25">
        <v>11.017178804623786</v>
      </c>
      <c r="T1171" s="25">
        <v>11.207820976971593</v>
      </c>
      <c r="U1171" s="25">
        <v>16.81060503405201</v>
      </c>
      <c r="V1171" s="25">
        <v>8.1958945672479295</v>
      </c>
      <c r="W1171" s="25">
        <v>6.2459366768508033</v>
      </c>
      <c r="X1171" s="25">
        <v>14.29719904262469</v>
      </c>
      <c r="Y1171" s="25">
        <v>1.1745697143319205</v>
      </c>
      <c r="Z1171" s="25">
        <v>5.62941217861529</v>
      </c>
      <c r="AA1171" s="25">
        <v>0</v>
      </c>
      <c r="AB1171" s="25">
        <v>4.2229714735453738</v>
      </c>
      <c r="AC1171" s="25">
        <v>0.16212325971011776</v>
      </c>
      <c r="AD1171" s="25">
        <v>0</v>
      </c>
      <c r="AE1171" s="25">
        <v>94.98347336445616</v>
      </c>
      <c r="AF1171" s="25">
        <v>10.087276880077161</v>
      </c>
      <c r="AG1171" s="25">
        <v>55.682958233021353</v>
      </c>
      <c r="AH1171" s="25">
        <v>32.208725593231087</v>
      </c>
      <c r="AI1171" s="25">
        <v>46.223414959762472</v>
      </c>
      <c r="AJ1171" s="25">
        <v>30.642951334122358</v>
      </c>
      <c r="AK1171" s="25">
        <v>32.469286493021905</v>
      </c>
      <c r="AL1171" s="25">
        <v>32.040728881565535</v>
      </c>
      <c r="AM1171" s="25">
        <v>1.3540199084593925</v>
      </c>
      <c r="AN1171" s="25">
        <v>15.707438764889837</v>
      </c>
      <c r="AO1171" s="25">
        <v>3.7207978719738382</v>
      </c>
      <c r="AP1171" s="25">
        <v>1.8425824495390339</v>
      </c>
      <c r="AQ1171" s="25">
        <v>7.1295886609863874</v>
      </c>
      <c r="AR1171" s="25">
        <v>2.340790391052185</v>
      </c>
      <c r="AS1171" s="25">
        <v>17.421960020484846</v>
      </c>
      <c r="AT1171" s="25">
        <v>0.703531872128483</v>
      </c>
      <c r="AU1171" s="25">
        <v>0</v>
      </c>
      <c r="AV1171" s="25">
        <v>8.2388494395536274</v>
      </c>
      <c r="AW1171" s="25">
        <v>19.633729653017767</v>
      </c>
      <c r="AX1171" s="25">
        <v>0</v>
      </c>
      <c r="AY1171" s="25">
        <v>0</v>
      </c>
      <c r="AZ1171" s="25">
        <v>0</v>
      </c>
      <c r="BA1171" s="25">
        <v>0</v>
      </c>
      <c r="BB1171" s="25">
        <v>13.750516193308545</v>
      </c>
      <c r="BC1171" s="25">
        <v>190.26363111241869</v>
      </c>
      <c r="BD1171" s="25">
        <v>20.392977534721005</v>
      </c>
      <c r="BE1171" s="25">
        <v>5.6075524092702791</v>
      </c>
      <c r="BF1171" s="25">
        <v>4.4928141609999184</v>
      </c>
      <c r="BG1171" s="25">
        <v>0</v>
      </c>
      <c r="BH1171" s="25">
        <v>0</v>
      </c>
      <c r="BI1171" s="25">
        <v>492.99196727294577</v>
      </c>
      <c r="BJ1171" s="25">
        <v>0</v>
      </c>
      <c r="BK1171" s="25">
        <v>0.53996870489284077</v>
      </c>
      <c r="BL1171" s="25">
        <v>1.6582764607640124</v>
      </c>
      <c r="BM1171" s="25">
        <v>2.3313294974561748E-3</v>
      </c>
      <c r="BN1171" s="25">
        <v>0</v>
      </c>
      <c r="BO1171" s="25">
        <v>0</v>
      </c>
    </row>
    <row r="1172" spans="1:67">
      <c r="A1172">
        <v>2009</v>
      </c>
      <c r="B1172" s="57" t="s">
        <v>200</v>
      </c>
      <c r="C1172" s="61" t="s">
        <v>264</v>
      </c>
      <c r="D1172" s="57" t="s">
        <v>134</v>
      </c>
      <c r="E1172" s="25">
        <v>3.463998150422896</v>
      </c>
      <c r="F1172" s="25">
        <v>0.24347557159654076</v>
      </c>
      <c r="G1172" s="25">
        <v>0.41355573470059609</v>
      </c>
      <c r="H1172" s="25">
        <v>5.3321204608941333</v>
      </c>
      <c r="I1172" s="25">
        <v>18.323120994719929</v>
      </c>
      <c r="J1172" s="25">
        <v>4.0435312030871176</v>
      </c>
      <c r="K1172" s="25">
        <v>1.4160565867574451</v>
      </c>
      <c r="L1172" s="25">
        <v>2.1496081317550071</v>
      </c>
      <c r="M1172" s="25">
        <v>0.1963030924419733</v>
      </c>
      <c r="N1172" s="25">
        <v>2.2578146409967386</v>
      </c>
      <c r="O1172" s="25">
        <v>3.6142924663070937</v>
      </c>
      <c r="P1172" s="25">
        <v>1.8060455780610729</v>
      </c>
      <c r="Q1172" s="25">
        <v>4.3230111927586279</v>
      </c>
      <c r="R1172" s="25">
        <v>2.7674152371685699</v>
      </c>
      <c r="S1172" s="25">
        <v>2.883756018040307</v>
      </c>
      <c r="T1172" s="25">
        <v>2.6066270837342769</v>
      </c>
      <c r="U1172" s="25">
        <v>3.3242969692492115</v>
      </c>
      <c r="V1172" s="25">
        <v>2.2603757552893149</v>
      </c>
      <c r="W1172" s="25">
        <v>1.7596403713878377</v>
      </c>
      <c r="X1172" s="25">
        <v>4.4115250131472514</v>
      </c>
      <c r="Y1172" s="25">
        <v>0.49203722508095338</v>
      </c>
      <c r="Z1172" s="25">
        <v>1.0108747952151194</v>
      </c>
      <c r="AA1172" s="25">
        <v>0</v>
      </c>
      <c r="AB1172" s="25">
        <v>0.85448258243622555</v>
      </c>
      <c r="AC1172" s="25">
        <v>4.6397560444600951E-2</v>
      </c>
      <c r="AD1172" s="25">
        <v>0</v>
      </c>
      <c r="AE1172" s="25">
        <v>27.621693345175217</v>
      </c>
      <c r="AF1172" s="25">
        <v>3.984143838055755</v>
      </c>
      <c r="AG1172" s="25">
        <v>14.422619236361989</v>
      </c>
      <c r="AH1172" s="25">
        <v>8.8995631153041952</v>
      </c>
      <c r="AI1172" s="25">
        <v>12.292367893409038</v>
      </c>
      <c r="AJ1172" s="25">
        <v>38.321149184182211</v>
      </c>
      <c r="AK1172" s="25">
        <v>27.249957801418763</v>
      </c>
      <c r="AL1172" s="25">
        <v>20.021680193840051</v>
      </c>
      <c r="AM1172" s="25">
        <v>0.33805096206583074</v>
      </c>
      <c r="AN1172" s="25">
        <v>4.4672115316436258</v>
      </c>
      <c r="AO1172" s="25">
        <v>0.58799839410831622</v>
      </c>
      <c r="AP1172" s="25">
        <v>1.2588817003146431</v>
      </c>
      <c r="AQ1172" s="25">
        <v>3.5006433199647082</v>
      </c>
      <c r="AR1172" s="25">
        <v>0.48182342615509532</v>
      </c>
      <c r="AS1172" s="25">
        <v>1.3308156275641174</v>
      </c>
      <c r="AT1172" s="25">
        <v>0.61755061734649985</v>
      </c>
      <c r="AU1172" s="25">
        <v>0</v>
      </c>
      <c r="AV1172" s="25">
        <v>3.1311720573179569</v>
      </c>
      <c r="AW1172" s="25">
        <v>1.3929607291236299</v>
      </c>
      <c r="AX1172" s="25">
        <v>0</v>
      </c>
      <c r="AY1172" s="25">
        <v>0</v>
      </c>
      <c r="AZ1172" s="25">
        <v>0</v>
      </c>
      <c r="BA1172" s="25">
        <v>0</v>
      </c>
      <c r="BB1172" s="25">
        <v>0.87521268910401817</v>
      </c>
      <c r="BC1172" s="25">
        <v>7.6920437046138197</v>
      </c>
      <c r="BD1172" s="25">
        <v>2.8987746318321959</v>
      </c>
      <c r="BE1172" s="25">
        <v>1.4112162674324495</v>
      </c>
      <c r="BF1172" s="25">
        <v>1.7509142221552456</v>
      </c>
      <c r="BG1172" s="25">
        <v>0</v>
      </c>
      <c r="BH1172" s="25">
        <v>0</v>
      </c>
      <c r="BI1172" s="25">
        <v>121.14507527572972</v>
      </c>
      <c r="BJ1172" s="25">
        <v>0</v>
      </c>
      <c r="BK1172" s="25">
        <v>2.4202058915793705</v>
      </c>
      <c r="BL1172" s="25">
        <v>3.0505862496735197</v>
      </c>
      <c r="BM1172" s="25">
        <v>1.3330358773939368E-2</v>
      </c>
      <c r="BN1172" s="25">
        <v>0</v>
      </c>
      <c r="BO1172" s="25">
        <v>0</v>
      </c>
    </row>
    <row r="1173" spans="1:67">
      <c r="A1173">
        <v>2009</v>
      </c>
      <c r="B1173" s="57" t="s">
        <v>201</v>
      </c>
      <c r="C1173" s="61" t="s">
        <v>265</v>
      </c>
      <c r="D1173" s="57" t="s">
        <v>134</v>
      </c>
      <c r="E1173" s="25">
        <v>0.10174296764570023</v>
      </c>
      <c r="F1173" s="25">
        <v>4.3498980720559997E-3</v>
      </c>
      <c r="G1173" s="25">
        <v>7.1136520650659256E-3</v>
      </c>
      <c r="H1173" s="25">
        <v>0.1409152566330843</v>
      </c>
      <c r="I1173" s="25">
        <v>0.43233158093636503</v>
      </c>
      <c r="J1173" s="25">
        <v>0.14114812922589609</v>
      </c>
      <c r="K1173" s="25">
        <v>2.6495171049018995E-2</v>
      </c>
      <c r="L1173" s="25">
        <v>6.3661699269744521E-2</v>
      </c>
      <c r="M1173" s="25">
        <v>4.2965966301837565E-3</v>
      </c>
      <c r="N1173" s="25">
        <v>4.9018470388325283E-2</v>
      </c>
      <c r="O1173" s="25">
        <v>6.1162728837914779E-2</v>
      </c>
      <c r="P1173" s="25">
        <v>4.1170250297909397E-2</v>
      </c>
      <c r="Q1173" s="25">
        <v>0.11150564311621883</v>
      </c>
      <c r="R1173" s="25">
        <v>5.486767473348117E-2</v>
      </c>
      <c r="S1173" s="25">
        <v>7.1855247060359034E-2</v>
      </c>
      <c r="T1173" s="25">
        <v>6.8293574446744665E-2</v>
      </c>
      <c r="U1173" s="25">
        <v>8.0730973866407124E-2</v>
      </c>
      <c r="V1173" s="25">
        <v>5.7492491428075082E-2</v>
      </c>
      <c r="W1173" s="25">
        <v>7.8929154473276864E-2</v>
      </c>
      <c r="X1173" s="25">
        <v>8.1498918521814512E-2</v>
      </c>
      <c r="Y1173" s="25">
        <v>7.9362788598646462E-3</v>
      </c>
      <c r="Z1173" s="25">
        <v>5.5663386909473853E-2</v>
      </c>
      <c r="AA1173" s="25">
        <v>0</v>
      </c>
      <c r="AB1173" s="25">
        <v>2.0461064538795062E-2</v>
      </c>
      <c r="AC1173" s="25">
        <v>1.2725009548761404E-3</v>
      </c>
      <c r="AD1173" s="25">
        <v>0</v>
      </c>
      <c r="AE1173" s="25">
        <v>0.66887960122169687</v>
      </c>
      <c r="AF1173" s="25">
        <v>0.12656166521636958</v>
      </c>
      <c r="AG1173" s="25">
        <v>0.42258928697441833</v>
      </c>
      <c r="AH1173" s="25">
        <v>0.24628127085557361</v>
      </c>
      <c r="AI1173" s="25">
        <v>7.7300873967842118E-2</v>
      </c>
      <c r="AJ1173" s="25">
        <v>0.11903575836946761</v>
      </c>
      <c r="AK1173" s="25">
        <v>8.8039027594101107E-2</v>
      </c>
      <c r="AL1173" s="25">
        <v>7.4551319230817259E-2</v>
      </c>
      <c r="AM1173" s="25">
        <v>2.7302862518332978E-2</v>
      </c>
      <c r="AN1173" s="25">
        <v>7.5683960106049997E-2</v>
      </c>
      <c r="AO1173" s="25">
        <v>1.1989095709511351E-2</v>
      </c>
      <c r="AP1173" s="25">
        <v>1.2782724921284678E-2</v>
      </c>
      <c r="AQ1173" s="25">
        <v>0.10173066540870537</v>
      </c>
      <c r="AR1173" s="25">
        <v>2.4392732846858774E-2</v>
      </c>
      <c r="AS1173" s="25">
        <v>0.14216237739218429</v>
      </c>
      <c r="AT1173" s="25">
        <v>2.0362557900983944E-2</v>
      </c>
      <c r="AU1173" s="25">
        <v>0</v>
      </c>
      <c r="AV1173" s="25">
        <v>6.4446852590374221E-2</v>
      </c>
      <c r="AW1173" s="25">
        <v>5.5136212563884082E-2</v>
      </c>
      <c r="AX1173" s="25">
        <v>0</v>
      </c>
      <c r="AY1173" s="25">
        <v>0</v>
      </c>
      <c r="AZ1173" s="25">
        <v>0</v>
      </c>
      <c r="BA1173" s="25">
        <v>0</v>
      </c>
      <c r="BB1173" s="25">
        <v>5.3932486616837007E-2</v>
      </c>
      <c r="BC1173" s="25">
        <v>0.22446390166900176</v>
      </c>
      <c r="BD1173" s="25">
        <v>5.5471915594004925E-2</v>
      </c>
      <c r="BE1173" s="25">
        <v>2.0786005780575125E-2</v>
      </c>
      <c r="BF1173" s="25">
        <v>2.0571256661408573E-2</v>
      </c>
      <c r="BG1173" s="25">
        <v>0</v>
      </c>
      <c r="BH1173" s="25">
        <v>0</v>
      </c>
      <c r="BI1173" s="25">
        <v>1.6654766125236933</v>
      </c>
      <c r="BJ1173" s="25">
        <v>0</v>
      </c>
      <c r="BK1173" s="25">
        <v>0.18513563527125398</v>
      </c>
      <c r="BL1173" s="25">
        <v>0.239072242700897</v>
      </c>
      <c r="BM1173" s="25">
        <v>1.215989956229762E-3</v>
      </c>
      <c r="BN1173" s="25">
        <v>0</v>
      </c>
      <c r="BO1173" s="25">
        <v>0</v>
      </c>
    </row>
    <row r="1174" spans="1:67">
      <c r="A1174">
        <v>2009</v>
      </c>
      <c r="B1174" s="57" t="s">
        <v>202</v>
      </c>
      <c r="C1174" s="61" t="s">
        <v>266</v>
      </c>
      <c r="D1174" s="57" t="s">
        <v>134</v>
      </c>
      <c r="E1174" s="25">
        <v>6.2652344600713556</v>
      </c>
      <c r="F1174" s="25">
        <v>0.54958129591446236</v>
      </c>
      <c r="G1174" s="25">
        <v>0.53466723920145398</v>
      </c>
      <c r="H1174" s="25">
        <v>36.69775052608064</v>
      </c>
      <c r="I1174" s="25">
        <v>40.943217031022051</v>
      </c>
      <c r="J1174" s="25">
        <v>23.677438515108879</v>
      </c>
      <c r="K1174" s="25">
        <v>11.284424812388705</v>
      </c>
      <c r="L1174" s="25">
        <v>22.369463375694728</v>
      </c>
      <c r="M1174" s="25">
        <v>0.380977462923896</v>
      </c>
      <c r="N1174" s="25">
        <v>5.4778805305325493</v>
      </c>
      <c r="O1174" s="25">
        <v>11.231094770455842</v>
      </c>
      <c r="P1174" s="25">
        <v>8.224672255497925</v>
      </c>
      <c r="Q1174" s="25">
        <v>9.8784455143005214</v>
      </c>
      <c r="R1174" s="25">
        <v>30.513577820553309</v>
      </c>
      <c r="S1174" s="25">
        <v>33.425295225830958</v>
      </c>
      <c r="T1174" s="25">
        <v>8.629384258065393</v>
      </c>
      <c r="U1174" s="25">
        <v>11.487398388012606</v>
      </c>
      <c r="V1174" s="25">
        <v>7.6835068539064579</v>
      </c>
      <c r="W1174" s="25">
        <v>3.1207695879175259</v>
      </c>
      <c r="X1174" s="25">
        <v>10.800153490878248</v>
      </c>
      <c r="Y1174" s="25">
        <v>2.0459932355073929</v>
      </c>
      <c r="Z1174" s="25">
        <v>10.388180194113485</v>
      </c>
      <c r="AA1174" s="25">
        <v>0</v>
      </c>
      <c r="AB1174" s="25">
        <v>3.8842175792658216</v>
      </c>
      <c r="AC1174" s="25">
        <v>0.15202063564990989</v>
      </c>
      <c r="AD1174" s="25">
        <v>0</v>
      </c>
      <c r="AE1174" s="25">
        <v>283.74504965710827</v>
      </c>
      <c r="AF1174" s="25">
        <v>21.885526091949025</v>
      </c>
      <c r="AG1174" s="25">
        <v>118.1360528555293</v>
      </c>
      <c r="AH1174" s="25">
        <v>68.289958187473999</v>
      </c>
      <c r="AI1174" s="25">
        <v>4.5911292187305621</v>
      </c>
      <c r="AJ1174" s="25">
        <v>7.1637101589222301</v>
      </c>
      <c r="AK1174" s="25">
        <v>42.599592093640695</v>
      </c>
      <c r="AL1174" s="25">
        <v>3.4680335203711996</v>
      </c>
      <c r="AM1174" s="25">
        <v>0.23173620754685478</v>
      </c>
      <c r="AN1174" s="25">
        <v>11.588660069390805</v>
      </c>
      <c r="AO1174" s="25">
        <v>2.6582782743399123</v>
      </c>
      <c r="AP1174" s="25">
        <v>2.7128704497380651</v>
      </c>
      <c r="AQ1174" s="25">
        <v>18.122084153328277</v>
      </c>
      <c r="AR1174" s="25">
        <v>3.1109968330533246</v>
      </c>
      <c r="AS1174" s="25">
        <v>9.9755263555636624</v>
      </c>
      <c r="AT1174" s="25">
        <v>0.73805285864786185</v>
      </c>
      <c r="AU1174" s="25">
        <v>0</v>
      </c>
      <c r="AV1174" s="25">
        <v>6.4003445487356174</v>
      </c>
      <c r="AW1174" s="25">
        <v>15.986471935789552</v>
      </c>
      <c r="AX1174" s="25">
        <v>0</v>
      </c>
      <c r="AY1174" s="25">
        <v>0</v>
      </c>
      <c r="AZ1174" s="25">
        <v>0</v>
      </c>
      <c r="BA1174" s="25">
        <v>0</v>
      </c>
      <c r="BB1174" s="25">
        <v>6.4398610064659003</v>
      </c>
      <c r="BC1174" s="25">
        <v>700.81012457619477</v>
      </c>
      <c r="BD1174" s="25">
        <v>25.981107822322155</v>
      </c>
      <c r="BE1174" s="25">
        <v>3.40269717809691</v>
      </c>
      <c r="BF1174" s="25">
        <v>4.0188572699869729</v>
      </c>
      <c r="BG1174" s="25">
        <v>0</v>
      </c>
      <c r="BH1174" s="25">
        <v>0</v>
      </c>
      <c r="BI1174" s="25">
        <v>867.208371782668</v>
      </c>
      <c r="BJ1174" s="25">
        <v>0</v>
      </c>
      <c r="BK1174" s="25">
        <v>1.0473038377535366</v>
      </c>
      <c r="BL1174" s="25">
        <v>0.2157376371247387</v>
      </c>
      <c r="BM1174" s="25">
        <v>1.8385555650329481E-3</v>
      </c>
      <c r="BN1174" s="25">
        <v>0</v>
      </c>
      <c r="BO1174" s="25">
        <v>0</v>
      </c>
    </row>
    <row r="1175" spans="1:67">
      <c r="A1175">
        <v>2009</v>
      </c>
      <c r="B1175" s="57" t="s">
        <v>203</v>
      </c>
      <c r="C1175" s="61" t="s">
        <v>267</v>
      </c>
      <c r="D1175" s="57" t="s">
        <v>134</v>
      </c>
      <c r="E1175" s="25">
        <v>0.3421872059127492</v>
      </c>
      <c r="F1175" s="25">
        <v>1.3790605347950432E-2</v>
      </c>
      <c r="G1175" s="25">
        <v>1.7093360324443297E-2</v>
      </c>
      <c r="H1175" s="25">
        <v>0.67844919121182556</v>
      </c>
      <c r="I1175" s="25">
        <v>5.3655214327216161</v>
      </c>
      <c r="J1175" s="25">
        <v>3.0679012589423778</v>
      </c>
      <c r="K1175" s="25">
        <v>1.1115721012828199</v>
      </c>
      <c r="L1175" s="25">
        <v>1.9908535006130847</v>
      </c>
      <c r="M1175" s="25">
        <v>5.2224825361992938E-2</v>
      </c>
      <c r="N1175" s="25">
        <v>1.6788104197784248</v>
      </c>
      <c r="O1175" s="25">
        <v>3.9892839708512575</v>
      </c>
      <c r="P1175" s="25">
        <v>1.9917641459949582</v>
      </c>
      <c r="Q1175" s="25">
        <v>1.510349571181421</v>
      </c>
      <c r="R1175" s="25">
        <v>0.85103696993020561</v>
      </c>
      <c r="S1175" s="25">
        <v>0.43351274454230759</v>
      </c>
      <c r="T1175" s="25">
        <v>0.73006182379932927</v>
      </c>
      <c r="U1175" s="25">
        <v>2.205692022423051</v>
      </c>
      <c r="V1175" s="25">
        <v>0.76083622304084586</v>
      </c>
      <c r="W1175" s="25">
        <v>0.34660009487387533</v>
      </c>
      <c r="X1175" s="25">
        <v>1.8085255609287643</v>
      </c>
      <c r="Y1175" s="25">
        <v>3.4189857980873331E-2</v>
      </c>
      <c r="Z1175" s="25">
        <v>3.7458801426842463</v>
      </c>
      <c r="AA1175" s="25">
        <v>0</v>
      </c>
      <c r="AB1175" s="25">
        <v>0.17268790185079158</v>
      </c>
      <c r="AC1175" s="25">
        <v>4.9209827085190238E-3</v>
      </c>
      <c r="AD1175" s="25">
        <v>0</v>
      </c>
      <c r="AE1175" s="25">
        <v>7.8504425251210304</v>
      </c>
      <c r="AF1175" s="25">
        <v>2.6001089314275996</v>
      </c>
      <c r="AG1175" s="25">
        <v>7.4980813630943253</v>
      </c>
      <c r="AH1175" s="25">
        <v>4.3672956519132056</v>
      </c>
      <c r="AI1175" s="25">
        <v>0.24337179392096103</v>
      </c>
      <c r="AJ1175" s="25">
        <v>0.36083189107537028</v>
      </c>
      <c r="AK1175" s="25">
        <v>0.25464997665983125</v>
      </c>
      <c r="AL1175" s="25">
        <v>0.78234522894359015</v>
      </c>
      <c r="AM1175" s="25">
        <v>0.15396242897715787</v>
      </c>
      <c r="AN1175" s="25">
        <v>2.5137734022146558</v>
      </c>
      <c r="AO1175" s="25">
        <v>3.2222790604746026</v>
      </c>
      <c r="AP1175" s="25">
        <v>1.6684338608215536</v>
      </c>
      <c r="AQ1175" s="25">
        <v>5.8902606152513846</v>
      </c>
      <c r="AR1175" s="25">
        <v>2.5273326032169572</v>
      </c>
      <c r="AS1175" s="25">
        <v>6.0853894488474216</v>
      </c>
      <c r="AT1175" s="25">
        <v>0.63635852071143906</v>
      </c>
      <c r="AU1175" s="25">
        <v>0</v>
      </c>
      <c r="AV1175" s="25">
        <v>2.5807356682088232</v>
      </c>
      <c r="AW1175" s="25">
        <v>1.9325558947301722</v>
      </c>
      <c r="AX1175" s="25">
        <v>0</v>
      </c>
      <c r="AY1175" s="25">
        <v>0</v>
      </c>
      <c r="AZ1175" s="25">
        <v>0</v>
      </c>
      <c r="BA1175" s="25">
        <v>0</v>
      </c>
      <c r="BB1175" s="25">
        <v>2.7633520858796823</v>
      </c>
      <c r="BC1175" s="25">
        <v>4.0239059324370974</v>
      </c>
      <c r="BD1175" s="25">
        <v>42.270920008732134</v>
      </c>
      <c r="BE1175" s="25">
        <v>1.1270954863261857</v>
      </c>
      <c r="BF1175" s="25">
        <v>0.20885012406989384</v>
      </c>
      <c r="BG1175" s="25">
        <v>0</v>
      </c>
      <c r="BH1175" s="25">
        <v>0</v>
      </c>
      <c r="BI1175" s="25">
        <v>172.65968938705467</v>
      </c>
      <c r="BJ1175" s="25">
        <v>0</v>
      </c>
      <c r="BK1175" s="25">
        <v>1.0869764129338595</v>
      </c>
      <c r="BL1175" s="25">
        <v>1.624010877090458</v>
      </c>
      <c r="BM1175" s="25">
        <v>1.2565464767249698E-2</v>
      </c>
      <c r="BN1175" s="25">
        <v>0</v>
      </c>
      <c r="BO1175" s="25">
        <v>0</v>
      </c>
    </row>
    <row r="1176" spans="1:67">
      <c r="A1176">
        <v>2009</v>
      </c>
      <c r="B1176" s="57" t="s">
        <v>204</v>
      </c>
      <c r="C1176" s="61" t="s">
        <v>268</v>
      </c>
      <c r="D1176" s="57" t="s">
        <v>134</v>
      </c>
      <c r="E1176" s="25">
        <v>5.7608892052422603E-2</v>
      </c>
      <c r="F1176" s="25">
        <v>6.8389296911878592E-3</v>
      </c>
      <c r="G1176" s="25">
        <v>5.1885002238908975E-3</v>
      </c>
      <c r="H1176" s="25">
        <v>0.75436369126678082</v>
      </c>
      <c r="I1176" s="25">
        <v>21.043751777590767</v>
      </c>
      <c r="J1176" s="25">
        <v>6.7429210192370128</v>
      </c>
      <c r="K1176" s="25">
        <v>1.1528674037403799</v>
      </c>
      <c r="L1176" s="25">
        <v>3.2904068652616139</v>
      </c>
      <c r="M1176" s="25">
        <v>0.37320421656742958</v>
      </c>
      <c r="N1176" s="25">
        <v>2.6910721795121026</v>
      </c>
      <c r="O1176" s="25">
        <v>7.8686960348464527</v>
      </c>
      <c r="P1176" s="25">
        <v>4.4446037729767607</v>
      </c>
      <c r="Q1176" s="25">
        <v>1.9061033263884086</v>
      </c>
      <c r="R1176" s="25">
        <v>0.8381270963690165</v>
      </c>
      <c r="S1176" s="25">
        <v>0.41766177311187824</v>
      </c>
      <c r="T1176" s="25">
        <v>0.5191522883019033</v>
      </c>
      <c r="U1176" s="25">
        <v>3.4033664622121611</v>
      </c>
      <c r="V1176" s="25">
        <v>0.98911659192223356</v>
      </c>
      <c r="W1176" s="25">
        <v>0.3445772098378872</v>
      </c>
      <c r="X1176" s="25">
        <v>4.6393037102487336</v>
      </c>
      <c r="Y1176" s="25">
        <v>0.32737295399975247</v>
      </c>
      <c r="Z1176" s="25">
        <v>5.7694555711205595</v>
      </c>
      <c r="AA1176" s="25">
        <v>0</v>
      </c>
      <c r="AB1176" s="25">
        <v>0.47079505250359177</v>
      </c>
      <c r="AC1176" s="25">
        <v>4.2567082708097961E-3</v>
      </c>
      <c r="AD1176" s="25">
        <v>0</v>
      </c>
      <c r="AE1176" s="25">
        <v>4.4283428273952712</v>
      </c>
      <c r="AF1176" s="25">
        <v>1.7890208409700978</v>
      </c>
      <c r="AG1176" s="25">
        <v>3.2319020231582867</v>
      </c>
      <c r="AH1176" s="25">
        <v>1.8759966552862857</v>
      </c>
      <c r="AI1176" s="25">
        <v>0.22100614404740038</v>
      </c>
      <c r="AJ1176" s="25">
        <v>0.40625743185658136</v>
      </c>
      <c r="AK1176" s="25">
        <v>0.84408186943091168</v>
      </c>
      <c r="AL1176" s="25">
        <v>1.5943595150334424</v>
      </c>
      <c r="AM1176" s="25">
        <v>0.2785226794126473</v>
      </c>
      <c r="AN1176" s="25">
        <v>2.8697430084758753</v>
      </c>
      <c r="AO1176" s="25">
        <v>1.3633952835194068</v>
      </c>
      <c r="AP1176" s="25">
        <v>18.072583942633305</v>
      </c>
      <c r="AQ1176" s="25">
        <v>11.863105767292623</v>
      </c>
      <c r="AR1176" s="25">
        <v>5.2063114701635467</v>
      </c>
      <c r="AS1176" s="25">
        <v>14.995822248382819</v>
      </c>
      <c r="AT1176" s="25">
        <v>3.0918873466555046</v>
      </c>
      <c r="AU1176" s="25">
        <v>0</v>
      </c>
      <c r="AV1176" s="25">
        <v>6.0221270589551121</v>
      </c>
      <c r="AW1176" s="25">
        <v>8.5950281888964764</v>
      </c>
      <c r="AX1176" s="25">
        <v>0</v>
      </c>
      <c r="AY1176" s="25">
        <v>0</v>
      </c>
      <c r="AZ1176" s="25">
        <v>0</v>
      </c>
      <c r="BA1176" s="25">
        <v>0</v>
      </c>
      <c r="BB1176" s="25">
        <v>6.4091390652913578</v>
      </c>
      <c r="BC1176" s="25">
        <v>5.4328241418248169</v>
      </c>
      <c r="BD1176" s="25">
        <v>5.3293141151216892</v>
      </c>
      <c r="BE1176" s="25">
        <v>1.6601772132408179</v>
      </c>
      <c r="BF1176" s="25">
        <v>0.78607998362623088</v>
      </c>
      <c r="BG1176" s="25">
        <v>0</v>
      </c>
      <c r="BH1176" s="25">
        <v>0</v>
      </c>
      <c r="BI1176" s="25">
        <v>361.75310537139376</v>
      </c>
      <c r="BJ1176" s="25">
        <v>0</v>
      </c>
      <c r="BK1176" s="25">
        <v>7.7915885090845656</v>
      </c>
      <c r="BL1176" s="25">
        <v>1.2058137218908018</v>
      </c>
      <c r="BM1176" s="25">
        <v>7.944716343321093E-3</v>
      </c>
      <c r="BN1176" s="25">
        <v>0</v>
      </c>
      <c r="BO1176" s="25">
        <v>0</v>
      </c>
    </row>
    <row r="1177" spans="1:67">
      <c r="A1177">
        <v>2009</v>
      </c>
      <c r="B1177" s="57" t="s">
        <v>205</v>
      </c>
      <c r="C1177" s="61" t="s">
        <v>269</v>
      </c>
      <c r="D1177" s="57" t="s">
        <v>134</v>
      </c>
      <c r="E1177" s="25">
        <v>2.3683652968243192</v>
      </c>
      <c r="F1177" s="25">
        <v>0.71134179418275334</v>
      </c>
      <c r="G1177" s="25">
        <v>0.109217497800389</v>
      </c>
      <c r="H1177" s="25">
        <v>7.3590768710279413</v>
      </c>
      <c r="I1177" s="25">
        <v>11.272713178431696</v>
      </c>
      <c r="J1177" s="25">
        <v>6.1953991764290715</v>
      </c>
      <c r="K1177" s="25">
        <v>2.5316433032547145</v>
      </c>
      <c r="L1177" s="25">
        <v>5.4209414753623486</v>
      </c>
      <c r="M1177" s="25">
        <v>0.21566659449181511</v>
      </c>
      <c r="N1177" s="25">
        <v>1.8809701479649308</v>
      </c>
      <c r="O1177" s="25">
        <v>3.9632664304206138</v>
      </c>
      <c r="P1177" s="25">
        <v>2.0511780672456617</v>
      </c>
      <c r="Q1177" s="25">
        <v>2.3495769676722045</v>
      </c>
      <c r="R1177" s="25">
        <v>2.7597755202086427</v>
      </c>
      <c r="S1177" s="25">
        <v>2.8845171140493329</v>
      </c>
      <c r="T1177" s="25">
        <v>3.1148532095781696</v>
      </c>
      <c r="U1177" s="25">
        <v>5.6555514899122148</v>
      </c>
      <c r="V1177" s="25">
        <v>2.9525416368105857</v>
      </c>
      <c r="W1177" s="25">
        <v>1.3267324284084503</v>
      </c>
      <c r="X1177" s="25">
        <v>3.0100607960039873</v>
      </c>
      <c r="Y1177" s="25">
        <v>0.21851377951325623</v>
      </c>
      <c r="Z1177" s="25">
        <v>3.2750768544557083</v>
      </c>
      <c r="AA1177" s="25">
        <v>0</v>
      </c>
      <c r="AB1177" s="25">
        <v>4.5610511952538806</v>
      </c>
      <c r="AC1177" s="25">
        <v>5.1621747126778778E-2</v>
      </c>
      <c r="AD1177" s="25">
        <v>0</v>
      </c>
      <c r="AE1177" s="25">
        <v>28.442583274019675</v>
      </c>
      <c r="AF1177" s="25">
        <v>10.330797704450593</v>
      </c>
      <c r="AG1177" s="25">
        <v>35.78835829219441</v>
      </c>
      <c r="AH1177" s="25">
        <v>20.975915186293786</v>
      </c>
      <c r="AI1177" s="25">
        <v>2.5610622487852432</v>
      </c>
      <c r="AJ1177" s="25">
        <v>3.4984735126382565</v>
      </c>
      <c r="AK1177" s="25">
        <v>4.2791172274109472</v>
      </c>
      <c r="AL1177" s="25">
        <v>5.4818743796598488</v>
      </c>
      <c r="AM1177" s="25">
        <v>0.47502387017193914</v>
      </c>
      <c r="AN1177" s="25">
        <v>2.0235161232033878</v>
      </c>
      <c r="AO1177" s="25">
        <v>2.2489575287444823</v>
      </c>
      <c r="AP1177" s="25">
        <v>6.4500656569987491</v>
      </c>
      <c r="AQ1177" s="25">
        <v>114.74548253441793</v>
      </c>
      <c r="AR1177" s="25">
        <v>5.3693235858322783</v>
      </c>
      <c r="AS1177" s="25">
        <v>23.169004165528975</v>
      </c>
      <c r="AT1177" s="25">
        <v>3.4244015352287751</v>
      </c>
      <c r="AU1177" s="25">
        <v>0</v>
      </c>
      <c r="AV1177" s="25">
        <v>4.5537547349772822</v>
      </c>
      <c r="AW1177" s="25">
        <v>5.3813678450665394</v>
      </c>
      <c r="AX1177" s="25">
        <v>0</v>
      </c>
      <c r="AY1177" s="25">
        <v>0</v>
      </c>
      <c r="AZ1177" s="25">
        <v>0</v>
      </c>
      <c r="BA1177" s="25">
        <v>0</v>
      </c>
      <c r="BB1177" s="25">
        <v>4.0972802978823353</v>
      </c>
      <c r="BC1177" s="25">
        <v>17.126269582061813</v>
      </c>
      <c r="BD1177" s="25">
        <v>7.7146493172372779</v>
      </c>
      <c r="BE1177" s="25">
        <v>3.3100755946977829</v>
      </c>
      <c r="BF1177" s="25">
        <v>3.1693642688973584</v>
      </c>
      <c r="BG1177" s="25">
        <v>0</v>
      </c>
      <c r="BH1177" s="25">
        <v>0</v>
      </c>
      <c r="BI1177" s="25">
        <v>211.22324741905874</v>
      </c>
      <c r="BJ1177" s="25">
        <v>0</v>
      </c>
      <c r="BK1177" s="25">
        <v>0.82092058406481994</v>
      </c>
      <c r="BL1177" s="25">
        <v>3.1471819383722117</v>
      </c>
      <c r="BM1177" s="25">
        <v>5.2379675972511398E-2</v>
      </c>
      <c r="BN1177" s="25">
        <v>0</v>
      </c>
      <c r="BO1177" s="25">
        <v>0</v>
      </c>
    </row>
    <row r="1178" spans="1:67">
      <c r="A1178">
        <v>2009</v>
      </c>
      <c r="B1178" s="57" t="s">
        <v>206</v>
      </c>
      <c r="C1178" s="61" t="s">
        <v>270</v>
      </c>
      <c r="D1178" s="57" t="s">
        <v>134</v>
      </c>
      <c r="E1178" s="25">
        <v>0.67210126690789362</v>
      </c>
      <c r="F1178" s="25">
        <v>3.2325934568835098E-2</v>
      </c>
      <c r="G1178" s="25">
        <v>3.6334701458875088E-2</v>
      </c>
      <c r="H1178" s="25">
        <v>1.6975274820028967</v>
      </c>
      <c r="I1178" s="25">
        <v>14.842088883209154</v>
      </c>
      <c r="J1178" s="25">
        <v>8.4662699883421126</v>
      </c>
      <c r="K1178" s="25">
        <v>2.5823204544718714</v>
      </c>
      <c r="L1178" s="25">
        <v>2.1418379318023621</v>
      </c>
      <c r="M1178" s="25">
        <v>0.55166006496336606</v>
      </c>
      <c r="N1178" s="25">
        <v>12.018460256042996</v>
      </c>
      <c r="O1178" s="25">
        <v>3.3027860446552713</v>
      </c>
      <c r="P1178" s="25">
        <v>2.9597982266016012</v>
      </c>
      <c r="Q1178" s="25">
        <v>3.3918881065058146</v>
      </c>
      <c r="R1178" s="25">
        <v>2.4784173885217484</v>
      </c>
      <c r="S1178" s="25">
        <v>1.3278386553378694</v>
      </c>
      <c r="T1178" s="25">
        <v>1.1728338588393497</v>
      </c>
      <c r="U1178" s="25">
        <v>6.2298915335848424</v>
      </c>
      <c r="V1178" s="25">
        <v>3.1191123533466012</v>
      </c>
      <c r="W1178" s="25">
        <v>2.4784062221262904</v>
      </c>
      <c r="X1178" s="25">
        <v>4.3735035289027824</v>
      </c>
      <c r="Y1178" s="25">
        <v>0.25428212067606798</v>
      </c>
      <c r="Z1178" s="25">
        <v>4.8758350608890533</v>
      </c>
      <c r="AA1178" s="25">
        <v>0</v>
      </c>
      <c r="AB1178" s="25">
        <v>1.2389584540848295</v>
      </c>
      <c r="AC1178" s="25">
        <v>9.8840579038762411E-3</v>
      </c>
      <c r="AD1178" s="25">
        <v>0</v>
      </c>
      <c r="AE1178" s="25">
        <v>25.414857752034607</v>
      </c>
      <c r="AF1178" s="25">
        <v>5.4511033597778678</v>
      </c>
      <c r="AG1178" s="25">
        <v>9.3310497394605765</v>
      </c>
      <c r="AH1178" s="25">
        <v>5.4811014199073487</v>
      </c>
      <c r="AI1178" s="25">
        <v>3.522546610679429</v>
      </c>
      <c r="AJ1178" s="25">
        <v>3.4960580140416502</v>
      </c>
      <c r="AK1178" s="25">
        <v>3.222582432829316</v>
      </c>
      <c r="AL1178" s="25">
        <v>2.559319353736984</v>
      </c>
      <c r="AM1178" s="25">
        <v>0.26527697529092997</v>
      </c>
      <c r="AN1178" s="25">
        <v>2.1177634371112712</v>
      </c>
      <c r="AO1178" s="25">
        <v>3.0215725049535038</v>
      </c>
      <c r="AP1178" s="25">
        <v>3.1157881404705687</v>
      </c>
      <c r="AQ1178" s="25">
        <v>24.611784067778373</v>
      </c>
      <c r="AR1178" s="25">
        <v>20.463794654565856</v>
      </c>
      <c r="AS1178" s="25">
        <v>13.424615565056044</v>
      </c>
      <c r="AT1178" s="25">
        <v>5.2251115061607338</v>
      </c>
      <c r="AU1178" s="25">
        <v>0</v>
      </c>
      <c r="AV1178" s="25">
        <v>6.5593550616172669</v>
      </c>
      <c r="AW1178" s="25">
        <v>9.1908592991318798</v>
      </c>
      <c r="AX1178" s="25">
        <v>0</v>
      </c>
      <c r="AY1178" s="25">
        <v>0</v>
      </c>
      <c r="AZ1178" s="25">
        <v>0</v>
      </c>
      <c r="BA1178" s="25">
        <v>0</v>
      </c>
      <c r="BB1178" s="25">
        <v>4.4502284979685838</v>
      </c>
      <c r="BC1178" s="25">
        <v>5.6673108550104727</v>
      </c>
      <c r="BD1178" s="25">
        <v>7.4070556951207021</v>
      </c>
      <c r="BE1178" s="25">
        <v>2.5275403754010215</v>
      </c>
      <c r="BF1178" s="25">
        <v>0.84629752041507089</v>
      </c>
      <c r="BG1178" s="25">
        <v>0</v>
      </c>
      <c r="BH1178" s="25">
        <v>0</v>
      </c>
      <c r="BI1178" s="25">
        <v>29.149433504534347</v>
      </c>
      <c r="BJ1178" s="25">
        <v>0</v>
      </c>
      <c r="BK1178" s="25">
        <v>1.5798673603774021</v>
      </c>
      <c r="BL1178" s="25">
        <v>23.253785265510654</v>
      </c>
      <c r="BM1178" s="25">
        <v>4.4491916161264772E-2</v>
      </c>
      <c r="BN1178" s="25">
        <v>0</v>
      </c>
      <c r="BO1178" s="25">
        <v>0</v>
      </c>
    </row>
    <row r="1179" spans="1:67">
      <c r="A1179">
        <v>2009</v>
      </c>
      <c r="B1179" s="57" t="s">
        <v>207</v>
      </c>
      <c r="C1179" s="61" t="s">
        <v>271</v>
      </c>
      <c r="D1179" s="57" t="s">
        <v>134</v>
      </c>
      <c r="E1179" s="25">
        <v>15.024313365576365</v>
      </c>
      <c r="F1179" s="25">
        <v>0.45575575870202406</v>
      </c>
      <c r="G1179" s="25">
        <v>0.89633849813929967</v>
      </c>
      <c r="H1179" s="25">
        <v>13.012922594178512</v>
      </c>
      <c r="I1179" s="25">
        <v>12.295645100769811</v>
      </c>
      <c r="J1179" s="25">
        <v>6.5762042352790218</v>
      </c>
      <c r="K1179" s="25">
        <v>1.8220539233831383</v>
      </c>
      <c r="L1179" s="25">
        <v>7.7607560592155194</v>
      </c>
      <c r="M1179" s="25">
        <v>0.27832906222527237</v>
      </c>
      <c r="N1179" s="25">
        <v>1.6004020805788417</v>
      </c>
      <c r="O1179" s="25">
        <v>4.8575098735502538</v>
      </c>
      <c r="P1179" s="25">
        <v>1.2560576142693212</v>
      </c>
      <c r="Q1179" s="25">
        <v>4.4116570304542577</v>
      </c>
      <c r="R1179" s="25">
        <v>2.079853807401093</v>
      </c>
      <c r="S1179" s="25">
        <v>2.8799103153475873</v>
      </c>
      <c r="T1179" s="25">
        <v>2.0719737632854938</v>
      </c>
      <c r="U1179" s="25">
        <v>1.7232824147410226</v>
      </c>
      <c r="V1179" s="25">
        <v>1.621927857652151</v>
      </c>
      <c r="W1179" s="25">
        <v>1.9185034686103126</v>
      </c>
      <c r="X1179" s="25">
        <v>3.9193559824572914</v>
      </c>
      <c r="Y1179" s="25">
        <v>0.21399815851832887</v>
      </c>
      <c r="Z1179" s="25">
        <v>2.8034877409075625</v>
      </c>
      <c r="AA1179" s="25">
        <v>0</v>
      </c>
      <c r="AB1179" s="25">
        <v>3.5824668264009452</v>
      </c>
      <c r="AC1179" s="25">
        <v>5.6292150496386868E-2</v>
      </c>
      <c r="AD1179" s="25">
        <v>0</v>
      </c>
      <c r="AE1179" s="25">
        <v>20.053291265264978</v>
      </c>
      <c r="AF1179" s="25">
        <v>8.2397945890609989</v>
      </c>
      <c r="AG1179" s="25">
        <v>36.70581045846707</v>
      </c>
      <c r="AH1179" s="25">
        <v>21.254366940163557</v>
      </c>
      <c r="AI1179" s="25">
        <v>4.6954494290660111</v>
      </c>
      <c r="AJ1179" s="25">
        <v>4.0718402538681051</v>
      </c>
      <c r="AK1179" s="25">
        <v>1.1335170527257978</v>
      </c>
      <c r="AL1179" s="25">
        <v>1.3103681210206677</v>
      </c>
      <c r="AM1179" s="25">
        <v>0.23494394129992566</v>
      </c>
      <c r="AN1179" s="25">
        <v>2.636702254960209</v>
      </c>
      <c r="AO1179" s="25">
        <v>0.8788442587123696</v>
      </c>
      <c r="AP1179" s="25">
        <v>1.0525106294305329</v>
      </c>
      <c r="AQ1179" s="25">
        <v>6.1861559420123298</v>
      </c>
      <c r="AR1179" s="25">
        <v>1.5400264783716819</v>
      </c>
      <c r="AS1179" s="25">
        <v>30.158093840310606</v>
      </c>
      <c r="AT1179" s="25">
        <v>5.1881816240038265</v>
      </c>
      <c r="AU1179" s="25">
        <v>0</v>
      </c>
      <c r="AV1179" s="25">
        <v>12.924345984813986</v>
      </c>
      <c r="AW1179" s="25">
        <v>5.7430559676635973</v>
      </c>
      <c r="AX1179" s="25">
        <v>0</v>
      </c>
      <c r="AY1179" s="25">
        <v>0</v>
      </c>
      <c r="AZ1179" s="25">
        <v>0</v>
      </c>
      <c r="BA1179" s="25">
        <v>0</v>
      </c>
      <c r="BB1179" s="25">
        <v>3.3628693440363198</v>
      </c>
      <c r="BC1179" s="25">
        <v>25.363450645970687</v>
      </c>
      <c r="BD1179" s="25">
        <v>4.7324981087542266</v>
      </c>
      <c r="BE1179" s="25">
        <v>0.97925902921178898</v>
      </c>
      <c r="BF1179" s="25">
        <v>1.4766373830090871</v>
      </c>
      <c r="BG1179" s="25">
        <v>0</v>
      </c>
      <c r="BH1179" s="25">
        <v>0</v>
      </c>
      <c r="BI1179" s="25">
        <v>140.29485925574036</v>
      </c>
      <c r="BJ1179" s="25">
        <v>0</v>
      </c>
      <c r="BK1179" s="25">
        <v>9.574541556847624</v>
      </c>
      <c r="BL1179" s="25">
        <v>2.4033293347804578</v>
      </c>
      <c r="BM1179" s="25">
        <v>7.6879194667958881E-3</v>
      </c>
      <c r="BN1179" s="25">
        <v>0</v>
      </c>
      <c r="BO1179" s="25">
        <v>0</v>
      </c>
    </row>
    <row r="1180" spans="1:67">
      <c r="A1180">
        <v>2009</v>
      </c>
      <c r="B1180" s="57" t="s">
        <v>208</v>
      </c>
      <c r="C1180" s="61" t="s">
        <v>272</v>
      </c>
      <c r="D1180" s="57" t="s">
        <v>134</v>
      </c>
      <c r="E1180" s="25">
        <v>4.8936560044079833</v>
      </c>
      <c r="F1180" s="25">
        <v>0.51641639435747877</v>
      </c>
      <c r="G1180" s="25">
        <v>0.85004353390338971</v>
      </c>
      <c r="H1180" s="25">
        <v>30.554700944991058</v>
      </c>
      <c r="I1180" s="25">
        <v>4.7667420502511852</v>
      </c>
      <c r="J1180" s="25">
        <v>4.4604655210938082</v>
      </c>
      <c r="K1180" s="25">
        <v>2.4587807452386463</v>
      </c>
      <c r="L1180" s="25">
        <v>1.2861720995746002</v>
      </c>
      <c r="M1180" s="25">
        <v>0.16207028302076598</v>
      </c>
      <c r="N1180" s="25">
        <v>3.9654964170004936</v>
      </c>
      <c r="O1180" s="25">
        <v>3.0579424210065564</v>
      </c>
      <c r="P1180" s="25">
        <v>1.199429845203333</v>
      </c>
      <c r="Q1180" s="25">
        <v>1.4333764647920806</v>
      </c>
      <c r="R1180" s="25">
        <v>0.46757323230761322</v>
      </c>
      <c r="S1180" s="25">
        <v>1.2930509331756999</v>
      </c>
      <c r="T1180" s="25">
        <v>0.55301345119728351</v>
      </c>
      <c r="U1180" s="25">
        <v>0.3852579280755889</v>
      </c>
      <c r="V1180" s="25">
        <v>0.19977316252662858</v>
      </c>
      <c r="W1180" s="25">
        <v>0.66735813732704419</v>
      </c>
      <c r="X1180" s="25">
        <v>4.3899537253561807</v>
      </c>
      <c r="Y1180" s="25">
        <v>0.13428168651146855</v>
      </c>
      <c r="Z1180" s="25">
        <v>0.5792356780642961</v>
      </c>
      <c r="AA1180" s="25">
        <v>0</v>
      </c>
      <c r="AB1180" s="25">
        <v>0.89200413263773148</v>
      </c>
      <c r="AC1180" s="25">
        <v>4.0654143627265861E-2</v>
      </c>
      <c r="AD1180" s="25">
        <v>0</v>
      </c>
      <c r="AE1180" s="25">
        <v>21.868307420831812</v>
      </c>
      <c r="AF1180" s="25">
        <v>16.426942492181073</v>
      </c>
      <c r="AG1180" s="25">
        <v>44.761165180230321</v>
      </c>
      <c r="AH1180" s="25">
        <v>27.16599246785422</v>
      </c>
      <c r="AI1180" s="25">
        <v>1.6461542242969016</v>
      </c>
      <c r="AJ1180" s="25">
        <v>7.34576400753076</v>
      </c>
      <c r="AK1180" s="25">
        <v>3.7447439912468412</v>
      </c>
      <c r="AL1180" s="25">
        <v>4.3713495095449595</v>
      </c>
      <c r="AM1180" s="25">
        <v>0.82807877349086922</v>
      </c>
      <c r="AN1180" s="25">
        <v>2.7112259111891346</v>
      </c>
      <c r="AO1180" s="25">
        <v>1.0453654904073897</v>
      </c>
      <c r="AP1180" s="25">
        <v>1.5252081354124667</v>
      </c>
      <c r="AQ1180" s="25">
        <v>3.762832872340566</v>
      </c>
      <c r="AR1180" s="25">
        <v>1.1545621665010006</v>
      </c>
      <c r="AS1180" s="25">
        <v>19.623335661076865</v>
      </c>
      <c r="AT1180" s="25">
        <v>4.4004799602009665</v>
      </c>
      <c r="AU1180" s="25">
        <v>0</v>
      </c>
      <c r="AV1180" s="25">
        <v>9.9839012257669317</v>
      </c>
      <c r="AW1180" s="25">
        <v>2.4119170689259302</v>
      </c>
      <c r="AX1180" s="25">
        <v>0</v>
      </c>
      <c r="AY1180" s="25">
        <v>0</v>
      </c>
      <c r="AZ1180" s="25">
        <v>0</v>
      </c>
      <c r="BA1180" s="25">
        <v>0</v>
      </c>
      <c r="BB1180" s="25">
        <v>5.2646241592129854</v>
      </c>
      <c r="BC1180" s="25">
        <v>6.2458343147395352</v>
      </c>
      <c r="BD1180" s="25">
        <v>2.7327951951987721</v>
      </c>
      <c r="BE1180" s="25">
        <v>5.2806188759746711</v>
      </c>
      <c r="BF1180" s="25">
        <v>4.8485844382306169</v>
      </c>
      <c r="BG1180" s="25">
        <v>0</v>
      </c>
      <c r="BH1180" s="25">
        <v>0</v>
      </c>
      <c r="BI1180" s="25">
        <v>136.62805103671354</v>
      </c>
      <c r="BJ1180" s="25">
        <v>0</v>
      </c>
      <c r="BK1180" s="25">
        <v>0.60371363766669006</v>
      </c>
      <c r="BL1180" s="25">
        <v>1.0991544257896244</v>
      </c>
      <c r="BM1180" s="25">
        <v>5.803911602785275E-3</v>
      </c>
      <c r="BN1180" s="25">
        <v>0</v>
      </c>
      <c r="BO1180" s="25">
        <v>0</v>
      </c>
    </row>
    <row r="1181" spans="1:67">
      <c r="A1181">
        <v>2009</v>
      </c>
      <c r="B1181" s="57" t="s">
        <v>209</v>
      </c>
      <c r="C1181" s="61" t="s">
        <v>273</v>
      </c>
      <c r="D1181" s="57" t="s">
        <v>134</v>
      </c>
      <c r="E1181" s="25">
        <v>9.8763116939792839E-2</v>
      </c>
      <c r="F1181" s="25">
        <v>5.6547267836227393E-3</v>
      </c>
      <c r="G1181" s="25">
        <v>6.6902399711286694E-3</v>
      </c>
      <c r="H1181" s="25">
        <v>0.21263803840818152</v>
      </c>
      <c r="I1181" s="25">
        <v>0.14837593634552937</v>
      </c>
      <c r="J1181" s="25">
        <v>0.1059384122443085</v>
      </c>
      <c r="K1181" s="25">
        <v>3.0760721161607725E-2</v>
      </c>
      <c r="L1181" s="25">
        <v>6.1914333706158078E-2</v>
      </c>
      <c r="M1181" s="25">
        <v>4.3804096366904617E-3</v>
      </c>
      <c r="N1181" s="25">
        <v>7.8869639607192621E-2</v>
      </c>
      <c r="O1181" s="25">
        <v>5.1673543588930448E-2</v>
      </c>
      <c r="P1181" s="25">
        <v>2.4371749630567742E-2</v>
      </c>
      <c r="Q1181" s="25">
        <v>4.9101110442301421E-2</v>
      </c>
      <c r="R1181" s="25">
        <v>3.3984050979504327E-2</v>
      </c>
      <c r="S1181" s="25">
        <v>3.5525011125099794E-2</v>
      </c>
      <c r="T1181" s="25">
        <v>2.5936896956263809E-2</v>
      </c>
      <c r="U1181" s="25">
        <v>5.128835551172474E-2</v>
      </c>
      <c r="V1181" s="25">
        <v>4.0349816450278929E-2</v>
      </c>
      <c r="W1181" s="25">
        <v>9.677021452266206E-2</v>
      </c>
      <c r="X1181" s="25">
        <v>5.7273888809637047E-2</v>
      </c>
      <c r="Y1181" s="25">
        <v>3.7010216464754674E-3</v>
      </c>
      <c r="Z1181" s="25">
        <v>4.2486780576433826E-2</v>
      </c>
      <c r="AA1181" s="25">
        <v>0</v>
      </c>
      <c r="AB1181" s="25">
        <v>3.624881137407053E-2</v>
      </c>
      <c r="AC1181" s="25">
        <v>8.6034832163744057E-4</v>
      </c>
      <c r="AD1181" s="25">
        <v>0</v>
      </c>
      <c r="AE1181" s="25">
        <v>0.39999236420705897</v>
      </c>
      <c r="AF1181" s="25">
        <v>0.12848838950815694</v>
      </c>
      <c r="AG1181" s="25">
        <v>0.39187231037177184</v>
      </c>
      <c r="AH1181" s="25">
        <v>0.22988788891242665</v>
      </c>
      <c r="AI1181" s="25">
        <v>5.9703383499970147E-2</v>
      </c>
      <c r="AJ1181" s="25">
        <v>5.8826173824699741E-2</v>
      </c>
      <c r="AK1181" s="25">
        <v>4.0927751640358945E-2</v>
      </c>
      <c r="AL1181" s="25">
        <v>3.1083750449912066E-2</v>
      </c>
      <c r="AM1181" s="25">
        <v>5.2360371962171907E-3</v>
      </c>
      <c r="AN1181" s="25">
        <v>3.2567651369810373E-2</v>
      </c>
      <c r="AO1181" s="25">
        <v>2.0975945603020945E-2</v>
      </c>
      <c r="AP1181" s="25">
        <v>2.3655458197854137E-2</v>
      </c>
      <c r="AQ1181" s="25">
        <v>0.16779239285186159</v>
      </c>
      <c r="AR1181" s="25">
        <v>0.1015707862432466</v>
      </c>
      <c r="AS1181" s="25">
        <v>0.27369443448746283</v>
      </c>
      <c r="AT1181" s="25">
        <v>6.1881773015713126E-2</v>
      </c>
      <c r="AU1181" s="25">
        <v>0</v>
      </c>
      <c r="AV1181" s="25">
        <v>0.12679545524884245</v>
      </c>
      <c r="AW1181" s="25">
        <v>8.7391093609657147E-2</v>
      </c>
      <c r="AX1181" s="25">
        <v>0</v>
      </c>
      <c r="AY1181" s="25">
        <v>0</v>
      </c>
      <c r="AZ1181" s="25">
        <v>0</v>
      </c>
      <c r="BA1181" s="25">
        <v>0</v>
      </c>
      <c r="BB1181" s="25">
        <v>5.2540822758575668E-2</v>
      </c>
      <c r="BC1181" s="25">
        <v>0.26217100054599363</v>
      </c>
      <c r="BD1181" s="25">
        <v>6.6665871088026699E-2</v>
      </c>
      <c r="BE1181" s="25">
        <v>2.7422022974023703E-2</v>
      </c>
      <c r="BF1181" s="25">
        <v>2.4945986711195182E-2</v>
      </c>
      <c r="BG1181" s="25">
        <v>0</v>
      </c>
      <c r="BH1181" s="25">
        <v>0</v>
      </c>
      <c r="BI1181" s="25">
        <v>1.293268705823529</v>
      </c>
      <c r="BJ1181" s="25">
        <v>0</v>
      </c>
      <c r="BK1181" s="25">
        <v>0.19248086182393265</v>
      </c>
      <c r="BL1181" s="25">
        <v>0.41869383141013072</v>
      </c>
      <c r="BM1181" s="25">
        <v>1.7927129078924783E-3</v>
      </c>
      <c r="BN1181" s="25">
        <v>0</v>
      </c>
      <c r="BO1181" s="25">
        <v>0</v>
      </c>
    </row>
    <row r="1182" spans="1:67">
      <c r="A1182">
        <v>2009</v>
      </c>
      <c r="B1182" s="57" t="s">
        <v>210</v>
      </c>
      <c r="C1182" s="61" t="s">
        <v>274</v>
      </c>
      <c r="D1182" s="57" t="s">
        <v>134</v>
      </c>
      <c r="E1182" s="25">
        <v>2.3601002325778424</v>
      </c>
      <c r="F1182" s="25">
        <v>0.28015516607333119</v>
      </c>
      <c r="G1182" s="25">
        <v>4.4938666984451606E-2</v>
      </c>
      <c r="H1182" s="25">
        <v>6.7227658893957862</v>
      </c>
      <c r="I1182" s="25">
        <v>4.8084469490521702</v>
      </c>
      <c r="J1182" s="25">
        <v>3.7169042760515509</v>
      </c>
      <c r="K1182" s="25">
        <v>1.3592887653930565</v>
      </c>
      <c r="L1182" s="25">
        <v>2.1359589701495865</v>
      </c>
      <c r="M1182" s="25">
        <v>9.0628657863062095E-2</v>
      </c>
      <c r="N1182" s="25">
        <v>1.0667458119278717</v>
      </c>
      <c r="O1182" s="25">
        <v>2.0171785680657139</v>
      </c>
      <c r="P1182" s="25">
        <v>0.38030914782785424</v>
      </c>
      <c r="Q1182" s="25">
        <v>2.790501299073699</v>
      </c>
      <c r="R1182" s="25">
        <v>1.5927788038627879</v>
      </c>
      <c r="S1182" s="25">
        <v>1.7675140739863782</v>
      </c>
      <c r="T1182" s="25">
        <v>5.7888543915202844</v>
      </c>
      <c r="U1182" s="25">
        <v>9.5790350059092493</v>
      </c>
      <c r="V1182" s="25">
        <v>4.8433092412423511</v>
      </c>
      <c r="W1182" s="25">
        <v>0.47887792727892364</v>
      </c>
      <c r="X1182" s="25">
        <v>4.2667708860795575</v>
      </c>
      <c r="Y1182" s="25">
        <v>0.15427650496677842</v>
      </c>
      <c r="Z1182" s="25">
        <v>0.57466113894189641</v>
      </c>
      <c r="AA1182" s="25">
        <v>0</v>
      </c>
      <c r="AB1182" s="25">
        <v>3.2749927399704513</v>
      </c>
      <c r="AC1182" s="25">
        <v>0.18956915286523762</v>
      </c>
      <c r="AD1182" s="25">
        <v>0</v>
      </c>
      <c r="AE1182" s="25">
        <v>48.410586802207781</v>
      </c>
      <c r="AF1182" s="25">
        <v>26.61750922317152</v>
      </c>
      <c r="AG1182" s="25">
        <v>76.612456467923607</v>
      </c>
      <c r="AH1182" s="25">
        <v>45.16421216097833</v>
      </c>
      <c r="AI1182" s="25">
        <v>8.7094500417580516</v>
      </c>
      <c r="AJ1182" s="25">
        <v>3.5754189913064516</v>
      </c>
      <c r="AK1182" s="25">
        <v>2.4910799813243663</v>
      </c>
      <c r="AL1182" s="25">
        <v>5.7378790989385031</v>
      </c>
      <c r="AM1182" s="25">
        <v>0.39029104762161498</v>
      </c>
      <c r="AN1182" s="25">
        <v>2.6020406705397803</v>
      </c>
      <c r="AO1182" s="25">
        <v>0.72693907986718442</v>
      </c>
      <c r="AP1182" s="25">
        <v>1.495713701208933</v>
      </c>
      <c r="AQ1182" s="25">
        <v>14.124488646065615</v>
      </c>
      <c r="AR1182" s="25">
        <v>2.1246802154874334</v>
      </c>
      <c r="AS1182" s="25">
        <v>9.4420151457629942</v>
      </c>
      <c r="AT1182" s="25">
        <v>2.069279033905179</v>
      </c>
      <c r="AU1182" s="25">
        <v>0</v>
      </c>
      <c r="AV1182" s="25">
        <v>7.1649088300070263</v>
      </c>
      <c r="AW1182" s="25">
        <v>4.1511816627099396</v>
      </c>
      <c r="AX1182" s="25">
        <v>0</v>
      </c>
      <c r="AY1182" s="25">
        <v>0</v>
      </c>
      <c r="AZ1182" s="25">
        <v>0</v>
      </c>
      <c r="BA1182" s="25">
        <v>0</v>
      </c>
      <c r="BB1182" s="25">
        <v>3.3500453644739037</v>
      </c>
      <c r="BC1182" s="25">
        <v>2.9404292756288264</v>
      </c>
      <c r="BD1182" s="25">
        <v>6.9312986081859744</v>
      </c>
      <c r="BE1182" s="25">
        <v>1.3884802041263367</v>
      </c>
      <c r="BF1182" s="25">
        <v>3.3339799758614674</v>
      </c>
      <c r="BG1182" s="25">
        <v>0</v>
      </c>
      <c r="BH1182" s="25">
        <v>0</v>
      </c>
      <c r="BI1182" s="25">
        <v>174.35620589603926</v>
      </c>
      <c r="BJ1182" s="25">
        <v>0</v>
      </c>
      <c r="BK1182" s="25">
        <v>1.0698766620328666</v>
      </c>
      <c r="BL1182" s="25">
        <v>0.35200925667731692</v>
      </c>
      <c r="BM1182" s="25">
        <v>2.9606235824157926E-3</v>
      </c>
      <c r="BN1182" s="25">
        <v>0</v>
      </c>
      <c r="BO1182" s="25">
        <v>0</v>
      </c>
    </row>
    <row r="1183" spans="1:67">
      <c r="A1183">
        <v>2009</v>
      </c>
      <c r="B1183" s="57" t="s">
        <v>211</v>
      </c>
      <c r="C1183" s="61" t="s">
        <v>275</v>
      </c>
      <c r="D1183" s="57" t="s">
        <v>134</v>
      </c>
      <c r="E1183" s="25">
        <v>0.10003056313442822</v>
      </c>
      <c r="F1183" s="25">
        <v>1.2416933153430636E-2</v>
      </c>
      <c r="G1183" s="25">
        <v>1.1672336583377664E-2</v>
      </c>
      <c r="H1183" s="25">
        <v>172.45026193663696</v>
      </c>
      <c r="I1183" s="25">
        <v>1.4032987291856582</v>
      </c>
      <c r="J1183" s="25">
        <v>0.92186832534175767</v>
      </c>
      <c r="K1183" s="25">
        <v>0.30089551427786909</v>
      </c>
      <c r="L1183" s="25">
        <v>5.9563889532158356</v>
      </c>
      <c r="M1183" s="25">
        <v>7.0418394354754221E-2</v>
      </c>
      <c r="N1183" s="25">
        <v>3.9294194757867418</v>
      </c>
      <c r="O1183" s="25">
        <v>0.44805834486760021</v>
      </c>
      <c r="P1183" s="25">
        <v>0.11089609725638228</v>
      </c>
      <c r="Q1183" s="25">
        <v>0.29715747109975599</v>
      </c>
      <c r="R1183" s="25">
        <v>14.325716137315844</v>
      </c>
      <c r="S1183" s="25">
        <v>12.183571289995289</v>
      </c>
      <c r="T1183" s="25">
        <v>0.93220197189053</v>
      </c>
      <c r="U1183" s="25">
        <v>1.8384198588593037</v>
      </c>
      <c r="V1183" s="25">
        <v>0.58003937092622537</v>
      </c>
      <c r="W1183" s="25">
        <v>0.39116061683187575</v>
      </c>
      <c r="X1183" s="25">
        <v>8.4369196530461164</v>
      </c>
      <c r="Y1183" s="25">
        <v>0.76957107525409685</v>
      </c>
      <c r="Z1183" s="25">
        <v>0.85532404934756867</v>
      </c>
      <c r="AA1183" s="25">
        <v>0</v>
      </c>
      <c r="AB1183" s="25">
        <v>7.5555874689993718</v>
      </c>
      <c r="AC1183" s="25">
        <v>2.1239269320088714E-2</v>
      </c>
      <c r="AD1183" s="25">
        <v>0</v>
      </c>
      <c r="AE1183" s="25">
        <v>209.05095095037612</v>
      </c>
      <c r="AF1183" s="25">
        <v>36.263738351965102</v>
      </c>
      <c r="AG1183" s="25">
        <v>66.685719017544244</v>
      </c>
      <c r="AH1183" s="25">
        <v>38.344022083996109</v>
      </c>
      <c r="AI1183" s="25">
        <v>9.430398652971375</v>
      </c>
      <c r="AJ1183" s="25">
        <v>5.7610219761980677</v>
      </c>
      <c r="AK1183" s="25">
        <v>2.1220044188387988</v>
      </c>
      <c r="AL1183" s="25">
        <v>3.7101349539956172</v>
      </c>
      <c r="AM1183" s="25">
        <v>1.6260191277604283</v>
      </c>
      <c r="AN1183" s="25">
        <v>6.7641615666148756</v>
      </c>
      <c r="AO1183" s="25">
        <v>2.3586257455623167</v>
      </c>
      <c r="AP1183" s="25">
        <v>4.2390425284676105</v>
      </c>
      <c r="AQ1183" s="25">
        <v>38.840957523293802</v>
      </c>
      <c r="AR1183" s="25">
        <v>8.873194198663203</v>
      </c>
      <c r="AS1183" s="25">
        <v>43.266167943504605</v>
      </c>
      <c r="AT1183" s="25">
        <v>10.279181119370733</v>
      </c>
      <c r="AU1183" s="25">
        <v>0</v>
      </c>
      <c r="AV1183" s="25">
        <v>27.949077085129165</v>
      </c>
      <c r="AW1183" s="25">
        <v>25.571068824892521</v>
      </c>
      <c r="AX1183" s="25">
        <v>0</v>
      </c>
      <c r="AY1183" s="25">
        <v>0</v>
      </c>
      <c r="AZ1183" s="25">
        <v>0</v>
      </c>
      <c r="BA1183" s="25">
        <v>0</v>
      </c>
      <c r="BB1183" s="25">
        <v>11.005479294289762</v>
      </c>
      <c r="BC1183" s="25">
        <v>22.928561571181014</v>
      </c>
      <c r="BD1183" s="25">
        <v>21.279418205147032</v>
      </c>
      <c r="BE1183" s="25">
        <v>0.80102437370844826</v>
      </c>
      <c r="BF1183" s="25">
        <v>0.99052985114330461</v>
      </c>
      <c r="BG1183" s="25">
        <v>0</v>
      </c>
      <c r="BH1183" s="25">
        <v>0</v>
      </c>
      <c r="BI1183" s="25">
        <v>49.735479408545316</v>
      </c>
      <c r="BJ1183" s="25">
        <v>0</v>
      </c>
      <c r="BK1183" s="25">
        <v>378.85793841425209</v>
      </c>
      <c r="BL1183" s="25">
        <v>1.49953058637132</v>
      </c>
      <c r="BM1183" s="25">
        <v>7.2839484404305602E-3</v>
      </c>
      <c r="BN1183" s="25">
        <v>0</v>
      </c>
      <c r="BO1183" s="25">
        <v>0</v>
      </c>
    </row>
    <row r="1184" spans="1:67">
      <c r="A1184">
        <v>2009</v>
      </c>
      <c r="B1184" s="57" t="s">
        <v>212</v>
      </c>
      <c r="C1184" s="61" t="s">
        <v>276</v>
      </c>
      <c r="D1184" s="57" t="s">
        <v>134</v>
      </c>
      <c r="E1184" s="25">
        <v>9.409329433188704E-2</v>
      </c>
      <c r="F1184" s="25">
        <v>1.1500685195317736E-2</v>
      </c>
      <c r="G1184" s="25">
        <v>5.0584875098017082E-3</v>
      </c>
      <c r="H1184" s="25">
        <v>0.74416892691073921</v>
      </c>
      <c r="I1184" s="25">
        <v>0.23010925105587593</v>
      </c>
      <c r="J1184" s="25">
        <v>0.18582458630444193</v>
      </c>
      <c r="K1184" s="25">
        <v>6.0260927960548771E-2</v>
      </c>
      <c r="L1184" s="25">
        <v>0.20188175935381353</v>
      </c>
      <c r="M1184" s="25">
        <v>1.0837719682008893E-2</v>
      </c>
      <c r="N1184" s="25">
        <v>0.21354620099241695</v>
      </c>
      <c r="O1184" s="25">
        <v>9.669150138689496E-2</v>
      </c>
      <c r="P1184" s="25">
        <v>5.0288880744708157E-2</v>
      </c>
      <c r="Q1184" s="25">
        <v>0.10028502632404485</v>
      </c>
      <c r="R1184" s="25">
        <v>0.10924856125376295</v>
      </c>
      <c r="S1184" s="25">
        <v>0.12069576608550314</v>
      </c>
      <c r="T1184" s="25">
        <v>0.13041743048459584</v>
      </c>
      <c r="U1184" s="25">
        <v>0.70486465810619126</v>
      </c>
      <c r="V1184" s="25">
        <v>0.3927552975455274</v>
      </c>
      <c r="W1184" s="25">
        <v>0.92339650152619224</v>
      </c>
      <c r="X1184" s="25">
        <v>0.28489775090612818</v>
      </c>
      <c r="Y1184" s="25">
        <v>3.2468392804175225E-2</v>
      </c>
      <c r="Z1184" s="25">
        <v>0.10774641939607552</v>
      </c>
      <c r="AA1184" s="25">
        <v>0</v>
      </c>
      <c r="AB1184" s="25">
        <v>7.9241698182530546E-2</v>
      </c>
      <c r="AC1184" s="25">
        <v>4.8098191707969295E-3</v>
      </c>
      <c r="AD1184" s="25">
        <v>0</v>
      </c>
      <c r="AE1184" s="25">
        <v>2.0591623610190366</v>
      </c>
      <c r="AF1184" s="25">
        <v>0.27704645177900367</v>
      </c>
      <c r="AG1184" s="25">
        <v>0.38687649650265082</v>
      </c>
      <c r="AH1184" s="25">
        <v>0.22478868137905039</v>
      </c>
      <c r="AI1184" s="25">
        <v>0.15061891780579834</v>
      </c>
      <c r="AJ1184" s="25">
        <v>7.65570291332935E-2</v>
      </c>
      <c r="AK1184" s="25">
        <v>7.9711653679033795E-2</v>
      </c>
      <c r="AL1184" s="25">
        <v>4.808771635404014E-2</v>
      </c>
      <c r="AM1184" s="25">
        <v>7.7650170779354991E-3</v>
      </c>
      <c r="AN1184" s="25">
        <v>7.3365386643092279E-2</v>
      </c>
      <c r="AO1184" s="25">
        <v>5.3640799190752125E-2</v>
      </c>
      <c r="AP1184" s="25">
        <v>6.9392513646919896E-2</v>
      </c>
      <c r="AQ1184" s="25">
        <v>0.5574348295723468</v>
      </c>
      <c r="AR1184" s="25">
        <v>0.22389483977446156</v>
      </c>
      <c r="AS1184" s="25">
        <v>0.30555599226544461</v>
      </c>
      <c r="AT1184" s="25">
        <v>7.851339150246564E-2</v>
      </c>
      <c r="AU1184" s="25">
        <v>0</v>
      </c>
      <c r="AV1184" s="25">
        <v>0.21274937987238249</v>
      </c>
      <c r="AW1184" s="25">
        <v>0.21616283226555782</v>
      </c>
      <c r="AX1184" s="25">
        <v>0</v>
      </c>
      <c r="AY1184" s="25">
        <v>0</v>
      </c>
      <c r="AZ1184" s="25">
        <v>0</v>
      </c>
      <c r="BA1184" s="25">
        <v>0</v>
      </c>
      <c r="BB1184" s="25">
        <v>9.0636168405123896E-2</v>
      </c>
      <c r="BC1184" s="25">
        <v>0.27481048028265459</v>
      </c>
      <c r="BD1184" s="25">
        <v>0.22038861097492241</v>
      </c>
      <c r="BE1184" s="25">
        <v>5.9123427147966548E-2</v>
      </c>
      <c r="BF1184" s="25">
        <v>5.6083427947641443E-2</v>
      </c>
      <c r="BG1184" s="25">
        <v>0</v>
      </c>
      <c r="BH1184" s="25">
        <v>0</v>
      </c>
      <c r="BI1184" s="25">
        <v>2.1516562613298449</v>
      </c>
      <c r="BJ1184" s="25">
        <v>0</v>
      </c>
      <c r="BK1184" s="25">
        <v>1.2461995898916312</v>
      </c>
      <c r="BL1184" s="25">
        <v>3.469749359482444</v>
      </c>
      <c r="BM1184" s="25">
        <v>2.1517109901594882E-2</v>
      </c>
      <c r="BN1184" s="25">
        <v>0</v>
      </c>
      <c r="BO1184" s="25">
        <v>0</v>
      </c>
    </row>
    <row r="1185" spans="1:67">
      <c r="A1185">
        <v>2009</v>
      </c>
      <c r="B1185" s="57" t="s">
        <v>213</v>
      </c>
      <c r="C1185" s="61" t="s">
        <v>277</v>
      </c>
      <c r="D1185" s="57" t="s">
        <v>134</v>
      </c>
      <c r="E1185" s="25">
        <v>0.12092757870277698</v>
      </c>
      <c r="F1185" s="25">
        <v>6.8757780747535358E-3</v>
      </c>
      <c r="G1185" s="25">
        <v>5.0933937344258794E-3</v>
      </c>
      <c r="H1185" s="25">
        <v>0.32727682521601309</v>
      </c>
      <c r="I1185" s="25">
        <v>0.15731239155237792</v>
      </c>
      <c r="J1185" s="25">
        <v>0.20050796897930842</v>
      </c>
      <c r="K1185" s="25">
        <v>5.3598153432022941E-2</v>
      </c>
      <c r="L1185" s="25">
        <v>0.1751303342538828</v>
      </c>
      <c r="M1185" s="25">
        <v>1.12260276637795E-2</v>
      </c>
      <c r="N1185" s="25">
        <v>0.11075517477981384</v>
      </c>
      <c r="O1185" s="25">
        <v>0.28579581539322207</v>
      </c>
      <c r="P1185" s="25">
        <v>0.2655775758584803</v>
      </c>
      <c r="Q1185" s="25">
        <v>0.26681574678938547</v>
      </c>
      <c r="R1185" s="25">
        <v>7.4346646996981347E-2</v>
      </c>
      <c r="S1185" s="25">
        <v>9.3581942638759547E-2</v>
      </c>
      <c r="T1185" s="25">
        <v>9.7276847815073508E-2</v>
      </c>
      <c r="U1185" s="25">
        <v>0.35579638893139387</v>
      </c>
      <c r="V1185" s="25">
        <v>0.18930988986072472</v>
      </c>
      <c r="W1185" s="25">
        <v>0.3775910140793407</v>
      </c>
      <c r="X1185" s="25">
        <v>0.10395664831291616</v>
      </c>
      <c r="Y1185" s="25">
        <v>1.8582628716119265E-2</v>
      </c>
      <c r="Z1185" s="25">
        <v>7.0852351554665807E-2</v>
      </c>
      <c r="AA1185" s="25">
        <v>0</v>
      </c>
      <c r="AB1185" s="25">
        <v>5.0483822729185723E-2</v>
      </c>
      <c r="AC1185" s="25">
        <v>4.2108421831720455E-3</v>
      </c>
      <c r="AD1185" s="25">
        <v>0</v>
      </c>
      <c r="AE1185" s="25">
        <v>0.75930516051219976</v>
      </c>
      <c r="AF1185" s="25">
        <v>0.12763696259978471</v>
      </c>
      <c r="AG1185" s="25">
        <v>0.17723931408410509</v>
      </c>
      <c r="AH1185" s="25">
        <v>0.10296454280226407</v>
      </c>
      <c r="AI1185" s="25">
        <v>9.9955346218538105E-2</v>
      </c>
      <c r="AJ1185" s="25">
        <v>5.5218734789863201E-2</v>
      </c>
      <c r="AK1185" s="25">
        <v>5.9176663452901151E-2</v>
      </c>
      <c r="AL1185" s="25">
        <v>2.1791068287209198E-2</v>
      </c>
      <c r="AM1185" s="25">
        <v>4.18043401077948E-3</v>
      </c>
      <c r="AN1185" s="25">
        <v>3.8832600496718953E-2</v>
      </c>
      <c r="AO1185" s="25">
        <v>3.9430281388202676E-2</v>
      </c>
      <c r="AP1185" s="25">
        <v>3.6432521944604404E-2</v>
      </c>
      <c r="AQ1185" s="25">
        <v>0.28620592939203704</v>
      </c>
      <c r="AR1185" s="25">
        <v>0.128425259744505</v>
      </c>
      <c r="AS1185" s="25">
        <v>0.16197895096442511</v>
      </c>
      <c r="AT1185" s="25">
        <v>4.2972263423797556E-2</v>
      </c>
      <c r="AU1185" s="25">
        <v>0</v>
      </c>
      <c r="AV1185" s="25">
        <v>0.10059315843365278</v>
      </c>
      <c r="AW1185" s="25">
        <v>0.10637389098722194</v>
      </c>
      <c r="AX1185" s="25">
        <v>0</v>
      </c>
      <c r="AY1185" s="25">
        <v>0</v>
      </c>
      <c r="AZ1185" s="25">
        <v>0</v>
      </c>
      <c r="BA1185" s="25">
        <v>0</v>
      </c>
      <c r="BB1185" s="25">
        <v>4.6514163599875022E-2</v>
      </c>
      <c r="BC1185" s="25">
        <v>0.14254059653492637</v>
      </c>
      <c r="BD1185" s="25">
        <v>0.19783532554346664</v>
      </c>
      <c r="BE1185" s="25">
        <v>0.16386008635217097</v>
      </c>
      <c r="BF1185" s="25">
        <v>5.5990593266327014E-2</v>
      </c>
      <c r="BG1185" s="25">
        <v>0</v>
      </c>
      <c r="BH1185" s="25">
        <v>0</v>
      </c>
      <c r="BI1185" s="25">
        <v>2.4774090777646323</v>
      </c>
      <c r="BJ1185" s="25">
        <v>0</v>
      </c>
      <c r="BK1185" s="25">
        <v>0.55337032750277226</v>
      </c>
      <c r="BL1185" s="25">
        <v>1.9975579644009769</v>
      </c>
      <c r="BM1185" s="25">
        <v>1.247608876834426E-2</v>
      </c>
      <c r="BN1185" s="25">
        <v>0</v>
      </c>
      <c r="BO1185" s="25">
        <v>0</v>
      </c>
    </row>
    <row r="1186" spans="1:67">
      <c r="A1186">
        <v>2009</v>
      </c>
      <c r="B1186" s="57" t="s">
        <v>214</v>
      </c>
      <c r="C1186" s="61" t="s">
        <v>278</v>
      </c>
      <c r="D1186" s="57" t="s">
        <v>134</v>
      </c>
      <c r="E1186" s="25">
        <v>3.1338456643190633E-2</v>
      </c>
      <c r="F1186" s="25">
        <v>1.5472186496654965E-3</v>
      </c>
      <c r="G1186" s="25">
        <v>1.7507353620724296E-3</v>
      </c>
      <c r="H1186" s="25">
        <v>0.44377699692998696</v>
      </c>
      <c r="I1186" s="25">
        <v>0.4415510185750311</v>
      </c>
      <c r="J1186" s="25">
        <v>0.25424158270336195</v>
      </c>
      <c r="K1186" s="25">
        <v>8.6277768689894535E-2</v>
      </c>
      <c r="L1186" s="25">
        <v>0.15404593229825386</v>
      </c>
      <c r="M1186" s="25">
        <v>5.5319780396138147E-3</v>
      </c>
      <c r="N1186" s="25">
        <v>0.15725737186724631</v>
      </c>
      <c r="O1186" s="25">
        <v>0.3078009065887144</v>
      </c>
      <c r="P1186" s="25">
        <v>0.15238855078247432</v>
      </c>
      <c r="Q1186" s="25">
        <v>0.13076809311249907</v>
      </c>
      <c r="R1186" s="25">
        <v>0.10021060506576918</v>
      </c>
      <c r="S1186" s="25">
        <v>6.5371913466943737E-2</v>
      </c>
      <c r="T1186" s="25">
        <v>5.9238505766278149E-2</v>
      </c>
      <c r="U1186" s="25">
        <v>0.163933818651015</v>
      </c>
      <c r="V1186" s="25">
        <v>6.7108665612238591E-2</v>
      </c>
      <c r="W1186" s="25">
        <v>4.1997174085771999E-2</v>
      </c>
      <c r="X1186" s="25">
        <v>0.16459054936734629</v>
      </c>
      <c r="Y1186" s="25">
        <v>7.5890515520028413E-3</v>
      </c>
      <c r="Z1186" s="25">
        <v>0.27912186970323477</v>
      </c>
      <c r="AA1186" s="25">
        <v>0</v>
      </c>
      <c r="AB1186" s="25">
        <v>3.44746885578898E-2</v>
      </c>
      <c r="AC1186" s="25">
        <v>5.563608305546603E-4</v>
      </c>
      <c r="AD1186" s="25">
        <v>0</v>
      </c>
      <c r="AE1186" s="25">
        <v>1.0962510323990313</v>
      </c>
      <c r="AF1186" s="25">
        <v>0.27363375647299393</v>
      </c>
      <c r="AG1186" s="25">
        <v>0.6887652105642269</v>
      </c>
      <c r="AH1186" s="25">
        <v>0.40015458371028889</v>
      </c>
      <c r="AI1186" s="25">
        <v>5.2295108434019716E-2</v>
      </c>
      <c r="AJ1186" s="25">
        <v>4.7905508369073105E-2</v>
      </c>
      <c r="AK1186" s="25">
        <v>3.6062515086477474E-2</v>
      </c>
      <c r="AL1186" s="25">
        <v>6.9746573248723825E-2</v>
      </c>
      <c r="AM1186" s="25">
        <v>1.5304912583508072E-2</v>
      </c>
      <c r="AN1186" s="25">
        <v>0.19713681461506713</v>
      </c>
      <c r="AO1186" s="25">
        <v>0.23053586304216656</v>
      </c>
      <c r="AP1186" s="25">
        <v>0.1627803941335198</v>
      </c>
      <c r="AQ1186" s="25">
        <v>0.55480019701181349</v>
      </c>
      <c r="AR1186" s="25">
        <v>0.24237434525210441</v>
      </c>
      <c r="AS1186" s="25">
        <v>0.56644883214649455</v>
      </c>
      <c r="AT1186" s="25">
        <v>8.3154568664097719E-2</v>
      </c>
      <c r="AU1186" s="25">
        <v>0</v>
      </c>
      <c r="AV1186" s="25">
        <v>0.26261232395166761</v>
      </c>
      <c r="AW1186" s="25">
        <v>0.22404136662273505</v>
      </c>
      <c r="AX1186" s="25">
        <v>0</v>
      </c>
      <c r="AY1186" s="25">
        <v>0</v>
      </c>
      <c r="AZ1186" s="25">
        <v>0</v>
      </c>
      <c r="BA1186" s="25">
        <v>0</v>
      </c>
      <c r="BB1186" s="25">
        <v>0.23346019225011502</v>
      </c>
      <c r="BC1186" s="25">
        <v>0.36131314942248616</v>
      </c>
      <c r="BD1186" s="25">
        <v>2.9196405352079684</v>
      </c>
      <c r="BE1186" s="25">
        <v>8.6302074681989291E-2</v>
      </c>
      <c r="BF1186" s="25">
        <v>2.3384002236857035E-2</v>
      </c>
      <c r="BG1186" s="25">
        <v>0</v>
      </c>
      <c r="BH1186" s="25">
        <v>0</v>
      </c>
      <c r="BI1186" s="25">
        <v>12.519456315808426</v>
      </c>
      <c r="BJ1186" s="25">
        <v>0</v>
      </c>
      <c r="BK1186" s="25">
        <v>0.94007101578035046</v>
      </c>
      <c r="BL1186" s="25">
        <v>0.20774857428728119</v>
      </c>
      <c r="BM1186" s="25">
        <v>8.5508798152056256E-4</v>
      </c>
      <c r="BN1186" s="25">
        <v>0</v>
      </c>
      <c r="BO1186" s="25">
        <v>0</v>
      </c>
    </row>
    <row r="1187" spans="1:67">
      <c r="A1187">
        <v>2009</v>
      </c>
      <c r="B1187" s="57" t="s">
        <v>215</v>
      </c>
      <c r="C1187" s="61" t="s">
        <v>279</v>
      </c>
      <c r="D1187" s="57" t="s">
        <v>134</v>
      </c>
      <c r="E1187" s="25">
        <v>0.11973302009685341</v>
      </c>
      <c r="F1187" s="25">
        <v>1.0719062629804517E-2</v>
      </c>
      <c r="G1187" s="25">
        <v>7.7353851691032861E-3</v>
      </c>
      <c r="H1187" s="25">
        <v>0.23659511692685167</v>
      </c>
      <c r="I1187" s="25">
        <v>0.36655222181024028</v>
      </c>
      <c r="J1187" s="25">
        <v>0.17065748898836752</v>
      </c>
      <c r="K1187" s="25">
        <v>4.8797107606900175E-2</v>
      </c>
      <c r="L1187" s="25">
        <v>6.5040908154130606E-2</v>
      </c>
      <c r="M1187" s="25">
        <v>5.8430453620674132E-3</v>
      </c>
      <c r="N1187" s="25">
        <v>0.10041676319708409</v>
      </c>
      <c r="O1187" s="25">
        <v>0.10719629037529235</v>
      </c>
      <c r="P1187" s="25">
        <v>4.536661022229891E-2</v>
      </c>
      <c r="Q1187" s="25">
        <v>9.6628359707030154E-2</v>
      </c>
      <c r="R1187" s="25">
        <v>5.3696368777736883E-2</v>
      </c>
      <c r="S1187" s="25">
        <v>5.7536072534790546E-2</v>
      </c>
      <c r="T1187" s="25">
        <v>5.8420461228324921E-2</v>
      </c>
      <c r="U1187" s="25">
        <v>0.18754063911513183</v>
      </c>
      <c r="V1187" s="25">
        <v>0.10878772211695656</v>
      </c>
      <c r="W1187" s="25">
        <v>0.18271506226868217</v>
      </c>
      <c r="X1187" s="25">
        <v>6.8150282935969739E-2</v>
      </c>
      <c r="Y1187" s="25">
        <v>8.1619554833577985E-3</v>
      </c>
      <c r="Z1187" s="25">
        <v>5.2352093522001313E-2</v>
      </c>
      <c r="AA1187" s="25">
        <v>0</v>
      </c>
      <c r="AB1187" s="25">
        <v>3.2137063363567336E-2</v>
      </c>
      <c r="AC1187" s="25">
        <v>1.3774398218989016E-3</v>
      </c>
      <c r="AD1187" s="25">
        <v>0</v>
      </c>
      <c r="AE1187" s="25">
        <v>0.4770382146308767</v>
      </c>
      <c r="AF1187" s="25">
        <v>0.11350815239761809</v>
      </c>
      <c r="AG1187" s="25">
        <v>0.2793955919513329</v>
      </c>
      <c r="AH1187" s="25">
        <v>0.17055037521091607</v>
      </c>
      <c r="AI1187" s="25">
        <v>0.66480235552909084</v>
      </c>
      <c r="AJ1187" s="25">
        <v>9.6935858948303491E-2</v>
      </c>
      <c r="AK1187" s="25">
        <v>9.2533889559695937E-2</v>
      </c>
      <c r="AL1187" s="25">
        <v>6.5924457828158381E-2</v>
      </c>
      <c r="AM1187" s="25">
        <v>4.4784619333638354E-3</v>
      </c>
      <c r="AN1187" s="25">
        <v>0.14179948013212018</v>
      </c>
      <c r="AO1187" s="25">
        <v>2.6914334621886193E-2</v>
      </c>
      <c r="AP1187" s="25">
        <v>4.0548569378233104E-2</v>
      </c>
      <c r="AQ1187" s="25">
        <v>0.17335087097993881</v>
      </c>
      <c r="AR1187" s="25">
        <v>0.10396906597101968</v>
      </c>
      <c r="AS1187" s="25">
        <v>0.13111779708830379</v>
      </c>
      <c r="AT1187" s="25">
        <v>4.234105232343046E-2</v>
      </c>
      <c r="AU1187" s="25">
        <v>0</v>
      </c>
      <c r="AV1187" s="25">
        <v>0.15576370417758467</v>
      </c>
      <c r="AW1187" s="25">
        <v>0.16187889333038497</v>
      </c>
      <c r="AX1187" s="25">
        <v>0</v>
      </c>
      <c r="AY1187" s="25">
        <v>0</v>
      </c>
      <c r="AZ1187" s="25">
        <v>0</v>
      </c>
      <c r="BA1187" s="25">
        <v>0</v>
      </c>
      <c r="BB1187" s="25">
        <v>0.10122944994071893</v>
      </c>
      <c r="BC1187" s="25">
        <v>0.18293316009768978</v>
      </c>
      <c r="BD1187" s="25">
        <v>0.14354202389210324</v>
      </c>
      <c r="BE1187" s="25">
        <v>5.2701294726020156E-2</v>
      </c>
      <c r="BF1187" s="25">
        <v>0.1314846592517549</v>
      </c>
      <c r="BG1187" s="25">
        <v>0</v>
      </c>
      <c r="BH1187" s="25">
        <v>0</v>
      </c>
      <c r="BI1187" s="25">
        <v>2.1569934335036298</v>
      </c>
      <c r="BJ1187" s="25">
        <v>0</v>
      </c>
      <c r="BK1187" s="25">
        <v>0.25510702468791346</v>
      </c>
      <c r="BL1187" s="25">
        <v>0.4533286444188539</v>
      </c>
      <c r="BM1187" s="25">
        <v>2.7562084420117193E-3</v>
      </c>
      <c r="BN1187" s="25">
        <v>0</v>
      </c>
      <c r="BO1187" s="25">
        <v>0</v>
      </c>
    </row>
    <row r="1188" spans="1:67">
      <c r="A1188">
        <v>2009</v>
      </c>
      <c r="B1188" s="57" t="s">
        <v>216</v>
      </c>
      <c r="C1188" s="61" t="s">
        <v>280</v>
      </c>
      <c r="D1188" s="57" t="s">
        <v>134</v>
      </c>
      <c r="E1188" s="25">
        <v>4.464448623988611</v>
      </c>
      <c r="F1188" s="25">
        <v>0.93876062294254559</v>
      </c>
      <c r="G1188" s="25">
        <v>0.10740755148432765</v>
      </c>
      <c r="H1188" s="25">
        <v>11.663443466127386</v>
      </c>
      <c r="I1188" s="25">
        <v>4.6960643321101498</v>
      </c>
      <c r="J1188" s="25">
        <v>2.6482198974390414</v>
      </c>
      <c r="K1188" s="25">
        <v>1.3588984624778779</v>
      </c>
      <c r="L1188" s="25">
        <v>1.8708583157345804</v>
      </c>
      <c r="M1188" s="25">
        <v>9.5050794889419199E-2</v>
      </c>
      <c r="N1188" s="25">
        <v>6.7237610756156307</v>
      </c>
      <c r="O1188" s="25">
        <v>1.7627804900056505</v>
      </c>
      <c r="P1188" s="25">
        <v>1.143968074532322</v>
      </c>
      <c r="Q1188" s="25">
        <v>2.0251922722863012</v>
      </c>
      <c r="R1188" s="25">
        <v>1.6903268957051814</v>
      </c>
      <c r="S1188" s="25">
        <v>1.4425756859235124</v>
      </c>
      <c r="T1188" s="25">
        <v>1.7393443124464354</v>
      </c>
      <c r="U1188" s="25">
        <v>2.0337423759591817</v>
      </c>
      <c r="V1188" s="25">
        <v>2.1368455309074004</v>
      </c>
      <c r="W1188" s="25">
        <v>1.0446528457837678</v>
      </c>
      <c r="X1188" s="25">
        <v>3.8925184190573683</v>
      </c>
      <c r="Y1188" s="25">
        <v>0.16718245649510066</v>
      </c>
      <c r="Z1188" s="25">
        <v>1.8535597607226786</v>
      </c>
      <c r="AA1188" s="25">
        <v>0</v>
      </c>
      <c r="AB1188" s="25">
        <v>3.765919562983056</v>
      </c>
      <c r="AC1188" s="25">
        <v>0.1116895280114609</v>
      </c>
      <c r="AD1188" s="25">
        <v>0</v>
      </c>
      <c r="AE1188" s="25">
        <v>7.2618633655791891</v>
      </c>
      <c r="AF1188" s="25">
        <v>4.634726106430473</v>
      </c>
      <c r="AG1188" s="25">
        <v>10.621515608806034</v>
      </c>
      <c r="AH1188" s="25">
        <v>6.1150120990576875</v>
      </c>
      <c r="AI1188" s="25">
        <v>7.7293274317433571</v>
      </c>
      <c r="AJ1188" s="25">
        <v>3.9110008612004372</v>
      </c>
      <c r="AK1188" s="25">
        <v>5.2901886500796911</v>
      </c>
      <c r="AL1188" s="25">
        <v>0.98471052631521427</v>
      </c>
      <c r="AM1188" s="25">
        <v>0.6105556113632632</v>
      </c>
      <c r="AN1188" s="25">
        <v>1.5061173804434791</v>
      </c>
      <c r="AO1188" s="25">
        <v>0.79685028825008297</v>
      </c>
      <c r="AP1188" s="25">
        <v>0.50027168780716857</v>
      </c>
      <c r="AQ1188" s="25">
        <v>6.8446151955076839</v>
      </c>
      <c r="AR1188" s="25">
        <v>1.6459932763180187</v>
      </c>
      <c r="AS1188" s="25">
        <v>10.237193410020971</v>
      </c>
      <c r="AT1188" s="25">
        <v>1.5032916168248043</v>
      </c>
      <c r="AU1188" s="25">
        <v>0</v>
      </c>
      <c r="AV1188" s="25">
        <v>2.0529230302950907</v>
      </c>
      <c r="AW1188" s="25">
        <v>2.2342933285241147</v>
      </c>
      <c r="AX1188" s="25">
        <v>0</v>
      </c>
      <c r="AY1188" s="25">
        <v>0</v>
      </c>
      <c r="AZ1188" s="25">
        <v>0</v>
      </c>
      <c r="BA1188" s="25">
        <v>0</v>
      </c>
      <c r="BB1188" s="25">
        <v>1.1402116832363849</v>
      </c>
      <c r="BC1188" s="25">
        <v>6.7534385310317759</v>
      </c>
      <c r="BD1188" s="25">
        <v>2.7926035424685303</v>
      </c>
      <c r="BE1188" s="25">
        <v>0.27188352626935502</v>
      </c>
      <c r="BF1188" s="25">
        <v>1.0491164878489474</v>
      </c>
      <c r="BG1188" s="25">
        <v>0</v>
      </c>
      <c r="BH1188" s="25">
        <v>0</v>
      </c>
      <c r="BI1188" s="25">
        <v>35.241626915296266</v>
      </c>
      <c r="BJ1188" s="25">
        <v>0</v>
      </c>
      <c r="BK1188" s="25">
        <v>37.071047299817209</v>
      </c>
      <c r="BL1188" s="25">
        <v>3.3893864158387492</v>
      </c>
      <c r="BM1188" s="25">
        <v>1.0060023229410424E-2</v>
      </c>
      <c r="BN1188" s="25">
        <v>0</v>
      </c>
      <c r="BO1188" s="25">
        <v>0</v>
      </c>
    </row>
    <row r="1189" spans="1:67">
      <c r="A1189">
        <v>2009</v>
      </c>
      <c r="B1189" s="57" t="s">
        <v>217</v>
      </c>
      <c r="C1189" s="61" t="s">
        <v>281</v>
      </c>
      <c r="D1189" s="57" t="s">
        <v>134</v>
      </c>
      <c r="E1189" s="25">
        <v>14.160094756472265</v>
      </c>
      <c r="F1189" s="25">
        <v>4.229152956129608E-2</v>
      </c>
      <c r="G1189" s="25">
        <v>0.15260688631990937</v>
      </c>
      <c r="H1189" s="25">
        <v>27.492485592670892</v>
      </c>
      <c r="I1189" s="25">
        <v>11.846852878220243</v>
      </c>
      <c r="J1189" s="25">
        <v>4.7481889907707044</v>
      </c>
      <c r="K1189" s="25">
        <v>0.4499796814779356</v>
      </c>
      <c r="L1189" s="25">
        <v>6.5559887645655976</v>
      </c>
      <c r="M1189" s="25">
        <v>0.14321607449038032</v>
      </c>
      <c r="N1189" s="25">
        <v>8.8287591234942404</v>
      </c>
      <c r="O1189" s="25">
        <v>5.9782063613018757</v>
      </c>
      <c r="P1189" s="25">
        <v>0.88079270753248307</v>
      </c>
      <c r="Q1189" s="25">
        <v>5.7772196132482492</v>
      </c>
      <c r="R1189" s="25">
        <v>1.6172787547432697</v>
      </c>
      <c r="S1189" s="25">
        <v>2.5062579844276183</v>
      </c>
      <c r="T1189" s="25">
        <v>0.68803570413741122</v>
      </c>
      <c r="U1189" s="25">
        <v>0.5444823063648303</v>
      </c>
      <c r="V1189" s="25">
        <v>0.32563698563618282</v>
      </c>
      <c r="W1189" s="25">
        <v>0.32030447744349327</v>
      </c>
      <c r="X1189" s="25">
        <v>8.7200420516643753</v>
      </c>
      <c r="Y1189" s="25">
        <v>1.1128498578364308</v>
      </c>
      <c r="Z1189" s="25">
        <v>0.39088458238707302</v>
      </c>
      <c r="AA1189" s="25">
        <v>0</v>
      </c>
      <c r="AB1189" s="25">
        <v>0.38150211611532314</v>
      </c>
      <c r="AC1189" s="25">
        <v>0.78059392240936498</v>
      </c>
      <c r="AD1189" s="25">
        <v>0</v>
      </c>
      <c r="AE1189" s="25">
        <v>65.228680940919247</v>
      </c>
      <c r="AF1189" s="25">
        <v>1.5448594365366906</v>
      </c>
      <c r="AG1189" s="25">
        <v>4.2216122287319875</v>
      </c>
      <c r="AH1189" s="25">
        <v>2.4779274535775757</v>
      </c>
      <c r="AI1189" s="25">
        <v>13.509992862285367</v>
      </c>
      <c r="AJ1189" s="25">
        <v>4.300300203199745</v>
      </c>
      <c r="AK1189" s="25">
        <v>3.4858579904807998</v>
      </c>
      <c r="AL1189" s="25">
        <v>0.62673176272883957</v>
      </c>
      <c r="AM1189" s="25">
        <v>6.2264445134190868E-2</v>
      </c>
      <c r="AN1189" s="25">
        <v>9.7970288583808056</v>
      </c>
      <c r="AO1189" s="25">
        <v>0.37007040069277114</v>
      </c>
      <c r="AP1189" s="25">
        <v>0.77579207792492821</v>
      </c>
      <c r="AQ1189" s="25">
        <v>73.218800038134276</v>
      </c>
      <c r="AR1189" s="25">
        <v>0.48815255233303823</v>
      </c>
      <c r="AS1189" s="25">
        <v>20.529669496050314</v>
      </c>
      <c r="AT1189" s="25">
        <v>2.1015596881766685</v>
      </c>
      <c r="AU1189" s="25">
        <v>0</v>
      </c>
      <c r="AV1189" s="25">
        <v>21.114655870674557</v>
      </c>
      <c r="AW1189" s="25">
        <v>8.9315988673284128</v>
      </c>
      <c r="AX1189" s="25">
        <v>0</v>
      </c>
      <c r="AY1189" s="25">
        <v>0</v>
      </c>
      <c r="AZ1189" s="25">
        <v>0</v>
      </c>
      <c r="BA1189" s="25">
        <v>0</v>
      </c>
      <c r="BB1189" s="25">
        <v>0.58533335085513782</v>
      </c>
      <c r="BC1189" s="25">
        <v>10.967583703767168</v>
      </c>
      <c r="BD1189" s="25">
        <v>5.3799717269947998</v>
      </c>
      <c r="BE1189" s="25">
        <v>4.9831220972181223</v>
      </c>
      <c r="BF1189" s="25">
        <v>0.73927668928739898</v>
      </c>
      <c r="BG1189" s="25">
        <v>0</v>
      </c>
      <c r="BH1189" s="25">
        <v>0</v>
      </c>
      <c r="BI1189" s="25">
        <v>27.755100654949793</v>
      </c>
      <c r="BJ1189" s="25">
        <v>0</v>
      </c>
      <c r="BK1189" s="25">
        <v>153.56977428273206</v>
      </c>
      <c r="BL1189" s="25">
        <v>2.6296920146626865</v>
      </c>
      <c r="BM1189" s="25">
        <v>5.1898985169554351E-3</v>
      </c>
      <c r="BN1189" s="25">
        <v>0</v>
      </c>
      <c r="BO1189" s="25">
        <v>0</v>
      </c>
    </row>
    <row r="1190" spans="1:67">
      <c r="A1190">
        <v>2009</v>
      </c>
      <c r="B1190" s="57" t="s">
        <v>218</v>
      </c>
      <c r="C1190" s="61" t="s">
        <v>282</v>
      </c>
      <c r="D1190" s="57" t="s">
        <v>134</v>
      </c>
      <c r="E1190" s="25">
        <v>0.22120973112764364</v>
      </c>
      <c r="F1190" s="25">
        <v>1.669871993596735E-2</v>
      </c>
      <c r="G1190" s="25">
        <v>9.5796595994392907E-3</v>
      </c>
      <c r="H1190" s="25">
        <v>2.2054200858288291</v>
      </c>
      <c r="I1190" s="25">
        <v>1.4003320903844911</v>
      </c>
      <c r="J1190" s="25">
        <v>1.2704789653393251</v>
      </c>
      <c r="K1190" s="25">
        <v>0.18213034389320956</v>
      </c>
      <c r="L1190" s="25">
        <v>1.794485310646236</v>
      </c>
      <c r="M1190" s="25">
        <v>0.10332189897505346</v>
      </c>
      <c r="N1190" s="25">
        <v>0.61396739168398873</v>
      </c>
      <c r="O1190" s="25">
        <v>1.633322465605819</v>
      </c>
      <c r="P1190" s="25">
        <v>1.0055062526780356</v>
      </c>
      <c r="Q1190" s="25">
        <v>0.54895190740360866</v>
      </c>
      <c r="R1190" s="25">
        <v>1.2850274110291853</v>
      </c>
      <c r="S1190" s="25">
        <v>2.1975458620485986</v>
      </c>
      <c r="T1190" s="25">
        <v>0.38147098050630079</v>
      </c>
      <c r="U1190" s="25">
        <v>0.58707557126353316</v>
      </c>
      <c r="V1190" s="25">
        <v>0.36863436116171444</v>
      </c>
      <c r="W1190" s="25">
        <v>1.153243388422609</v>
      </c>
      <c r="X1190" s="25">
        <v>0.81764717224753081</v>
      </c>
      <c r="Y1190" s="25">
        <v>0.10099916078400403</v>
      </c>
      <c r="Z1190" s="25">
        <v>0.21792264032867595</v>
      </c>
      <c r="AA1190" s="25">
        <v>0</v>
      </c>
      <c r="AB1190" s="25">
        <v>0.70120855743825494</v>
      </c>
      <c r="AC1190" s="25">
        <v>3.2389955049502074E-2</v>
      </c>
      <c r="AD1190" s="25">
        <v>0</v>
      </c>
      <c r="AE1190" s="25">
        <v>15.584286312443545</v>
      </c>
      <c r="AF1190" s="25">
        <v>0.63891060453914994</v>
      </c>
      <c r="AG1190" s="25">
        <v>6.9995270703840298</v>
      </c>
      <c r="AH1190" s="25">
        <v>4.0657516593434977</v>
      </c>
      <c r="AI1190" s="25">
        <v>1.1929960611218284</v>
      </c>
      <c r="AJ1190" s="25">
        <v>0.25567783165045266</v>
      </c>
      <c r="AK1190" s="25">
        <v>0.97728062210168831</v>
      </c>
      <c r="AL1190" s="25">
        <v>0.67137918813331499</v>
      </c>
      <c r="AM1190" s="25">
        <v>0.10221464986642684</v>
      </c>
      <c r="AN1190" s="25">
        <v>0.9002216176272746</v>
      </c>
      <c r="AO1190" s="25">
        <v>0.91436961450656584</v>
      </c>
      <c r="AP1190" s="25">
        <v>0.44149580618794382</v>
      </c>
      <c r="AQ1190" s="25">
        <v>2.7147772102679841</v>
      </c>
      <c r="AR1190" s="25">
        <v>0.55979151766872914</v>
      </c>
      <c r="AS1190" s="25">
        <v>14.115544793554513</v>
      </c>
      <c r="AT1190" s="25">
        <v>1.6847621890700277</v>
      </c>
      <c r="AU1190" s="25">
        <v>0</v>
      </c>
      <c r="AV1190" s="25">
        <v>1.8434616050946291</v>
      </c>
      <c r="AW1190" s="25">
        <v>0.90844997052930387</v>
      </c>
      <c r="AX1190" s="25">
        <v>0</v>
      </c>
      <c r="AY1190" s="25">
        <v>0</v>
      </c>
      <c r="AZ1190" s="25">
        <v>0</v>
      </c>
      <c r="BA1190" s="25">
        <v>0</v>
      </c>
      <c r="BB1190" s="25">
        <v>0.54730645386315313</v>
      </c>
      <c r="BC1190" s="25">
        <v>13.345664770573933</v>
      </c>
      <c r="BD1190" s="25">
        <v>98.905381514277209</v>
      </c>
      <c r="BE1190" s="25">
        <v>1.4317040791935662</v>
      </c>
      <c r="BF1190" s="25">
        <v>0.38345774377804376</v>
      </c>
      <c r="BG1190" s="25">
        <v>0</v>
      </c>
      <c r="BH1190" s="25">
        <v>0</v>
      </c>
      <c r="BI1190" s="25">
        <v>49.518980070542256</v>
      </c>
      <c r="BJ1190" s="25">
        <v>0</v>
      </c>
      <c r="BK1190" s="25">
        <v>46.396465697555684</v>
      </c>
      <c r="BL1190" s="25">
        <v>4.120387638157319</v>
      </c>
      <c r="BM1190" s="25">
        <v>2.0934818099541043E-2</v>
      </c>
      <c r="BN1190" s="25">
        <v>0</v>
      </c>
      <c r="BO1190" s="25">
        <v>0</v>
      </c>
    </row>
    <row r="1191" spans="1:67">
      <c r="A1191">
        <v>2009</v>
      </c>
      <c r="B1191" s="57" t="s">
        <v>219</v>
      </c>
      <c r="C1191" s="61" t="s">
        <v>283</v>
      </c>
      <c r="D1191" s="57" t="s">
        <v>134</v>
      </c>
      <c r="E1191" s="25">
        <v>0.15038389825765144</v>
      </c>
      <c r="F1191" s="25">
        <v>8.8389495731578671E-3</v>
      </c>
      <c r="G1191" s="25">
        <v>0.10157928810012426</v>
      </c>
      <c r="H1191" s="25">
        <v>7.2671491360987881</v>
      </c>
      <c r="I1191" s="25">
        <v>2.1501357818868607</v>
      </c>
      <c r="J1191" s="25">
        <v>2.5235112248200098</v>
      </c>
      <c r="K1191" s="25">
        <v>0.12309217058425756</v>
      </c>
      <c r="L1191" s="25">
        <v>8.4365971867229703</v>
      </c>
      <c r="M1191" s="25">
        <v>6.4299943269602075E-2</v>
      </c>
      <c r="N1191" s="25">
        <v>0.68941697265448365</v>
      </c>
      <c r="O1191" s="25">
        <v>1.3425429197809085</v>
      </c>
      <c r="P1191" s="25">
        <v>3.2707975615401979</v>
      </c>
      <c r="Q1191" s="25">
        <v>0.60025900763105733</v>
      </c>
      <c r="R1191" s="25">
        <v>1.405107976732791</v>
      </c>
      <c r="S1191" s="25">
        <v>4.4841717345722714</v>
      </c>
      <c r="T1191" s="25">
        <v>3.109105797692969</v>
      </c>
      <c r="U1191" s="25">
        <v>2.2015261448298018</v>
      </c>
      <c r="V1191" s="25">
        <v>0.93882604102222333</v>
      </c>
      <c r="W1191" s="25">
        <v>0.55345040022554726</v>
      </c>
      <c r="X1191" s="25">
        <v>1.9561411911700339</v>
      </c>
      <c r="Y1191" s="25">
        <v>0.13686402501582504</v>
      </c>
      <c r="Z1191" s="25">
        <v>0.30430924837081502</v>
      </c>
      <c r="AA1191" s="25">
        <v>0</v>
      </c>
      <c r="AB1191" s="25">
        <v>1.6097267734947744</v>
      </c>
      <c r="AC1191" s="25">
        <v>3.6276313017899228E-2</v>
      </c>
      <c r="AD1191" s="25">
        <v>0</v>
      </c>
      <c r="AE1191" s="25">
        <v>16.894199476671755</v>
      </c>
      <c r="AF1191" s="25">
        <v>5.5785046387617729</v>
      </c>
      <c r="AG1191" s="25">
        <v>7.5651892679015047</v>
      </c>
      <c r="AH1191" s="25">
        <v>4.3689261800731884</v>
      </c>
      <c r="AI1191" s="25">
        <v>0.72920388356629839</v>
      </c>
      <c r="AJ1191" s="25">
        <v>2.3988161828133672</v>
      </c>
      <c r="AK1191" s="25">
        <v>0.56716988786980427</v>
      </c>
      <c r="AL1191" s="25">
        <v>1.9531983957917733</v>
      </c>
      <c r="AM1191" s="25">
        <v>0.30010747215317224</v>
      </c>
      <c r="AN1191" s="25">
        <v>0.36156797579480848</v>
      </c>
      <c r="AO1191" s="25">
        <v>0.63368797166852153</v>
      </c>
      <c r="AP1191" s="25">
        <v>1.0512279467557717</v>
      </c>
      <c r="AQ1191" s="25">
        <v>0.99376040009341371</v>
      </c>
      <c r="AR1191" s="25">
        <v>0.26199479724555602</v>
      </c>
      <c r="AS1191" s="25">
        <v>5.0531730404702966</v>
      </c>
      <c r="AT1191" s="25">
        <v>2.9934632956837723</v>
      </c>
      <c r="AU1191" s="25">
        <v>0</v>
      </c>
      <c r="AV1191" s="25">
        <v>2.0213946507982312</v>
      </c>
      <c r="AW1191" s="25">
        <v>1.5967437733168091</v>
      </c>
      <c r="AX1191" s="25">
        <v>0</v>
      </c>
      <c r="AY1191" s="25">
        <v>0</v>
      </c>
      <c r="AZ1191" s="25">
        <v>0</v>
      </c>
      <c r="BA1191" s="25">
        <v>0</v>
      </c>
      <c r="BB1191" s="25">
        <v>0.9130290862431103</v>
      </c>
      <c r="BC1191" s="25">
        <v>9.6012495324817468</v>
      </c>
      <c r="BD1191" s="25">
        <v>6.2949622536965535</v>
      </c>
      <c r="BE1191" s="25">
        <v>99.592436548521292</v>
      </c>
      <c r="BF1191" s="25">
        <v>0.33159316228103053</v>
      </c>
      <c r="BG1191" s="25">
        <v>0</v>
      </c>
      <c r="BH1191" s="25">
        <v>0</v>
      </c>
      <c r="BI1191" s="25">
        <v>109.2078091038677</v>
      </c>
      <c r="BJ1191" s="25">
        <v>0</v>
      </c>
      <c r="BK1191" s="25">
        <v>36.423239953698562</v>
      </c>
      <c r="BL1191" s="25">
        <v>4.8900270457339072</v>
      </c>
      <c r="BM1191" s="25">
        <v>4.4121754961884058E-2</v>
      </c>
      <c r="BN1191" s="25">
        <v>0</v>
      </c>
      <c r="BO1191" s="25">
        <v>0</v>
      </c>
    </row>
    <row r="1192" spans="1:67">
      <c r="A1192">
        <v>2009</v>
      </c>
      <c r="B1192" s="57" t="s">
        <v>220</v>
      </c>
      <c r="C1192" s="61" t="s">
        <v>284</v>
      </c>
      <c r="D1192" s="57" t="s">
        <v>134</v>
      </c>
      <c r="E1192" s="25">
        <v>7.7462698144650339</v>
      </c>
      <c r="F1192" s="25">
        <v>0.96102943680716768</v>
      </c>
      <c r="G1192" s="25">
        <v>5.6576978834853825E-2</v>
      </c>
      <c r="H1192" s="25">
        <v>11.099656197311035</v>
      </c>
      <c r="I1192" s="25">
        <v>8.2127600692294234</v>
      </c>
      <c r="J1192" s="25">
        <v>3.5670195397987152</v>
      </c>
      <c r="K1192" s="25">
        <v>2.8515011031755617</v>
      </c>
      <c r="L1192" s="25">
        <v>1.7431698417337498</v>
      </c>
      <c r="M1192" s="25">
        <v>0.18565859686742275</v>
      </c>
      <c r="N1192" s="25">
        <v>1.6608500417666905</v>
      </c>
      <c r="O1192" s="25">
        <v>2.5482652320616523</v>
      </c>
      <c r="P1192" s="25">
        <v>1.3338398779407052</v>
      </c>
      <c r="Q1192" s="25">
        <v>1.6791714504107813</v>
      </c>
      <c r="R1192" s="25">
        <v>1.9810081078778987</v>
      </c>
      <c r="S1192" s="25">
        <v>2.3354998281308363</v>
      </c>
      <c r="T1192" s="25">
        <v>2.5626624245071259</v>
      </c>
      <c r="U1192" s="25">
        <v>6.7674239882994733</v>
      </c>
      <c r="V1192" s="25">
        <v>2.1371251976210424</v>
      </c>
      <c r="W1192" s="25">
        <v>1.2901266938143281</v>
      </c>
      <c r="X1192" s="25">
        <v>0.81297145867685439</v>
      </c>
      <c r="Y1192" s="25">
        <v>6.9265835542761126E-2</v>
      </c>
      <c r="Z1192" s="25">
        <v>0.53851197414460139</v>
      </c>
      <c r="AA1192" s="25">
        <v>0</v>
      </c>
      <c r="AB1192" s="25">
        <v>0.43537115077747507</v>
      </c>
      <c r="AC1192" s="25">
        <v>2.380665435705405E-2</v>
      </c>
      <c r="AD1192" s="25">
        <v>0</v>
      </c>
      <c r="AE1192" s="25">
        <v>6.4651906274997994</v>
      </c>
      <c r="AF1192" s="25">
        <v>4.0714781319709381</v>
      </c>
      <c r="AG1192" s="25">
        <v>20.977272108945726</v>
      </c>
      <c r="AH1192" s="25">
        <v>13.330852927706204</v>
      </c>
      <c r="AI1192" s="25">
        <v>92.150039835927458</v>
      </c>
      <c r="AJ1192" s="25">
        <v>1.1097221911169561</v>
      </c>
      <c r="AK1192" s="25">
        <v>2.8191541579204742</v>
      </c>
      <c r="AL1192" s="25">
        <v>2.9276175703235414</v>
      </c>
      <c r="AM1192" s="25">
        <v>9.2128435430418237E-2</v>
      </c>
      <c r="AN1192" s="25">
        <v>5.3999275555408488</v>
      </c>
      <c r="AO1192" s="25">
        <v>0.35313057189443076</v>
      </c>
      <c r="AP1192" s="25">
        <v>1.6989315460103644</v>
      </c>
      <c r="AQ1192" s="25">
        <v>2.5696057314068974</v>
      </c>
      <c r="AR1192" s="25">
        <v>0.57968315966394879</v>
      </c>
      <c r="AS1192" s="25">
        <v>2.4264197615926681</v>
      </c>
      <c r="AT1192" s="25">
        <v>1.4170185283811325</v>
      </c>
      <c r="AU1192" s="25">
        <v>0</v>
      </c>
      <c r="AV1192" s="25">
        <v>14.911360271421298</v>
      </c>
      <c r="AW1192" s="25">
        <v>14.163611783662924</v>
      </c>
      <c r="AX1192" s="25">
        <v>0</v>
      </c>
      <c r="AY1192" s="25">
        <v>0</v>
      </c>
      <c r="AZ1192" s="25">
        <v>0</v>
      </c>
      <c r="BA1192" s="25">
        <v>0</v>
      </c>
      <c r="BB1192" s="25">
        <v>10.010640621838625</v>
      </c>
      <c r="BC1192" s="25">
        <v>12.365976479318018</v>
      </c>
      <c r="BD1192" s="25">
        <v>1.938158204603154</v>
      </c>
      <c r="BE1192" s="25">
        <v>0.83750448592055726</v>
      </c>
      <c r="BF1192" s="25">
        <v>37.442999779334478</v>
      </c>
      <c r="BG1192" s="25">
        <v>0</v>
      </c>
      <c r="BH1192" s="25">
        <v>0</v>
      </c>
      <c r="BI1192" s="25">
        <v>144.50149164679348</v>
      </c>
      <c r="BJ1192" s="25">
        <v>0</v>
      </c>
      <c r="BK1192" s="25">
        <v>0.78839033613930942</v>
      </c>
      <c r="BL1192" s="25">
        <v>1.6506200491618062</v>
      </c>
      <c r="BM1192" s="25">
        <v>1.2875492074299996E-2</v>
      </c>
      <c r="BN1192" s="25">
        <v>0</v>
      </c>
      <c r="BO1192" s="25">
        <v>0</v>
      </c>
    </row>
    <row r="1193" spans="1:67">
      <c r="A1193">
        <v>2009</v>
      </c>
      <c r="B1193" s="57" t="s">
        <v>221</v>
      </c>
      <c r="C1193" s="61" t="s">
        <v>285</v>
      </c>
      <c r="D1193" s="57" t="s">
        <v>134</v>
      </c>
      <c r="E1193" s="25">
        <v>6.7246650272298853E-3</v>
      </c>
      <c r="F1193" s="25">
        <v>8.5935314952985376E-4</v>
      </c>
      <c r="G1193" s="25">
        <v>3.7084550317056017E-5</v>
      </c>
      <c r="H1193" s="25">
        <v>1.2676517566795161E-2</v>
      </c>
      <c r="I1193" s="25">
        <v>8.114953218197286E-3</v>
      </c>
      <c r="J1193" s="25">
        <v>3.9984057263330059E-3</v>
      </c>
      <c r="K1193" s="25">
        <v>2.9777855764464038E-3</v>
      </c>
      <c r="L1193" s="25">
        <v>2.4984359587290621E-3</v>
      </c>
      <c r="M1193" s="25">
        <v>1.8620976573547276E-4</v>
      </c>
      <c r="N1193" s="25">
        <v>1.9157897781090921E-3</v>
      </c>
      <c r="O1193" s="25">
        <v>2.6972283078601331E-3</v>
      </c>
      <c r="P1193" s="25">
        <v>1.4546076647208098E-3</v>
      </c>
      <c r="Q1193" s="25">
        <v>1.885627681372257E-3</v>
      </c>
      <c r="R1193" s="25">
        <v>3.1554046272268582E-3</v>
      </c>
      <c r="S1193" s="25">
        <v>3.5276430165958449E-3</v>
      </c>
      <c r="T1193" s="25">
        <v>2.5640261669181018E-3</v>
      </c>
      <c r="U1193" s="25">
        <v>5.8198425734085277E-3</v>
      </c>
      <c r="V1193" s="25">
        <v>2.0251755381902659E-3</v>
      </c>
      <c r="W1193" s="25">
        <v>1.1082359433390555E-3</v>
      </c>
      <c r="X1193" s="25">
        <v>1.2082096681360244E-3</v>
      </c>
      <c r="Y1193" s="25">
        <v>1.4901669593185988E-4</v>
      </c>
      <c r="Z1193" s="25">
        <v>9.6670487478656044E-4</v>
      </c>
      <c r="AA1193" s="25">
        <v>0</v>
      </c>
      <c r="AB1193" s="25">
        <v>6.3503735725288892E-4</v>
      </c>
      <c r="AC1193" s="25">
        <v>2.6821587713569454E-5</v>
      </c>
      <c r="AD1193" s="25">
        <v>0</v>
      </c>
      <c r="AE1193" s="25">
        <v>1.9401354756753295E-2</v>
      </c>
      <c r="AF1193" s="25">
        <v>4.691254693052112E-3</v>
      </c>
      <c r="AG1193" s="25">
        <v>2.3857049540767561E-2</v>
      </c>
      <c r="AH1193" s="25">
        <v>1.483198355378636E-2</v>
      </c>
      <c r="AI1193" s="25">
        <v>8.0143275493884544E-2</v>
      </c>
      <c r="AJ1193" s="25">
        <v>1.3298631276390395E-3</v>
      </c>
      <c r="AK1193" s="25">
        <v>4.2918325040226437E-3</v>
      </c>
      <c r="AL1193" s="25">
        <v>2.7349227884896467E-3</v>
      </c>
      <c r="AM1193" s="25">
        <v>1.1120913463123143E-4</v>
      </c>
      <c r="AN1193" s="25">
        <v>4.7461021260367829E-3</v>
      </c>
      <c r="AO1193" s="25">
        <v>4.7914827720565024E-4</v>
      </c>
      <c r="AP1193" s="25">
        <v>1.644944292448059E-3</v>
      </c>
      <c r="AQ1193" s="25">
        <v>3.7319454855405188E-3</v>
      </c>
      <c r="AR1193" s="25">
        <v>1.0611900614164022E-3</v>
      </c>
      <c r="AS1193" s="25">
        <v>3.1841468540058527E-3</v>
      </c>
      <c r="AT1193" s="25">
        <v>1.45048959623109E-3</v>
      </c>
      <c r="AU1193" s="25">
        <v>0</v>
      </c>
      <c r="AV1193" s="25">
        <v>1.3511671597345454E-2</v>
      </c>
      <c r="AW1193" s="25">
        <v>1.3313948957354216E-2</v>
      </c>
      <c r="AX1193" s="25">
        <v>0</v>
      </c>
      <c r="AY1193" s="25">
        <v>0</v>
      </c>
      <c r="AZ1193" s="25">
        <v>0</v>
      </c>
      <c r="BA1193" s="25">
        <v>0</v>
      </c>
      <c r="BB1193" s="25">
        <v>9.10724405566209E-3</v>
      </c>
      <c r="BC1193" s="25">
        <v>4.0332177408285229E-2</v>
      </c>
      <c r="BD1193" s="25">
        <v>2.8017324566391218E-3</v>
      </c>
      <c r="BE1193" s="25">
        <v>7.8357068527202698E-4</v>
      </c>
      <c r="BF1193" s="25">
        <v>2.9745762306355221E-2</v>
      </c>
      <c r="BG1193" s="25">
        <v>0</v>
      </c>
      <c r="BH1193" s="25">
        <v>0</v>
      </c>
      <c r="BI1193" s="25">
        <v>0.15876058356427464</v>
      </c>
      <c r="BJ1193" s="25">
        <v>0</v>
      </c>
      <c r="BK1193" s="25">
        <v>4.2669921719379394E-3</v>
      </c>
      <c r="BL1193" s="25">
        <v>5.7708089789890984E-4</v>
      </c>
      <c r="BM1193" s="25">
        <v>5.2897145451657377E-7</v>
      </c>
      <c r="BN1193" s="25">
        <v>0</v>
      </c>
      <c r="BO1193" s="25">
        <v>0</v>
      </c>
    </row>
    <row r="1194" spans="1:67">
      <c r="A1194">
        <v>2009</v>
      </c>
      <c r="B1194" s="57" t="s">
        <v>222</v>
      </c>
      <c r="C1194" s="61" t="s">
        <v>286</v>
      </c>
      <c r="D1194" s="57" t="s">
        <v>134</v>
      </c>
      <c r="E1194" s="25">
        <v>0</v>
      </c>
      <c r="F1194" s="25">
        <v>0</v>
      </c>
      <c r="G1194" s="25">
        <v>0</v>
      </c>
      <c r="H1194" s="25">
        <v>0</v>
      </c>
      <c r="I1194" s="25">
        <v>0</v>
      </c>
      <c r="J1194" s="25">
        <v>0</v>
      </c>
      <c r="K1194" s="25">
        <v>0</v>
      </c>
      <c r="L1194" s="25">
        <v>0</v>
      </c>
      <c r="M1194" s="25">
        <v>0</v>
      </c>
      <c r="N1194" s="25">
        <v>0</v>
      </c>
      <c r="O1194" s="25">
        <v>0</v>
      </c>
      <c r="P1194" s="25">
        <v>0</v>
      </c>
      <c r="Q1194" s="25">
        <v>0</v>
      </c>
      <c r="R1194" s="25">
        <v>0</v>
      </c>
      <c r="S1194" s="25">
        <v>0</v>
      </c>
      <c r="T1194" s="25">
        <v>0</v>
      </c>
      <c r="U1194" s="25">
        <v>0</v>
      </c>
      <c r="V1194" s="25">
        <v>0</v>
      </c>
      <c r="W1194" s="25">
        <v>0</v>
      </c>
      <c r="X1194" s="25">
        <v>0</v>
      </c>
      <c r="Y1194" s="25">
        <v>0</v>
      </c>
      <c r="Z1194" s="25">
        <v>0</v>
      </c>
      <c r="AA1194" s="25">
        <v>0</v>
      </c>
      <c r="AB1194" s="25">
        <v>0</v>
      </c>
      <c r="AC1194" s="25">
        <v>0</v>
      </c>
      <c r="AD1194" s="25">
        <v>0</v>
      </c>
      <c r="AE1194" s="25">
        <v>0</v>
      </c>
      <c r="AF1194" s="25">
        <v>0</v>
      </c>
      <c r="AG1194" s="25">
        <v>0</v>
      </c>
      <c r="AH1194" s="25">
        <v>0</v>
      </c>
      <c r="AI1194" s="25">
        <v>0</v>
      </c>
      <c r="AJ1194" s="25">
        <v>0</v>
      </c>
      <c r="AK1194" s="25">
        <v>0</v>
      </c>
      <c r="AL1194" s="25">
        <v>0</v>
      </c>
      <c r="AM1194" s="25">
        <v>0</v>
      </c>
      <c r="AN1194" s="25">
        <v>0</v>
      </c>
      <c r="AO1194" s="25">
        <v>0</v>
      </c>
      <c r="AP1194" s="25">
        <v>0</v>
      </c>
      <c r="AQ1194" s="25">
        <v>0</v>
      </c>
      <c r="AR1194" s="25">
        <v>0</v>
      </c>
      <c r="AS1194" s="25">
        <v>0</v>
      </c>
      <c r="AT1194" s="25">
        <v>0</v>
      </c>
      <c r="AU1194" s="25">
        <v>0</v>
      </c>
      <c r="AV1194" s="25">
        <v>0</v>
      </c>
      <c r="AW1194" s="25">
        <v>0</v>
      </c>
      <c r="AX1194" s="25">
        <v>0</v>
      </c>
      <c r="AY1194" s="25">
        <v>0</v>
      </c>
      <c r="AZ1194" s="25">
        <v>0</v>
      </c>
      <c r="BA1194" s="25">
        <v>0</v>
      </c>
      <c r="BB1194" s="25">
        <v>0</v>
      </c>
      <c r="BC1194" s="25">
        <v>0</v>
      </c>
      <c r="BD1194" s="25">
        <v>0</v>
      </c>
      <c r="BE1194" s="25">
        <v>0</v>
      </c>
      <c r="BF1194" s="25">
        <v>0</v>
      </c>
      <c r="BG1194" s="25">
        <v>0</v>
      </c>
      <c r="BH1194" s="25">
        <v>0</v>
      </c>
      <c r="BI1194" s="25">
        <v>0</v>
      </c>
      <c r="BJ1194" s="25">
        <v>0</v>
      </c>
      <c r="BK1194" s="25">
        <v>0</v>
      </c>
      <c r="BL1194" s="25">
        <v>0</v>
      </c>
      <c r="BM1194" s="25">
        <v>0</v>
      </c>
      <c r="BN1194" s="25">
        <v>0</v>
      </c>
      <c r="BO1194" s="25">
        <v>0</v>
      </c>
    </row>
    <row r="1195" spans="1:67">
      <c r="A1195">
        <v>2009</v>
      </c>
      <c r="B1195" s="62" t="s">
        <v>287</v>
      </c>
      <c r="C1195" s="62" t="s">
        <v>288</v>
      </c>
      <c r="D1195" s="57" t="s">
        <v>289</v>
      </c>
      <c r="E1195" s="25">
        <v>15337.001582812201</v>
      </c>
      <c r="F1195" s="25">
        <v>901.7358135873169</v>
      </c>
      <c r="G1195" s="25">
        <v>2274.4044109028746</v>
      </c>
      <c r="H1195" s="25">
        <v>18962.81605104994</v>
      </c>
      <c r="I1195" s="25">
        <v>75665.57310969333</v>
      </c>
      <c r="J1195" s="25">
        <v>15564.144010741516</v>
      </c>
      <c r="K1195" s="25">
        <v>7392.6114675491253</v>
      </c>
      <c r="L1195" s="25">
        <v>10988.878107638855</v>
      </c>
      <c r="M1195" s="25">
        <v>594.62965859537451</v>
      </c>
      <c r="N1195" s="25">
        <v>23401.998859629333</v>
      </c>
      <c r="O1195" s="25">
        <v>14624.361750666903</v>
      </c>
      <c r="P1195" s="25">
        <v>5690.6109142081878</v>
      </c>
      <c r="Q1195" s="25">
        <v>16300.900807790145</v>
      </c>
      <c r="R1195" s="25">
        <v>7981.3699163689926</v>
      </c>
      <c r="S1195" s="25">
        <v>12004.77161864184</v>
      </c>
      <c r="T1195" s="25">
        <v>9062.3360407843684</v>
      </c>
      <c r="U1195" s="25">
        <v>11003.691043453258</v>
      </c>
      <c r="V1195" s="25">
        <v>6844.9852106656799</v>
      </c>
      <c r="W1195" s="25">
        <v>6836.7409301401522</v>
      </c>
      <c r="X1195" s="25">
        <v>11931.790539048701</v>
      </c>
      <c r="Y1195" s="25">
        <v>1042.5010224980861</v>
      </c>
      <c r="Z1195" s="25">
        <v>5063.6298148473415</v>
      </c>
      <c r="AA1195" s="25">
        <v>0</v>
      </c>
      <c r="AB1195" s="25">
        <v>20563.318621990507</v>
      </c>
      <c r="AC1195" s="25">
        <v>231.63574196369206</v>
      </c>
      <c r="AD1195" s="25">
        <v>0</v>
      </c>
      <c r="AE1195" s="25">
        <v>94771.004553573643</v>
      </c>
      <c r="AF1195" s="25">
        <v>9331.5427282205092</v>
      </c>
      <c r="AG1195" s="25">
        <v>18331.448304402802</v>
      </c>
      <c r="AH1195" s="25">
        <v>10762.29327215579</v>
      </c>
      <c r="AI1195" s="25">
        <v>13022.801479028811</v>
      </c>
      <c r="AJ1195" s="25">
        <v>5472.7020613142067</v>
      </c>
      <c r="AK1195" s="25">
        <v>4498.7477950605953</v>
      </c>
      <c r="AL1195" s="25">
        <v>2171.1312011560094</v>
      </c>
      <c r="AM1195" s="25">
        <v>452.57027363429739</v>
      </c>
      <c r="AN1195" s="25">
        <v>19283.448163157933</v>
      </c>
      <c r="AO1195" s="25">
        <v>1871.9732791503723</v>
      </c>
      <c r="AP1195" s="25">
        <v>1522.4170053363102</v>
      </c>
      <c r="AQ1195" s="25">
        <v>7436.9105747527428</v>
      </c>
      <c r="AR1195" s="25">
        <v>1294.9643216030968</v>
      </c>
      <c r="AS1195" s="25">
        <v>6623.3199600022363</v>
      </c>
      <c r="AT1195" s="25">
        <v>1319.2185334320459</v>
      </c>
      <c r="AU1195" s="25">
        <v>0</v>
      </c>
      <c r="AV1195" s="25">
        <v>5469.2429639092716</v>
      </c>
      <c r="AW1195" s="25">
        <v>2990.184715049746</v>
      </c>
      <c r="AX1195" s="25">
        <v>0</v>
      </c>
      <c r="AY1195" s="25">
        <v>0</v>
      </c>
      <c r="AZ1195" s="25">
        <v>0</v>
      </c>
      <c r="BA1195" s="25">
        <v>0</v>
      </c>
      <c r="BB1195" s="25">
        <v>2694.8607945090444</v>
      </c>
      <c r="BC1195" s="25">
        <v>14349.388726351728</v>
      </c>
      <c r="BD1195" s="25">
        <v>11424.195357012955</v>
      </c>
      <c r="BE1195" s="25">
        <v>6386.7394741375711</v>
      </c>
      <c r="BF1195" s="25">
        <v>7280.3366809073586</v>
      </c>
      <c r="BG1195" s="25">
        <v>0</v>
      </c>
      <c r="BH1195" s="25">
        <v>0</v>
      </c>
      <c r="BI1195" s="25">
        <v>315188.10907437291</v>
      </c>
      <c r="BJ1195" s="25">
        <v>0</v>
      </c>
      <c r="BK1195" s="25">
        <v>51979.424018247926</v>
      </c>
      <c r="BL1195" s="25">
        <v>180444.95706000677</v>
      </c>
      <c r="BM1195" s="25">
        <v>-485.32476663737498</v>
      </c>
      <c r="BN1195" s="25">
        <v>0</v>
      </c>
      <c r="BO1195" s="25">
        <v>0</v>
      </c>
    </row>
    <row r="1196" spans="1:67">
      <c r="A1196">
        <v>2009</v>
      </c>
      <c r="B1196" s="22" t="s">
        <v>290</v>
      </c>
      <c r="C1196" s="22" t="s">
        <v>291</v>
      </c>
      <c r="D1196" s="57" t="s">
        <v>289</v>
      </c>
      <c r="E1196" s="25">
        <v>0</v>
      </c>
      <c r="F1196" s="25">
        <v>0</v>
      </c>
      <c r="G1196" s="25">
        <v>0</v>
      </c>
      <c r="H1196" s="25">
        <v>0</v>
      </c>
      <c r="I1196" s="25">
        <v>0</v>
      </c>
      <c r="J1196" s="25">
        <v>0</v>
      </c>
      <c r="K1196" s="25">
        <v>0</v>
      </c>
      <c r="L1196" s="25">
        <v>0</v>
      </c>
      <c r="M1196" s="25">
        <v>0</v>
      </c>
      <c r="N1196" s="25">
        <v>0</v>
      </c>
      <c r="O1196" s="25">
        <v>0</v>
      </c>
      <c r="P1196" s="25">
        <v>0</v>
      </c>
      <c r="Q1196" s="25">
        <v>0</v>
      </c>
      <c r="R1196" s="25">
        <v>0</v>
      </c>
      <c r="S1196" s="25">
        <v>0</v>
      </c>
      <c r="T1196" s="25">
        <v>0</v>
      </c>
      <c r="U1196" s="25">
        <v>0</v>
      </c>
      <c r="V1196" s="25">
        <v>0</v>
      </c>
      <c r="W1196" s="25">
        <v>0</v>
      </c>
      <c r="X1196" s="25">
        <v>0</v>
      </c>
      <c r="Y1196" s="25">
        <v>0</v>
      </c>
      <c r="Z1196" s="25">
        <v>0</v>
      </c>
      <c r="AA1196" s="25">
        <v>0</v>
      </c>
      <c r="AB1196" s="25">
        <v>0</v>
      </c>
      <c r="AC1196" s="25">
        <v>0</v>
      </c>
      <c r="AD1196" s="25">
        <v>0</v>
      </c>
      <c r="AE1196" s="25">
        <v>0</v>
      </c>
      <c r="AF1196" s="25">
        <v>0</v>
      </c>
      <c r="AG1196" s="25">
        <v>0</v>
      </c>
      <c r="AH1196" s="25">
        <v>0</v>
      </c>
      <c r="AI1196" s="25">
        <v>0</v>
      </c>
      <c r="AJ1196" s="25">
        <v>0</v>
      </c>
      <c r="AK1196" s="25">
        <v>0</v>
      </c>
      <c r="AL1196" s="25">
        <v>0</v>
      </c>
      <c r="AM1196" s="25">
        <v>0</v>
      </c>
      <c r="AN1196" s="25">
        <v>0</v>
      </c>
      <c r="AO1196" s="25">
        <v>0</v>
      </c>
      <c r="AP1196" s="25">
        <v>0</v>
      </c>
      <c r="AQ1196" s="25">
        <v>0</v>
      </c>
      <c r="AR1196" s="25">
        <v>0</v>
      </c>
      <c r="AS1196" s="25">
        <v>0</v>
      </c>
      <c r="AT1196" s="25">
        <v>0</v>
      </c>
      <c r="AU1196" s="25">
        <v>0</v>
      </c>
      <c r="AV1196" s="25">
        <v>0</v>
      </c>
      <c r="AW1196" s="25">
        <v>0</v>
      </c>
      <c r="AX1196" s="25">
        <v>0</v>
      </c>
      <c r="AY1196" s="25">
        <v>0</v>
      </c>
      <c r="AZ1196" s="25">
        <v>0</v>
      </c>
      <c r="BA1196" s="25">
        <v>0</v>
      </c>
      <c r="BB1196" s="25">
        <v>0</v>
      </c>
      <c r="BC1196" s="25">
        <v>0</v>
      </c>
      <c r="BD1196" s="25">
        <v>0</v>
      </c>
      <c r="BE1196" s="25">
        <v>0</v>
      </c>
      <c r="BF1196" s="25">
        <v>0</v>
      </c>
      <c r="BG1196" s="25">
        <v>0</v>
      </c>
      <c r="BH1196" s="25">
        <v>0</v>
      </c>
      <c r="BI1196" s="25">
        <v>0</v>
      </c>
      <c r="BJ1196" s="25">
        <v>0</v>
      </c>
      <c r="BK1196" s="25">
        <v>0</v>
      </c>
      <c r="BL1196" s="25">
        <v>0</v>
      </c>
      <c r="BM1196" s="25">
        <v>0</v>
      </c>
      <c r="BN1196" s="25">
        <v>0</v>
      </c>
      <c r="BO1196" s="25">
        <v>0</v>
      </c>
    </row>
    <row r="1197" spans="1:67">
      <c r="A1197">
        <v>2009</v>
      </c>
      <c r="B1197" s="22" t="s">
        <v>292</v>
      </c>
      <c r="C1197" s="22" t="s">
        <v>293</v>
      </c>
      <c r="D1197" s="57" t="s">
        <v>289</v>
      </c>
      <c r="E1197" s="25">
        <v>0</v>
      </c>
      <c r="F1197" s="25">
        <v>0</v>
      </c>
      <c r="G1197" s="25">
        <v>0</v>
      </c>
      <c r="H1197" s="25">
        <v>0</v>
      </c>
      <c r="I1197" s="25">
        <v>0</v>
      </c>
      <c r="J1197" s="25">
        <v>0</v>
      </c>
      <c r="K1197" s="25">
        <v>0</v>
      </c>
      <c r="L1197" s="25">
        <v>0</v>
      </c>
      <c r="M1197" s="25">
        <v>0</v>
      </c>
      <c r="N1197" s="25">
        <v>0</v>
      </c>
      <c r="O1197" s="25">
        <v>0</v>
      </c>
      <c r="P1197" s="25">
        <v>0</v>
      </c>
      <c r="Q1197" s="25">
        <v>0</v>
      </c>
      <c r="R1197" s="25">
        <v>0</v>
      </c>
      <c r="S1197" s="25">
        <v>0</v>
      </c>
      <c r="T1197" s="25">
        <v>0</v>
      </c>
      <c r="U1197" s="25">
        <v>0</v>
      </c>
      <c r="V1197" s="25">
        <v>0</v>
      </c>
      <c r="W1197" s="25">
        <v>0</v>
      </c>
      <c r="X1197" s="25">
        <v>0</v>
      </c>
      <c r="Y1197" s="25">
        <v>0</v>
      </c>
      <c r="Z1197" s="25">
        <v>0</v>
      </c>
      <c r="AA1197" s="25">
        <v>0</v>
      </c>
      <c r="AB1197" s="25">
        <v>0</v>
      </c>
      <c r="AC1197" s="25">
        <v>0</v>
      </c>
      <c r="AD1197" s="25">
        <v>0</v>
      </c>
      <c r="AE1197" s="25">
        <v>0</v>
      </c>
      <c r="AF1197" s="25">
        <v>0</v>
      </c>
      <c r="AG1197" s="25">
        <v>0</v>
      </c>
      <c r="AH1197" s="25">
        <v>0</v>
      </c>
      <c r="AI1197" s="25">
        <v>0</v>
      </c>
      <c r="AJ1197" s="25">
        <v>0</v>
      </c>
      <c r="AK1197" s="25">
        <v>0</v>
      </c>
      <c r="AL1197" s="25">
        <v>0</v>
      </c>
      <c r="AM1197" s="25">
        <v>0</v>
      </c>
      <c r="AN1197" s="25">
        <v>0</v>
      </c>
      <c r="AO1197" s="25">
        <v>0</v>
      </c>
      <c r="AP1197" s="25">
        <v>0</v>
      </c>
      <c r="AQ1197" s="25">
        <v>0</v>
      </c>
      <c r="AR1197" s="25">
        <v>0</v>
      </c>
      <c r="AS1197" s="25">
        <v>0</v>
      </c>
      <c r="AT1197" s="25">
        <v>0</v>
      </c>
      <c r="AU1197" s="25">
        <v>0</v>
      </c>
      <c r="AV1197" s="25">
        <v>0</v>
      </c>
      <c r="AW1197" s="25">
        <v>0</v>
      </c>
      <c r="AX1197" s="25">
        <v>0</v>
      </c>
      <c r="AY1197" s="25">
        <v>0</v>
      </c>
      <c r="AZ1197" s="25">
        <v>0</v>
      </c>
      <c r="BA1197" s="25">
        <v>0</v>
      </c>
      <c r="BB1197" s="25">
        <v>0</v>
      </c>
      <c r="BC1197" s="25">
        <v>0</v>
      </c>
      <c r="BD1197" s="25">
        <v>0</v>
      </c>
      <c r="BE1197" s="25">
        <v>0</v>
      </c>
      <c r="BF1197" s="25">
        <v>0</v>
      </c>
      <c r="BG1197" s="25">
        <v>0</v>
      </c>
      <c r="BH1197" s="25">
        <v>0</v>
      </c>
      <c r="BI1197" s="25">
        <v>0</v>
      </c>
      <c r="BJ1197" s="25">
        <v>0</v>
      </c>
      <c r="BK1197" s="25">
        <v>0</v>
      </c>
      <c r="BL1197" s="25">
        <v>0</v>
      </c>
      <c r="BM1197" s="25">
        <v>0</v>
      </c>
      <c r="BN1197" s="25">
        <v>0</v>
      </c>
      <c r="BO1197" s="25">
        <v>0</v>
      </c>
    </row>
    <row r="1198" spans="1:67">
      <c r="A1198">
        <v>2009</v>
      </c>
      <c r="B1198" s="22" t="s">
        <v>294</v>
      </c>
      <c r="C1198" s="22" t="s">
        <v>295</v>
      </c>
      <c r="D1198" s="57" t="s">
        <v>289</v>
      </c>
      <c r="E1198" s="25">
        <v>0</v>
      </c>
      <c r="F1198" s="25">
        <v>0</v>
      </c>
      <c r="G1198" s="25">
        <v>0</v>
      </c>
      <c r="H1198" s="25">
        <v>0</v>
      </c>
      <c r="I1198" s="25">
        <v>0</v>
      </c>
      <c r="J1198" s="25">
        <v>0</v>
      </c>
      <c r="K1198" s="25">
        <v>0</v>
      </c>
      <c r="L1198" s="25">
        <v>0</v>
      </c>
      <c r="M1198" s="25">
        <v>0</v>
      </c>
      <c r="N1198" s="25">
        <v>0</v>
      </c>
      <c r="O1198" s="25">
        <v>0</v>
      </c>
      <c r="P1198" s="25">
        <v>0</v>
      </c>
      <c r="Q1198" s="25">
        <v>0</v>
      </c>
      <c r="R1198" s="25">
        <v>0</v>
      </c>
      <c r="S1198" s="25">
        <v>0</v>
      </c>
      <c r="T1198" s="25">
        <v>0</v>
      </c>
      <c r="U1198" s="25">
        <v>0</v>
      </c>
      <c r="V1198" s="25">
        <v>0</v>
      </c>
      <c r="W1198" s="25">
        <v>0</v>
      </c>
      <c r="X1198" s="25">
        <v>0</v>
      </c>
      <c r="Y1198" s="25">
        <v>0</v>
      </c>
      <c r="Z1198" s="25">
        <v>0</v>
      </c>
      <c r="AA1198" s="25">
        <v>0</v>
      </c>
      <c r="AB1198" s="25">
        <v>0</v>
      </c>
      <c r="AC1198" s="25">
        <v>0</v>
      </c>
      <c r="AD1198" s="25">
        <v>0</v>
      </c>
      <c r="AE1198" s="25">
        <v>0</v>
      </c>
      <c r="AF1198" s="25">
        <v>0</v>
      </c>
      <c r="AG1198" s="25">
        <v>0</v>
      </c>
      <c r="AH1198" s="25">
        <v>0</v>
      </c>
      <c r="AI1198" s="25">
        <v>0</v>
      </c>
      <c r="AJ1198" s="25">
        <v>0</v>
      </c>
      <c r="AK1198" s="25">
        <v>0</v>
      </c>
      <c r="AL1198" s="25">
        <v>0</v>
      </c>
      <c r="AM1198" s="25">
        <v>0</v>
      </c>
      <c r="AN1198" s="25">
        <v>0</v>
      </c>
      <c r="AO1198" s="25">
        <v>0</v>
      </c>
      <c r="AP1198" s="25">
        <v>0</v>
      </c>
      <c r="AQ1198" s="25">
        <v>0</v>
      </c>
      <c r="AR1198" s="25">
        <v>0</v>
      </c>
      <c r="AS1198" s="25">
        <v>0</v>
      </c>
      <c r="AT1198" s="25">
        <v>0</v>
      </c>
      <c r="AU1198" s="25">
        <v>0</v>
      </c>
      <c r="AV1198" s="25">
        <v>0</v>
      </c>
      <c r="AW1198" s="25">
        <v>0</v>
      </c>
      <c r="AX1198" s="25">
        <v>0</v>
      </c>
      <c r="AY1198" s="25">
        <v>0</v>
      </c>
      <c r="AZ1198" s="25">
        <v>0</v>
      </c>
      <c r="BA1198" s="25">
        <v>0</v>
      </c>
      <c r="BB1198" s="25">
        <v>0</v>
      </c>
      <c r="BC1198" s="25">
        <v>0</v>
      </c>
      <c r="BD1198" s="25">
        <v>0</v>
      </c>
      <c r="BE1198" s="25">
        <v>0</v>
      </c>
      <c r="BF1198" s="25">
        <v>0</v>
      </c>
      <c r="BG1198" s="25">
        <v>0</v>
      </c>
      <c r="BH1198" s="25">
        <v>0</v>
      </c>
      <c r="BI1198" s="25">
        <v>0</v>
      </c>
      <c r="BJ1198" s="25">
        <v>0</v>
      </c>
      <c r="BK1198" s="25">
        <v>0</v>
      </c>
      <c r="BL1198" s="25">
        <v>0</v>
      </c>
      <c r="BM1198" s="25">
        <v>0</v>
      </c>
      <c r="BN1198" s="25">
        <v>0</v>
      </c>
      <c r="BO1198" s="25">
        <v>0</v>
      </c>
    </row>
    <row r="1199" spans="1:67">
      <c r="A1199">
        <v>2009</v>
      </c>
      <c r="B1199" s="22" t="s">
        <v>296</v>
      </c>
      <c r="C1199" s="22" t="s">
        <v>297</v>
      </c>
      <c r="D1199" s="57" t="s">
        <v>289</v>
      </c>
      <c r="E1199" s="25">
        <v>0</v>
      </c>
      <c r="F1199" s="25">
        <v>0</v>
      </c>
      <c r="G1199" s="25">
        <v>0</v>
      </c>
      <c r="H1199" s="25">
        <v>0</v>
      </c>
      <c r="I1199" s="25">
        <v>0</v>
      </c>
      <c r="J1199" s="25">
        <v>0</v>
      </c>
      <c r="K1199" s="25">
        <v>0</v>
      </c>
      <c r="L1199" s="25">
        <v>0</v>
      </c>
      <c r="M1199" s="25">
        <v>0</v>
      </c>
      <c r="N1199" s="25">
        <v>0</v>
      </c>
      <c r="O1199" s="25">
        <v>0</v>
      </c>
      <c r="P1199" s="25">
        <v>0</v>
      </c>
      <c r="Q1199" s="25">
        <v>0</v>
      </c>
      <c r="R1199" s="25">
        <v>0</v>
      </c>
      <c r="S1199" s="25">
        <v>0</v>
      </c>
      <c r="T1199" s="25">
        <v>0</v>
      </c>
      <c r="U1199" s="25">
        <v>0</v>
      </c>
      <c r="V1199" s="25">
        <v>0</v>
      </c>
      <c r="W1199" s="25">
        <v>0</v>
      </c>
      <c r="X1199" s="25">
        <v>0</v>
      </c>
      <c r="Y1199" s="25">
        <v>0</v>
      </c>
      <c r="Z1199" s="25">
        <v>0</v>
      </c>
      <c r="AA1199" s="25">
        <v>0</v>
      </c>
      <c r="AB1199" s="25">
        <v>0</v>
      </c>
      <c r="AC1199" s="25">
        <v>0</v>
      </c>
      <c r="AD1199" s="25">
        <v>0</v>
      </c>
      <c r="AE1199" s="25">
        <v>0</v>
      </c>
      <c r="AF1199" s="25">
        <v>0</v>
      </c>
      <c r="AG1199" s="25">
        <v>0</v>
      </c>
      <c r="AH1199" s="25">
        <v>0</v>
      </c>
      <c r="AI1199" s="25">
        <v>0</v>
      </c>
      <c r="AJ1199" s="25">
        <v>0</v>
      </c>
      <c r="AK1199" s="25">
        <v>0</v>
      </c>
      <c r="AL1199" s="25">
        <v>0</v>
      </c>
      <c r="AM1199" s="25">
        <v>0</v>
      </c>
      <c r="AN1199" s="25">
        <v>0</v>
      </c>
      <c r="AO1199" s="25">
        <v>0</v>
      </c>
      <c r="AP1199" s="25">
        <v>0</v>
      </c>
      <c r="AQ1199" s="25">
        <v>0</v>
      </c>
      <c r="AR1199" s="25">
        <v>0</v>
      </c>
      <c r="AS1199" s="25">
        <v>0</v>
      </c>
      <c r="AT1199" s="25">
        <v>0</v>
      </c>
      <c r="AU1199" s="25">
        <v>0</v>
      </c>
      <c r="AV1199" s="25">
        <v>0</v>
      </c>
      <c r="AW1199" s="25">
        <v>0</v>
      </c>
      <c r="AX1199" s="25">
        <v>0</v>
      </c>
      <c r="AY1199" s="25">
        <v>0</v>
      </c>
      <c r="AZ1199" s="25">
        <v>0</v>
      </c>
      <c r="BA1199" s="25">
        <v>0</v>
      </c>
      <c r="BB1199" s="25">
        <v>0</v>
      </c>
      <c r="BC1199" s="25">
        <v>0</v>
      </c>
      <c r="BD1199" s="25">
        <v>0</v>
      </c>
      <c r="BE1199" s="25">
        <v>0</v>
      </c>
      <c r="BF1199" s="25">
        <v>0</v>
      </c>
      <c r="BG1199" s="25">
        <v>0</v>
      </c>
      <c r="BH1199" s="25">
        <v>0</v>
      </c>
      <c r="BI1199" s="25">
        <v>0</v>
      </c>
      <c r="BJ1199" s="25">
        <v>0</v>
      </c>
      <c r="BK1199" s="25">
        <v>0</v>
      </c>
      <c r="BL1199" s="25">
        <v>0</v>
      </c>
      <c r="BM1199" s="25">
        <v>0</v>
      </c>
      <c r="BN1199" s="25">
        <v>0</v>
      </c>
      <c r="BO1199" s="25">
        <v>0</v>
      </c>
    </row>
    <row r="1200" spans="1:67">
      <c r="A1200">
        <v>2009</v>
      </c>
      <c r="B1200" s="62" t="s">
        <v>298</v>
      </c>
      <c r="C1200" s="62" t="s">
        <v>299</v>
      </c>
      <c r="D1200" s="57" t="s">
        <v>289</v>
      </c>
      <c r="E1200" s="25">
        <v>62936.247129230993</v>
      </c>
      <c r="F1200" s="25">
        <v>5260.2894376341574</v>
      </c>
      <c r="G1200" s="25">
        <v>12317.21816895564</v>
      </c>
      <c r="H1200" s="25">
        <v>57219.113284053659</v>
      </c>
      <c r="I1200" s="25">
        <v>37418.822802851522</v>
      </c>
      <c r="J1200" s="25">
        <v>10543.098709934322</v>
      </c>
      <c r="K1200" s="25">
        <v>5475.5880605932107</v>
      </c>
      <c r="L1200" s="25">
        <v>5866.7547317032368</v>
      </c>
      <c r="M1200" s="25">
        <v>251.09318794010935</v>
      </c>
      <c r="N1200" s="25">
        <v>22162.329073825556</v>
      </c>
      <c r="O1200" s="25">
        <v>7422.9516863190202</v>
      </c>
      <c r="P1200" s="25">
        <v>2813.0087325153004</v>
      </c>
      <c r="Q1200" s="25">
        <v>5977.1633014144363</v>
      </c>
      <c r="R1200" s="25">
        <v>4719.6053930342123</v>
      </c>
      <c r="S1200" s="25">
        <v>5266.6422392410786</v>
      </c>
      <c r="T1200" s="25">
        <v>5161.657790379646</v>
      </c>
      <c r="U1200" s="25">
        <v>4227.2330611637635</v>
      </c>
      <c r="V1200" s="25">
        <v>3252.8778917790696</v>
      </c>
      <c r="W1200" s="25">
        <v>2297.9602072366351</v>
      </c>
      <c r="X1200" s="25">
        <v>10904.403137206389</v>
      </c>
      <c r="Y1200" s="25">
        <v>657.78391765915774</v>
      </c>
      <c r="Z1200" s="25">
        <v>3179.8026041646503</v>
      </c>
      <c r="AA1200" s="25">
        <v>0</v>
      </c>
      <c r="AB1200" s="25">
        <v>6648.3233884530237</v>
      </c>
      <c r="AC1200" s="25">
        <v>558.02594381445726</v>
      </c>
      <c r="AD1200" s="25">
        <v>0</v>
      </c>
      <c r="AE1200" s="25">
        <v>51008.929444797323</v>
      </c>
      <c r="AF1200" s="25">
        <v>14696.448106708724</v>
      </c>
      <c r="AG1200" s="25">
        <v>37713.161006126094</v>
      </c>
      <c r="AH1200" s="25">
        <v>22139.424085455114</v>
      </c>
      <c r="AI1200" s="25">
        <v>11341.999950153388</v>
      </c>
      <c r="AJ1200" s="25">
        <v>2667.5432473888222</v>
      </c>
      <c r="AK1200" s="25">
        <v>2586.5727626690941</v>
      </c>
      <c r="AL1200" s="25">
        <v>3443.8974424176358</v>
      </c>
      <c r="AM1200" s="25">
        <v>549.1538705254394</v>
      </c>
      <c r="AN1200" s="25">
        <v>17173.908824302944</v>
      </c>
      <c r="AO1200" s="25">
        <v>1527.5757802071546</v>
      </c>
      <c r="AP1200" s="25">
        <v>2315.8645296280247</v>
      </c>
      <c r="AQ1200" s="25">
        <v>14691.289766135664</v>
      </c>
      <c r="AR1200" s="25">
        <v>1496.8143914578488</v>
      </c>
      <c r="AS1200" s="25">
        <v>16047.798867316376</v>
      </c>
      <c r="AT1200" s="25">
        <v>4381.0246591968616</v>
      </c>
      <c r="AU1200" s="25">
        <v>0</v>
      </c>
      <c r="AV1200" s="25">
        <v>16578.006354743098</v>
      </c>
      <c r="AW1200" s="25">
        <v>3809.27136508083</v>
      </c>
      <c r="AX1200" s="25">
        <v>0</v>
      </c>
      <c r="AY1200" s="25">
        <v>0</v>
      </c>
      <c r="AZ1200" s="25">
        <v>0</v>
      </c>
      <c r="BA1200" s="25">
        <v>0</v>
      </c>
      <c r="BB1200" s="25">
        <v>4354.6860042747521</v>
      </c>
      <c r="BC1200" s="25">
        <v>22250.574639756567</v>
      </c>
      <c r="BD1200" s="25">
        <v>17301.550741546816</v>
      </c>
      <c r="BE1200" s="25">
        <v>5492.0988203857287</v>
      </c>
      <c r="BF1200" s="25">
        <v>8302.9086646449832</v>
      </c>
      <c r="BG1200" s="25">
        <v>0</v>
      </c>
      <c r="BH1200" s="25">
        <v>0</v>
      </c>
      <c r="BI1200" s="25">
        <v>0</v>
      </c>
      <c r="BJ1200" s="25">
        <v>0</v>
      </c>
      <c r="BK1200" s="25">
        <v>0</v>
      </c>
      <c r="BL1200" s="25">
        <v>0</v>
      </c>
      <c r="BM1200" s="25">
        <v>0</v>
      </c>
      <c r="BN1200" s="25">
        <v>0</v>
      </c>
      <c r="BO1200" s="25">
        <v>0</v>
      </c>
    </row>
    <row r="1201" spans="1:67">
      <c r="A1201">
        <v>2009</v>
      </c>
      <c r="B1201" s="22" t="s">
        <v>300</v>
      </c>
      <c r="C1201" s="22" t="s">
        <v>301</v>
      </c>
      <c r="D1201" s="57" t="s">
        <v>289</v>
      </c>
      <c r="E1201" s="25">
        <v>129.59679902900845</v>
      </c>
      <c r="F1201" s="25">
        <v>4.8900047902430117</v>
      </c>
      <c r="G1201" s="25">
        <v>18.63500118625684</v>
      </c>
      <c r="H1201" s="25">
        <v>234.18167479469699</v>
      </c>
      <c r="I1201" s="25">
        <v>421.53961626616172</v>
      </c>
      <c r="J1201" s="25">
        <v>369.44071544167008</v>
      </c>
      <c r="K1201" s="25">
        <v>39.861763577939783</v>
      </c>
      <c r="L1201" s="25">
        <v>117.36024047113074</v>
      </c>
      <c r="M1201" s="25">
        <v>6.7220872996713599</v>
      </c>
      <c r="N1201" s="25">
        <v>356.2524475104542</v>
      </c>
      <c r="O1201" s="25">
        <v>308.61263423386436</v>
      </c>
      <c r="P1201" s="25">
        <v>69.547191873466915</v>
      </c>
      <c r="Q1201" s="25">
        <v>270.17444092090017</v>
      </c>
      <c r="R1201" s="25">
        <v>112.88267390530201</v>
      </c>
      <c r="S1201" s="25">
        <v>213.7698364895609</v>
      </c>
      <c r="T1201" s="25">
        <v>206.54857155404926</v>
      </c>
      <c r="U1201" s="25">
        <v>344.84933005041796</v>
      </c>
      <c r="V1201" s="25">
        <v>180.88400772072433</v>
      </c>
      <c r="W1201" s="25">
        <v>188.65119438553842</v>
      </c>
      <c r="X1201" s="25">
        <v>154.27671554002691</v>
      </c>
      <c r="Y1201" s="25">
        <v>40.904758691896241</v>
      </c>
      <c r="Z1201" s="25">
        <v>63.041411798934647</v>
      </c>
      <c r="AA1201" s="25">
        <v>0</v>
      </c>
      <c r="AB1201" s="25">
        <v>118.9500840051694</v>
      </c>
      <c r="AC1201" s="25">
        <v>2.306255518440457</v>
      </c>
      <c r="AD1201" s="25">
        <v>0</v>
      </c>
      <c r="AE1201" s="25">
        <v>1314.0434744620943</v>
      </c>
      <c r="AF1201" s="25">
        <v>92.006435851563779</v>
      </c>
      <c r="AG1201" s="25">
        <v>107.35415161727038</v>
      </c>
      <c r="AH1201" s="25">
        <v>62.163127658959752</v>
      </c>
      <c r="AI1201" s="25">
        <v>149.52119879693043</v>
      </c>
      <c r="AJ1201" s="25">
        <v>62.514026452189896</v>
      </c>
      <c r="AK1201" s="25">
        <v>84.747092233556288</v>
      </c>
      <c r="AL1201" s="25">
        <v>4.5940126120831373</v>
      </c>
      <c r="AM1201" s="25">
        <v>0.57677149367273006</v>
      </c>
      <c r="AN1201" s="25">
        <v>110.56023467984099</v>
      </c>
      <c r="AO1201" s="25">
        <v>14.751339625436939</v>
      </c>
      <c r="AP1201" s="25">
        <v>15.909131587695191</v>
      </c>
      <c r="AQ1201" s="25">
        <v>25.661846302344912</v>
      </c>
      <c r="AR1201" s="25">
        <v>10.847263325915984</v>
      </c>
      <c r="AS1201" s="25">
        <v>17.287936713047095</v>
      </c>
      <c r="AT1201" s="25">
        <v>2.3049833294108399</v>
      </c>
      <c r="AU1201" s="25">
        <v>0</v>
      </c>
      <c r="AV1201" s="25">
        <v>17.305443457985774</v>
      </c>
      <c r="AW1201" s="25">
        <v>20.835635680646188</v>
      </c>
      <c r="AX1201" s="25">
        <v>0</v>
      </c>
      <c r="AY1201" s="25">
        <v>0</v>
      </c>
      <c r="AZ1201" s="25">
        <v>0</v>
      </c>
      <c r="BA1201" s="25">
        <v>0</v>
      </c>
      <c r="BB1201" s="25">
        <v>16.786291439154361</v>
      </c>
      <c r="BC1201" s="25">
        <v>75.285507558596564</v>
      </c>
      <c r="BD1201" s="25">
        <v>104.48206552039638</v>
      </c>
      <c r="BE1201" s="25">
        <v>44.910273357828636</v>
      </c>
      <c r="BF1201" s="25">
        <v>35.989778289699863</v>
      </c>
      <c r="BG1201" s="25">
        <v>0</v>
      </c>
      <c r="BH1201" s="25">
        <v>0</v>
      </c>
      <c r="BI1201" s="25">
        <v>1298.15055935391</v>
      </c>
      <c r="BJ1201" s="25">
        <v>0</v>
      </c>
      <c r="BK1201" s="25">
        <v>2.134106216176189</v>
      </c>
      <c r="BL1201" s="25">
        <v>1556.7284908096226</v>
      </c>
      <c r="BM1201" s="25">
        <v>10.349000437499193</v>
      </c>
      <c r="BN1201" s="25">
        <v>0</v>
      </c>
      <c r="BO1201" s="25">
        <v>0</v>
      </c>
    </row>
    <row r="1202" spans="1:67">
      <c r="A1202">
        <v>2009</v>
      </c>
      <c r="B1202" s="63" t="s">
        <v>229</v>
      </c>
      <c r="C1202" s="64" t="s">
        <v>302</v>
      </c>
      <c r="D1202" s="57" t="s">
        <v>289</v>
      </c>
      <c r="E1202" s="25">
        <v>78402.845486878272</v>
      </c>
      <c r="F1202" s="25">
        <v>6166.9152562507361</v>
      </c>
      <c r="G1202" s="25">
        <v>14610.257574471674</v>
      </c>
      <c r="H1202" s="25">
        <v>76416.110851869889</v>
      </c>
      <c r="I1202" s="25">
        <v>113505.93525204691</v>
      </c>
      <c r="J1202" s="25">
        <v>26476.683250934922</v>
      </c>
      <c r="K1202" s="25">
        <v>12908.061303113402</v>
      </c>
      <c r="L1202" s="25">
        <v>16972.993035992662</v>
      </c>
      <c r="M1202" s="25">
        <v>852.44493280840186</v>
      </c>
      <c r="N1202" s="25">
        <v>45920.580189054243</v>
      </c>
      <c r="O1202" s="25">
        <v>22355.925921900358</v>
      </c>
      <c r="P1202" s="25">
        <v>8573.1668368269457</v>
      </c>
      <c r="Q1202" s="25">
        <v>22548.238524047163</v>
      </c>
      <c r="R1202" s="25">
        <v>12813.857979216735</v>
      </c>
      <c r="S1202" s="25">
        <v>17485.183666344539</v>
      </c>
      <c r="T1202" s="25">
        <v>14430.542413759686</v>
      </c>
      <c r="U1202" s="25">
        <v>15575.773524879687</v>
      </c>
      <c r="V1202" s="25">
        <v>10278.74705082493</v>
      </c>
      <c r="W1202" s="25">
        <v>9323.3523878068299</v>
      </c>
      <c r="X1202" s="25">
        <v>22990.470409347716</v>
      </c>
      <c r="Y1202" s="25">
        <v>1741.1896897265233</v>
      </c>
      <c r="Z1202" s="25">
        <v>8306.4738460210046</v>
      </c>
      <c r="AA1202" s="25">
        <v>0</v>
      </c>
      <c r="AB1202" s="25">
        <v>27330.592124932766</v>
      </c>
      <c r="AC1202" s="25">
        <v>791.96794064164931</v>
      </c>
      <c r="AD1202" s="25">
        <v>0</v>
      </c>
      <c r="AE1202" s="25">
        <v>147093.97722166017</v>
      </c>
      <c r="AF1202" s="25">
        <v>24119.997252074118</v>
      </c>
      <c r="AG1202" s="25">
        <v>56151.963445210589</v>
      </c>
      <c r="AH1202" s="25">
        <v>32963.880480412408</v>
      </c>
      <c r="AI1202" s="25">
        <v>24514.322638384045</v>
      </c>
      <c r="AJ1202" s="25">
        <v>8202.7592938332182</v>
      </c>
      <c r="AK1202" s="25">
        <v>7170.0676223686969</v>
      </c>
      <c r="AL1202" s="25">
        <v>5619.6226542757468</v>
      </c>
      <c r="AM1202" s="25">
        <v>1002.3009151080539</v>
      </c>
      <c r="AN1202" s="25">
        <v>36567.917199544092</v>
      </c>
      <c r="AO1202" s="25">
        <v>3414.300391754563</v>
      </c>
      <c r="AP1202" s="25">
        <v>3854.1906564513661</v>
      </c>
      <c r="AQ1202" s="25">
        <v>22153.862170897646</v>
      </c>
      <c r="AR1202" s="25">
        <v>2802.6259760171024</v>
      </c>
      <c r="AS1202" s="25">
        <v>22688.406762440678</v>
      </c>
      <c r="AT1202" s="25">
        <v>5702.5481761578349</v>
      </c>
      <c r="AU1202" s="25">
        <v>0</v>
      </c>
      <c r="AV1202" s="25">
        <v>22064.554757570117</v>
      </c>
      <c r="AW1202" s="25">
        <v>6820.2917114072916</v>
      </c>
      <c r="AX1202" s="25">
        <v>0</v>
      </c>
      <c r="AY1202" s="25">
        <v>0</v>
      </c>
      <c r="AZ1202" s="25">
        <v>0</v>
      </c>
      <c r="BA1202" s="25">
        <v>0</v>
      </c>
      <c r="BB1202" s="25">
        <v>7066.333084654837</v>
      </c>
      <c r="BC1202" s="25">
        <v>36675.248851432858</v>
      </c>
      <c r="BD1202" s="25">
        <v>28830.228133435179</v>
      </c>
      <c r="BE1202" s="25">
        <v>11923.748570666861</v>
      </c>
      <c r="BF1202" s="25">
        <v>15619.235121273872</v>
      </c>
      <c r="BG1202" s="25">
        <v>0</v>
      </c>
      <c r="BH1202" s="25">
        <v>0</v>
      </c>
      <c r="BI1202" s="25">
        <v>0</v>
      </c>
      <c r="BJ1202" s="25">
        <v>0</v>
      </c>
      <c r="BK1202" s="25">
        <v>0</v>
      </c>
      <c r="BL1202" s="25">
        <v>0</v>
      </c>
      <c r="BM1202" s="25">
        <v>0</v>
      </c>
      <c r="BN1202" s="25">
        <v>0</v>
      </c>
      <c r="BO1202" s="25">
        <v>0</v>
      </c>
    </row>
    <row r="1203" spans="1:67">
      <c r="A1203">
        <v>2010</v>
      </c>
      <c r="B1203" s="57" t="s">
        <v>167</v>
      </c>
      <c r="C1203" s="61" t="s">
        <v>230</v>
      </c>
      <c r="D1203" s="57" t="s">
        <v>231</v>
      </c>
      <c r="E1203" s="25">
        <v>4403.4582741249642</v>
      </c>
      <c r="F1203" s="25">
        <v>68.811284964900238</v>
      </c>
      <c r="G1203" s="25">
        <v>369.71277692088807</v>
      </c>
      <c r="H1203" s="25">
        <v>0</v>
      </c>
      <c r="I1203" s="25">
        <v>44157.841284884351</v>
      </c>
      <c r="J1203" s="25">
        <v>1122.8613197570317</v>
      </c>
      <c r="K1203" s="25">
        <v>124.15466538991431</v>
      </c>
      <c r="L1203" s="25">
        <v>6.3755829824688323E-3</v>
      </c>
      <c r="M1203" s="25">
        <v>0</v>
      </c>
      <c r="N1203" s="25">
        <v>4.5955995253080459E-2</v>
      </c>
      <c r="O1203" s="25">
        <v>543.67422274063915</v>
      </c>
      <c r="P1203" s="25">
        <v>573.78779833557894</v>
      </c>
      <c r="Q1203" s="25">
        <v>5445.7325459359809</v>
      </c>
      <c r="R1203" s="25">
        <v>27.59160239689</v>
      </c>
      <c r="S1203" s="25">
        <v>11.875488820681332</v>
      </c>
      <c r="T1203" s="25">
        <v>4.7300443892319635</v>
      </c>
      <c r="U1203" s="25">
        <v>0</v>
      </c>
      <c r="V1203" s="25">
        <v>0</v>
      </c>
      <c r="W1203" s="25">
        <v>0.69252093940942683</v>
      </c>
      <c r="X1203" s="25">
        <v>0</v>
      </c>
      <c r="Y1203" s="25">
        <v>0</v>
      </c>
      <c r="Z1203" s="25">
        <v>57.393745044759932</v>
      </c>
      <c r="AA1203" s="25">
        <v>0</v>
      </c>
      <c r="AB1203" s="25">
        <v>7.9581506939130968E-5</v>
      </c>
      <c r="AC1203" s="25">
        <v>0</v>
      </c>
      <c r="AD1203" s="25">
        <v>0</v>
      </c>
      <c r="AE1203" s="25">
        <v>111.7542745782383</v>
      </c>
      <c r="AF1203" s="25">
        <v>0</v>
      </c>
      <c r="AG1203" s="25">
        <v>5.2796122162650283</v>
      </c>
      <c r="AH1203" s="25">
        <v>3.0778610867099281</v>
      </c>
      <c r="AI1203" s="25">
        <v>0.87818518916054933</v>
      </c>
      <c r="AJ1203" s="25">
        <v>10.202315028709844</v>
      </c>
      <c r="AK1203" s="25">
        <v>42.350481831502883</v>
      </c>
      <c r="AL1203" s="25">
        <v>0</v>
      </c>
      <c r="AM1203" s="25">
        <v>0</v>
      </c>
      <c r="AN1203" s="25">
        <v>4654.5431901465199</v>
      </c>
      <c r="AO1203" s="25">
        <v>0</v>
      </c>
      <c r="AP1203" s="25">
        <v>0</v>
      </c>
      <c r="AQ1203" s="25">
        <v>0</v>
      </c>
      <c r="AR1203" s="25">
        <v>0</v>
      </c>
      <c r="AS1203" s="25">
        <v>3.3131814599342584</v>
      </c>
      <c r="AT1203" s="25">
        <v>0</v>
      </c>
      <c r="AU1203" s="25">
        <v>0</v>
      </c>
      <c r="AV1203" s="25">
        <v>4.8889117283486057E-2</v>
      </c>
      <c r="AW1203" s="25">
        <v>1.9570482802879749E-2</v>
      </c>
      <c r="AX1203" s="25">
        <v>0</v>
      </c>
      <c r="AY1203" s="25">
        <v>0</v>
      </c>
      <c r="AZ1203" s="25">
        <v>0</v>
      </c>
      <c r="BA1203" s="25">
        <v>0</v>
      </c>
      <c r="BB1203" s="25">
        <v>0</v>
      </c>
      <c r="BC1203" s="25">
        <v>6.119754630346204</v>
      </c>
      <c r="BD1203" s="25">
        <v>77.065913249037308</v>
      </c>
      <c r="BE1203" s="25">
        <v>937.03936154212886</v>
      </c>
      <c r="BF1203" s="25">
        <v>15.886289758543573</v>
      </c>
      <c r="BG1203" s="25">
        <v>0</v>
      </c>
      <c r="BH1203" s="25">
        <v>0</v>
      </c>
      <c r="BI1203" s="25">
        <v>22548.729639932317</v>
      </c>
      <c r="BJ1203" s="25">
        <v>0</v>
      </c>
      <c r="BK1203" s="25">
        <v>0</v>
      </c>
      <c r="BL1203" s="25">
        <v>10815.928899202521</v>
      </c>
      <c r="BM1203" s="25">
        <v>2386.6165902848788</v>
      </c>
      <c r="BN1203" s="25">
        <v>3091.7251341430656</v>
      </c>
      <c r="BO1203" s="25">
        <v>101622.9491296849</v>
      </c>
    </row>
    <row r="1204" spans="1:67">
      <c r="A1204">
        <v>2010</v>
      </c>
      <c r="B1204" s="57" t="s">
        <v>168</v>
      </c>
      <c r="C1204" s="61" t="s">
        <v>232</v>
      </c>
      <c r="D1204" s="57" t="s">
        <v>231</v>
      </c>
      <c r="E1204" s="25">
        <v>3.1483347764782397</v>
      </c>
      <c r="F1204" s="25">
        <v>0.10758276553064723</v>
      </c>
      <c r="G1204" s="25">
        <v>1.9335136335736616</v>
      </c>
      <c r="H1204" s="25">
        <v>6.0975376140018156</v>
      </c>
      <c r="I1204" s="25">
        <v>57.845513632438511</v>
      </c>
      <c r="J1204" s="25">
        <v>57.472234731049852</v>
      </c>
      <c r="K1204" s="25">
        <v>2670.0478581383541</v>
      </c>
      <c r="L1204" s="25">
        <v>514.75223487292931</v>
      </c>
      <c r="M1204" s="25">
        <v>0</v>
      </c>
      <c r="N1204" s="25">
        <v>7.9309282499893543</v>
      </c>
      <c r="O1204" s="25">
        <v>28.790212369376356</v>
      </c>
      <c r="P1204" s="25">
        <v>42.086441510551914</v>
      </c>
      <c r="Q1204" s="25">
        <v>4.222694633332833</v>
      </c>
      <c r="R1204" s="25">
        <v>27.021212890010609</v>
      </c>
      <c r="S1204" s="25">
        <v>21.756671196691386</v>
      </c>
      <c r="T1204" s="25">
        <v>1.5461642620858436</v>
      </c>
      <c r="U1204" s="25">
        <v>1.8301436924519555E-2</v>
      </c>
      <c r="V1204" s="25">
        <v>0</v>
      </c>
      <c r="W1204" s="25">
        <v>0.655338949775079</v>
      </c>
      <c r="X1204" s="25">
        <v>0</v>
      </c>
      <c r="Y1204" s="25">
        <v>2.9775396162525456</v>
      </c>
      <c r="Z1204" s="25">
        <v>62.167891119021427</v>
      </c>
      <c r="AA1204" s="25">
        <v>0</v>
      </c>
      <c r="AB1204" s="25">
        <v>0</v>
      </c>
      <c r="AC1204" s="25">
        <v>0</v>
      </c>
      <c r="AD1204" s="25">
        <v>0</v>
      </c>
      <c r="AE1204" s="25">
        <v>3457.0493562241436</v>
      </c>
      <c r="AF1204" s="25">
        <v>5.8957296526225269</v>
      </c>
      <c r="AG1204" s="25">
        <v>0.7580911098160259</v>
      </c>
      <c r="AH1204" s="25">
        <v>0.44194517163499958</v>
      </c>
      <c r="AI1204" s="25">
        <v>2.9601458050355887E-2</v>
      </c>
      <c r="AJ1204" s="25">
        <v>0</v>
      </c>
      <c r="AK1204" s="25">
        <v>0</v>
      </c>
      <c r="AL1204" s="25">
        <v>1.0940972807016367E-3</v>
      </c>
      <c r="AM1204" s="25">
        <v>0</v>
      </c>
      <c r="AN1204" s="25">
        <v>8.5908490883016491</v>
      </c>
      <c r="AO1204" s="25">
        <v>0</v>
      </c>
      <c r="AP1204" s="25">
        <v>0</v>
      </c>
      <c r="AQ1204" s="25">
        <v>0</v>
      </c>
      <c r="AR1204" s="25">
        <v>2.537882608594316E-3</v>
      </c>
      <c r="AS1204" s="25">
        <v>0</v>
      </c>
      <c r="AT1204" s="25">
        <v>0</v>
      </c>
      <c r="AU1204" s="25">
        <v>0</v>
      </c>
      <c r="AV1204" s="25">
        <v>9.3583232477335051E-4</v>
      </c>
      <c r="AW1204" s="25">
        <v>0.17124482067818483</v>
      </c>
      <c r="AX1204" s="25">
        <v>0</v>
      </c>
      <c r="AY1204" s="25">
        <v>0</v>
      </c>
      <c r="AZ1204" s="25">
        <v>0</v>
      </c>
      <c r="BA1204" s="25">
        <v>0</v>
      </c>
      <c r="BB1204" s="25">
        <v>1.5568540616748522E-3</v>
      </c>
      <c r="BC1204" s="25">
        <v>0</v>
      </c>
      <c r="BD1204" s="25">
        <v>0</v>
      </c>
      <c r="BE1204" s="25">
        <v>0</v>
      </c>
      <c r="BF1204" s="25">
        <v>0.24160808592655983</v>
      </c>
      <c r="BG1204" s="25">
        <v>0</v>
      </c>
      <c r="BH1204" s="25">
        <v>0</v>
      </c>
      <c r="BI1204" s="25">
        <v>179.90295473852007</v>
      </c>
      <c r="BJ1204" s="25">
        <v>0</v>
      </c>
      <c r="BK1204" s="25">
        <v>0</v>
      </c>
      <c r="BL1204" s="25">
        <v>0</v>
      </c>
      <c r="BM1204" s="25">
        <v>184.06700666462251</v>
      </c>
      <c r="BN1204" s="25">
        <v>102.71298895964954</v>
      </c>
      <c r="BO1204" s="25">
        <v>7450.4457070386088</v>
      </c>
    </row>
    <row r="1205" spans="1:67">
      <c r="A1205">
        <v>2010</v>
      </c>
      <c r="B1205" s="57" t="s">
        <v>169</v>
      </c>
      <c r="C1205" s="61" t="s">
        <v>233</v>
      </c>
      <c r="D1205" s="57" t="s">
        <v>231</v>
      </c>
      <c r="E1205" s="25">
        <v>4.3042191633804867</v>
      </c>
      <c r="F1205" s="25">
        <v>0</v>
      </c>
      <c r="G1205" s="25">
        <v>250.48191519646898</v>
      </c>
      <c r="H1205" s="25">
        <v>0</v>
      </c>
      <c r="I1205" s="25">
        <v>4099.4901798160972</v>
      </c>
      <c r="J1205" s="25">
        <v>0</v>
      </c>
      <c r="K1205" s="25">
        <v>8.2231922748798815E-4</v>
      </c>
      <c r="L1205" s="25">
        <v>0</v>
      </c>
      <c r="M1205" s="25">
        <v>0</v>
      </c>
      <c r="N1205" s="25">
        <v>0</v>
      </c>
      <c r="O1205" s="25">
        <v>1.8272104026696021</v>
      </c>
      <c r="P1205" s="25">
        <v>3.6660883397238733</v>
      </c>
      <c r="Q1205" s="25">
        <v>0</v>
      </c>
      <c r="R1205" s="25">
        <v>0</v>
      </c>
      <c r="S1205" s="25">
        <v>0</v>
      </c>
      <c r="T1205" s="25">
        <v>0</v>
      </c>
      <c r="U1205" s="25">
        <v>0</v>
      </c>
      <c r="V1205" s="25">
        <v>0</v>
      </c>
      <c r="W1205" s="25">
        <v>0</v>
      </c>
      <c r="X1205" s="25">
        <v>0</v>
      </c>
      <c r="Y1205" s="25">
        <v>0</v>
      </c>
      <c r="Z1205" s="25">
        <v>9.6283575575149509</v>
      </c>
      <c r="AA1205" s="25">
        <v>0</v>
      </c>
      <c r="AB1205" s="25">
        <v>0</v>
      </c>
      <c r="AC1205" s="25">
        <v>0</v>
      </c>
      <c r="AD1205" s="25">
        <v>0</v>
      </c>
      <c r="AE1205" s="25">
        <v>0</v>
      </c>
      <c r="AF1205" s="25">
        <v>0</v>
      </c>
      <c r="AG1205" s="25">
        <v>0</v>
      </c>
      <c r="AH1205" s="25">
        <v>0</v>
      </c>
      <c r="AI1205" s="25">
        <v>0</v>
      </c>
      <c r="AJ1205" s="25">
        <v>0</v>
      </c>
      <c r="AK1205" s="25">
        <v>0</v>
      </c>
      <c r="AL1205" s="25">
        <v>0</v>
      </c>
      <c r="AM1205" s="25">
        <v>0</v>
      </c>
      <c r="AN1205" s="25">
        <v>2270.85738839852</v>
      </c>
      <c r="AO1205" s="25">
        <v>0</v>
      </c>
      <c r="AP1205" s="25">
        <v>0</v>
      </c>
      <c r="AQ1205" s="25">
        <v>0</v>
      </c>
      <c r="AR1205" s="25">
        <v>0</v>
      </c>
      <c r="AS1205" s="25">
        <v>0</v>
      </c>
      <c r="AT1205" s="25">
        <v>0</v>
      </c>
      <c r="AU1205" s="25">
        <v>0</v>
      </c>
      <c r="AV1205" s="25">
        <v>0</v>
      </c>
      <c r="AW1205" s="25">
        <v>0</v>
      </c>
      <c r="AX1205" s="25">
        <v>0</v>
      </c>
      <c r="AY1205" s="25">
        <v>0</v>
      </c>
      <c r="AZ1205" s="25">
        <v>0</v>
      </c>
      <c r="BA1205" s="25">
        <v>0</v>
      </c>
      <c r="BB1205" s="25">
        <v>0</v>
      </c>
      <c r="BC1205" s="25">
        <v>0</v>
      </c>
      <c r="BD1205" s="25">
        <v>0</v>
      </c>
      <c r="BE1205" s="25">
        <v>76.318265497985308</v>
      </c>
      <c r="BF1205" s="25">
        <v>3.4004869537224383E-2</v>
      </c>
      <c r="BG1205" s="25">
        <v>0</v>
      </c>
      <c r="BH1205" s="25">
        <v>0</v>
      </c>
      <c r="BI1205" s="25">
        <v>10287.998746037631</v>
      </c>
      <c r="BJ1205" s="25">
        <v>0</v>
      </c>
      <c r="BK1205" s="25">
        <v>0</v>
      </c>
      <c r="BL1205" s="25">
        <v>103.02330151396787</v>
      </c>
      <c r="BM1205" s="25">
        <v>461.04416109823001</v>
      </c>
      <c r="BN1205" s="25">
        <v>1021.5785239187358</v>
      </c>
      <c r="BO1205" s="25">
        <v>18590.253184129699</v>
      </c>
    </row>
    <row r="1206" spans="1:67">
      <c r="A1206">
        <v>2010</v>
      </c>
      <c r="B1206" s="57" t="s">
        <v>170</v>
      </c>
      <c r="C1206" s="61" t="s">
        <v>234</v>
      </c>
      <c r="D1206" s="57" t="s">
        <v>231</v>
      </c>
      <c r="E1206" s="25">
        <v>0.33028937415878951</v>
      </c>
      <c r="F1206" s="25">
        <v>0</v>
      </c>
      <c r="G1206" s="25">
        <v>0</v>
      </c>
      <c r="H1206" s="25">
        <v>9874.1731769503731</v>
      </c>
      <c r="I1206" s="25">
        <v>117.15268527141538</v>
      </c>
      <c r="J1206" s="25">
        <v>6.5395062099803303</v>
      </c>
      <c r="K1206" s="25">
        <v>3.2915720953040846</v>
      </c>
      <c r="L1206" s="25">
        <v>2.0072160346015986E-4</v>
      </c>
      <c r="M1206" s="25">
        <v>0</v>
      </c>
      <c r="N1206" s="25">
        <v>21431.433742394631</v>
      </c>
      <c r="O1206" s="25">
        <v>5073.9950777944769</v>
      </c>
      <c r="P1206" s="25">
        <v>314.65381764263873</v>
      </c>
      <c r="Q1206" s="25">
        <v>581.99708273243709</v>
      </c>
      <c r="R1206" s="25">
        <v>3724.6757552836093</v>
      </c>
      <c r="S1206" s="25">
        <v>4989.2060011419662</v>
      </c>
      <c r="T1206" s="25">
        <v>2006.124770082753</v>
      </c>
      <c r="U1206" s="25">
        <v>9.5973400982602719</v>
      </c>
      <c r="V1206" s="25">
        <v>91.984543637848503</v>
      </c>
      <c r="W1206" s="25">
        <v>4.1234670520308079</v>
      </c>
      <c r="X1206" s="25">
        <v>7.9741699429879009</v>
      </c>
      <c r="Y1206" s="25">
        <v>5.1681813475503944</v>
      </c>
      <c r="Z1206" s="25">
        <v>92.701681228648923</v>
      </c>
      <c r="AA1206" s="25">
        <v>0</v>
      </c>
      <c r="AB1206" s="25">
        <v>3653.1261275279967</v>
      </c>
      <c r="AC1206" s="25">
        <v>0</v>
      </c>
      <c r="AD1206" s="25">
        <v>0</v>
      </c>
      <c r="AE1206" s="25">
        <v>10153.487373764601</v>
      </c>
      <c r="AF1206" s="25">
        <v>0.6575259111408488</v>
      </c>
      <c r="AG1206" s="25">
        <v>7.0336041321179161</v>
      </c>
      <c r="AH1206" s="25">
        <v>4.1003875987094238</v>
      </c>
      <c r="AI1206" s="25">
        <v>0.16859836044075382</v>
      </c>
      <c r="AJ1206" s="25">
        <v>0</v>
      </c>
      <c r="AK1206" s="25">
        <v>0</v>
      </c>
      <c r="AL1206" s="25">
        <v>8.6789193812520811</v>
      </c>
      <c r="AM1206" s="25">
        <v>0</v>
      </c>
      <c r="AN1206" s="25">
        <v>0.61218485981528414</v>
      </c>
      <c r="AO1206" s="25">
        <v>0</v>
      </c>
      <c r="AP1206" s="25">
        <v>0</v>
      </c>
      <c r="AQ1206" s="25">
        <v>0</v>
      </c>
      <c r="AR1206" s="25">
        <v>0.35407137969317087</v>
      </c>
      <c r="AS1206" s="25">
        <v>0</v>
      </c>
      <c r="AT1206" s="25">
        <v>0</v>
      </c>
      <c r="AU1206" s="25">
        <v>0</v>
      </c>
      <c r="AV1206" s="25">
        <v>1.6678580235597764</v>
      </c>
      <c r="AW1206" s="25">
        <v>114.89082301123413</v>
      </c>
      <c r="AX1206" s="25">
        <v>0</v>
      </c>
      <c r="AY1206" s="25">
        <v>0</v>
      </c>
      <c r="AZ1206" s="25">
        <v>0</v>
      </c>
      <c r="BA1206" s="25">
        <v>0</v>
      </c>
      <c r="BB1206" s="25">
        <v>3.0660127315669832</v>
      </c>
      <c r="BC1206" s="25">
        <v>0</v>
      </c>
      <c r="BD1206" s="25">
        <v>0</v>
      </c>
      <c r="BE1206" s="25">
        <v>0</v>
      </c>
      <c r="BF1206" s="25">
        <v>2.1641105415918312E-4</v>
      </c>
      <c r="BG1206" s="25">
        <v>0</v>
      </c>
      <c r="BH1206" s="25">
        <v>0</v>
      </c>
      <c r="BI1206" s="25">
        <v>0</v>
      </c>
      <c r="BJ1206" s="25">
        <v>0</v>
      </c>
      <c r="BK1206" s="25">
        <v>0</v>
      </c>
      <c r="BL1206" s="25">
        <v>709.89152091845096</v>
      </c>
      <c r="BM1206" s="25">
        <v>479.97306830092123</v>
      </c>
      <c r="BN1206" s="25">
        <v>44315.215996936109</v>
      </c>
      <c r="BO1206" s="25">
        <v>107788.04735025119</v>
      </c>
    </row>
    <row r="1207" spans="1:67">
      <c r="A1207">
        <v>2010</v>
      </c>
      <c r="B1207" s="57" t="s">
        <v>171</v>
      </c>
      <c r="C1207" s="61" t="s">
        <v>235</v>
      </c>
      <c r="D1207" s="57" t="s">
        <v>231</v>
      </c>
      <c r="E1207" s="25">
        <v>3844.1758909854066</v>
      </c>
      <c r="F1207" s="25">
        <v>2.010205804057827</v>
      </c>
      <c r="G1207" s="25">
        <v>684.23689258394063</v>
      </c>
      <c r="H1207" s="25">
        <v>112.76103219030493</v>
      </c>
      <c r="I1207" s="25">
        <v>21667.384640744523</v>
      </c>
      <c r="J1207" s="25">
        <v>429.46092691295718</v>
      </c>
      <c r="K1207" s="25">
        <v>57.39704999084816</v>
      </c>
      <c r="L1207" s="25">
        <v>26.556889026531401</v>
      </c>
      <c r="M1207" s="25">
        <v>4.2138749303803245</v>
      </c>
      <c r="N1207" s="25">
        <v>50.172843624064896</v>
      </c>
      <c r="O1207" s="25">
        <v>317.45850559815955</v>
      </c>
      <c r="P1207" s="25">
        <v>169.49782917811243</v>
      </c>
      <c r="Q1207" s="25">
        <v>11.434219662872298</v>
      </c>
      <c r="R1207" s="25">
        <v>15.695359080788617</v>
      </c>
      <c r="S1207" s="25">
        <v>21.262060088142878</v>
      </c>
      <c r="T1207" s="25">
        <v>13.509594851949734</v>
      </c>
      <c r="U1207" s="25">
        <v>18.115092660982647</v>
      </c>
      <c r="V1207" s="25">
        <v>13.582467226185727</v>
      </c>
      <c r="W1207" s="25">
        <v>6.9865672575014921</v>
      </c>
      <c r="X1207" s="25">
        <v>25.743239409657786</v>
      </c>
      <c r="Y1207" s="25">
        <v>2.3585883757838069</v>
      </c>
      <c r="Z1207" s="25">
        <v>23.301628541974889</v>
      </c>
      <c r="AA1207" s="25">
        <v>0</v>
      </c>
      <c r="AB1207" s="25">
        <v>17.792674494558092</v>
      </c>
      <c r="AC1207" s="25">
        <v>0.95340509743426927</v>
      </c>
      <c r="AD1207" s="25">
        <v>0</v>
      </c>
      <c r="AE1207" s="25">
        <v>85.198305339219672</v>
      </c>
      <c r="AF1207" s="25">
        <v>23.636065349444163</v>
      </c>
      <c r="AG1207" s="25">
        <v>76.526146356868182</v>
      </c>
      <c r="AH1207" s="25">
        <v>44.612528030382471</v>
      </c>
      <c r="AI1207" s="25">
        <v>2.4951029435132122</v>
      </c>
      <c r="AJ1207" s="25">
        <v>428.14717938158913</v>
      </c>
      <c r="AK1207" s="25">
        <v>204.17302126770676</v>
      </c>
      <c r="AL1207" s="25">
        <v>25.050140628270043</v>
      </c>
      <c r="AM1207" s="25">
        <v>1.0386394590933057</v>
      </c>
      <c r="AN1207" s="25">
        <v>11300.399728599265</v>
      </c>
      <c r="AO1207" s="25">
        <v>7.5077392639720699</v>
      </c>
      <c r="AP1207" s="25">
        <v>2.9530537600700506</v>
      </c>
      <c r="AQ1207" s="25">
        <v>9.0252114687522145</v>
      </c>
      <c r="AR1207" s="25">
        <v>3.6831648848914043</v>
      </c>
      <c r="AS1207" s="25">
        <v>74.920160989254299</v>
      </c>
      <c r="AT1207" s="25">
        <v>31.986312035630768</v>
      </c>
      <c r="AU1207" s="25">
        <v>0</v>
      </c>
      <c r="AV1207" s="25">
        <v>11.60041791557061</v>
      </c>
      <c r="AW1207" s="25">
        <v>19.823091675783633</v>
      </c>
      <c r="AX1207" s="25">
        <v>0</v>
      </c>
      <c r="AY1207" s="25">
        <v>0</v>
      </c>
      <c r="AZ1207" s="25">
        <v>0</v>
      </c>
      <c r="BA1207" s="25">
        <v>0</v>
      </c>
      <c r="BB1207" s="25">
        <v>21.288734145680124</v>
      </c>
      <c r="BC1207" s="25">
        <v>45.190790678824705</v>
      </c>
      <c r="BD1207" s="25">
        <v>49.937413633911753</v>
      </c>
      <c r="BE1207" s="25">
        <v>1622.9675998825717</v>
      </c>
      <c r="BF1207" s="25">
        <v>72.711873493356038</v>
      </c>
      <c r="BG1207" s="25">
        <v>0</v>
      </c>
      <c r="BH1207" s="25">
        <v>0</v>
      </c>
      <c r="BI1207" s="25">
        <v>79415.967889530482</v>
      </c>
      <c r="BJ1207" s="25">
        <v>0</v>
      </c>
      <c r="BK1207" s="25">
        <v>1074.5822623000247</v>
      </c>
      <c r="BL1207" s="25">
        <v>0</v>
      </c>
      <c r="BM1207" s="25">
        <v>688.92694243498011</v>
      </c>
      <c r="BN1207" s="25">
        <v>22060.857579111456</v>
      </c>
      <c r="BO1207" s="25">
        <v>144941.26857287777</v>
      </c>
    </row>
    <row r="1208" spans="1:67">
      <c r="A1208">
        <v>2010</v>
      </c>
      <c r="B1208" s="57" t="s">
        <v>172</v>
      </c>
      <c r="C1208" s="61" t="s">
        <v>236</v>
      </c>
      <c r="D1208" s="57" t="s">
        <v>231</v>
      </c>
      <c r="E1208" s="25">
        <v>43.405917729109753</v>
      </c>
      <c r="F1208" s="25">
        <v>3.4615770621055515</v>
      </c>
      <c r="G1208" s="25">
        <v>3.3589584907652617</v>
      </c>
      <c r="H1208" s="25">
        <v>26.22444737394844</v>
      </c>
      <c r="I1208" s="25">
        <v>15.358611693179006</v>
      </c>
      <c r="J1208" s="25">
        <v>3500.6204591819392</v>
      </c>
      <c r="K1208" s="25">
        <v>13.77826493435202</v>
      </c>
      <c r="L1208" s="25">
        <v>13.101645532391718</v>
      </c>
      <c r="M1208" s="25">
        <v>0.27469410363558117</v>
      </c>
      <c r="N1208" s="25">
        <v>0.1162571611243725</v>
      </c>
      <c r="O1208" s="25">
        <v>8.6629343578706237</v>
      </c>
      <c r="P1208" s="25">
        <v>19.487758201832069</v>
      </c>
      <c r="Q1208" s="25">
        <v>32.726275931731898</v>
      </c>
      <c r="R1208" s="25">
        <v>4.385216392677294</v>
      </c>
      <c r="S1208" s="25">
        <v>4.0748597967867486</v>
      </c>
      <c r="T1208" s="25">
        <v>34.223698742331429</v>
      </c>
      <c r="U1208" s="25">
        <v>2.1083170705851666</v>
      </c>
      <c r="V1208" s="25">
        <v>4.0089902542499791</v>
      </c>
      <c r="W1208" s="25">
        <v>0.97756522488768915</v>
      </c>
      <c r="X1208" s="25">
        <v>11.372277249234346</v>
      </c>
      <c r="Y1208" s="25">
        <v>1.2408130417459526</v>
      </c>
      <c r="Z1208" s="25">
        <v>102.01111116709399</v>
      </c>
      <c r="AA1208" s="25">
        <v>0</v>
      </c>
      <c r="AB1208" s="25">
        <v>6.8560028891328963</v>
      </c>
      <c r="AC1208" s="25">
        <v>2.2051967543090533E-2</v>
      </c>
      <c r="AD1208" s="25">
        <v>0</v>
      </c>
      <c r="AE1208" s="25">
        <v>156.69381891839916</v>
      </c>
      <c r="AF1208" s="25">
        <v>51.804076276511843</v>
      </c>
      <c r="AG1208" s="25">
        <v>96.799777445735174</v>
      </c>
      <c r="AH1208" s="25">
        <v>56.431468069671901</v>
      </c>
      <c r="AI1208" s="25">
        <v>0.59511270035897434</v>
      </c>
      <c r="AJ1208" s="25">
        <v>1.9398530634646092</v>
      </c>
      <c r="AK1208" s="25">
        <v>0.11326837393213961</v>
      </c>
      <c r="AL1208" s="25">
        <v>5.1260504790937533</v>
      </c>
      <c r="AM1208" s="25">
        <v>0.18522575171017799</v>
      </c>
      <c r="AN1208" s="25">
        <v>13.112833093652334</v>
      </c>
      <c r="AO1208" s="25">
        <v>1.6551836679626211</v>
      </c>
      <c r="AP1208" s="25">
        <v>0.71761253622001497</v>
      </c>
      <c r="AQ1208" s="25">
        <v>1.8421602453836645</v>
      </c>
      <c r="AR1208" s="25">
        <v>0.26112935504987139</v>
      </c>
      <c r="AS1208" s="25">
        <v>2.9707884381926668</v>
      </c>
      <c r="AT1208" s="25">
        <v>0.81321714865417738</v>
      </c>
      <c r="AU1208" s="25">
        <v>0</v>
      </c>
      <c r="AV1208" s="25">
        <v>5.5163598785571288</v>
      </c>
      <c r="AW1208" s="25">
        <v>11.753029985773463</v>
      </c>
      <c r="AX1208" s="25">
        <v>0</v>
      </c>
      <c r="AY1208" s="25">
        <v>0</v>
      </c>
      <c r="AZ1208" s="25">
        <v>0</v>
      </c>
      <c r="BA1208" s="25">
        <v>0</v>
      </c>
      <c r="BB1208" s="25">
        <v>1.6807879840648139</v>
      </c>
      <c r="BC1208" s="25">
        <v>82.561728964000466</v>
      </c>
      <c r="BD1208" s="25">
        <v>42.957906679274075</v>
      </c>
      <c r="BE1208" s="25">
        <v>16.309735807595533</v>
      </c>
      <c r="BF1208" s="25">
        <v>77.158365680449307</v>
      </c>
      <c r="BG1208" s="25">
        <v>0</v>
      </c>
      <c r="BH1208" s="25">
        <v>0</v>
      </c>
      <c r="BI1208" s="25">
        <v>10481.002832365326</v>
      </c>
      <c r="BJ1208" s="25">
        <v>0</v>
      </c>
      <c r="BK1208" s="25">
        <v>0</v>
      </c>
      <c r="BL1208" s="25">
        <v>163.79967576521085</v>
      </c>
      <c r="BM1208" s="25">
        <v>1147.6251264397929</v>
      </c>
      <c r="BN1208" s="25">
        <v>14989.301995162365</v>
      </c>
      <c r="BO1208" s="25">
        <v>31262.587825826668</v>
      </c>
    </row>
    <row r="1209" spans="1:67">
      <c r="A1209">
        <v>2010</v>
      </c>
      <c r="B1209" s="57" t="s">
        <v>173</v>
      </c>
      <c r="C1209" s="61" t="s">
        <v>237</v>
      </c>
      <c r="D1209" s="57" t="s">
        <v>231</v>
      </c>
      <c r="E1209" s="25">
        <v>18.921024399312099</v>
      </c>
      <c r="F1209" s="25">
        <v>0.1925295394366543</v>
      </c>
      <c r="G1209" s="25">
        <v>0.75436575701459863</v>
      </c>
      <c r="H1209" s="25">
        <v>3.0332388290068186</v>
      </c>
      <c r="I1209" s="25">
        <v>5.4271060402128697</v>
      </c>
      <c r="J1209" s="25">
        <v>0.94066137551553264</v>
      </c>
      <c r="K1209" s="25">
        <v>1618.1500250156928</v>
      </c>
      <c r="L1209" s="25">
        <v>1.1324603117711467</v>
      </c>
      <c r="M1209" s="25">
        <v>0.10648854005357544</v>
      </c>
      <c r="N1209" s="25">
        <v>1.7634140256847881</v>
      </c>
      <c r="O1209" s="25">
        <v>18.365028525745249</v>
      </c>
      <c r="P1209" s="25">
        <v>1.8295616179646168</v>
      </c>
      <c r="Q1209" s="25">
        <v>15.825012841146345</v>
      </c>
      <c r="R1209" s="25">
        <v>100.4413414567188</v>
      </c>
      <c r="S1209" s="25">
        <v>245.64595078269477</v>
      </c>
      <c r="T1209" s="25">
        <v>14.930922615011053</v>
      </c>
      <c r="U1209" s="25">
        <v>4.4584461123194528</v>
      </c>
      <c r="V1209" s="25">
        <v>4.44339124060257</v>
      </c>
      <c r="W1209" s="25">
        <v>0.16673748659869259</v>
      </c>
      <c r="X1209" s="25">
        <v>23.205597967148496</v>
      </c>
      <c r="Y1209" s="25">
        <v>4.772791220784419</v>
      </c>
      <c r="Z1209" s="25">
        <v>768.33862349609615</v>
      </c>
      <c r="AA1209" s="25">
        <v>0</v>
      </c>
      <c r="AB1209" s="25">
        <v>1.944918360523665E-4</v>
      </c>
      <c r="AC1209" s="25">
        <v>0</v>
      </c>
      <c r="AD1209" s="25">
        <v>0</v>
      </c>
      <c r="AE1209" s="25">
        <v>7882.076039736904</v>
      </c>
      <c r="AF1209" s="25">
        <v>5.6916238793726466</v>
      </c>
      <c r="AG1209" s="25">
        <v>150.86147740433717</v>
      </c>
      <c r="AH1209" s="25">
        <v>87.947874155587385</v>
      </c>
      <c r="AI1209" s="25">
        <v>0</v>
      </c>
      <c r="AJ1209" s="25">
        <v>0</v>
      </c>
      <c r="AK1209" s="25">
        <v>3.8831226358621121E-4</v>
      </c>
      <c r="AL1209" s="25">
        <v>1.2082535477644072</v>
      </c>
      <c r="AM1209" s="25">
        <v>1.9829835789269817E-2</v>
      </c>
      <c r="AN1209" s="25">
        <v>4.9115588219992423</v>
      </c>
      <c r="AO1209" s="25">
        <v>4.8803225751131339E-4</v>
      </c>
      <c r="AP1209" s="25">
        <v>0.55556020105929727</v>
      </c>
      <c r="AQ1209" s="25">
        <v>6.3945559135787561E-2</v>
      </c>
      <c r="AR1209" s="25">
        <v>7.3837142818304153E-3</v>
      </c>
      <c r="AS1209" s="25">
        <v>0</v>
      </c>
      <c r="AT1209" s="25">
        <v>0</v>
      </c>
      <c r="AU1209" s="25">
        <v>0</v>
      </c>
      <c r="AV1209" s="25">
        <v>2.8577713392247017</v>
      </c>
      <c r="AW1209" s="25">
        <v>2.7893374867416814</v>
      </c>
      <c r="AX1209" s="25">
        <v>0</v>
      </c>
      <c r="AY1209" s="25">
        <v>0</v>
      </c>
      <c r="AZ1209" s="25">
        <v>0</v>
      </c>
      <c r="BA1209" s="25">
        <v>0</v>
      </c>
      <c r="BB1209" s="25">
        <v>3.682053583551507E-4</v>
      </c>
      <c r="BC1209" s="25">
        <v>7.7006750096953844</v>
      </c>
      <c r="BD1209" s="25">
        <v>14.616653339217009</v>
      </c>
      <c r="BE1209" s="25">
        <v>0.26153090016761965</v>
      </c>
      <c r="BF1209" s="25">
        <v>30.267208547823994</v>
      </c>
      <c r="BG1209" s="25">
        <v>0</v>
      </c>
      <c r="BH1209" s="25">
        <v>0</v>
      </c>
      <c r="BI1209" s="25">
        <v>463.81058878692539</v>
      </c>
      <c r="BJ1209" s="25">
        <v>0</v>
      </c>
      <c r="BK1209" s="25">
        <v>0</v>
      </c>
      <c r="BL1209" s="25">
        <v>0</v>
      </c>
      <c r="BM1209" s="25">
        <v>84.983668780068612</v>
      </c>
      <c r="BN1209" s="25">
        <v>3192.086080602644</v>
      </c>
      <c r="BO1209" s="25">
        <v>14785.563219887015</v>
      </c>
    </row>
    <row r="1210" spans="1:67">
      <c r="A1210">
        <v>2010</v>
      </c>
      <c r="B1210" s="57" t="s">
        <v>174</v>
      </c>
      <c r="C1210" s="61" t="s">
        <v>238</v>
      </c>
      <c r="D1210" s="57" t="s">
        <v>231</v>
      </c>
      <c r="E1210" s="25">
        <v>30.132954306962098</v>
      </c>
      <c r="F1210" s="25">
        <v>1.0981894265920733</v>
      </c>
      <c r="G1210" s="25">
        <v>0.37433468898650202</v>
      </c>
      <c r="H1210" s="25">
        <v>151.78709014779355</v>
      </c>
      <c r="I1210" s="25">
        <v>530.55546897751617</v>
      </c>
      <c r="J1210" s="25">
        <v>57.333372316503272</v>
      </c>
      <c r="K1210" s="25">
        <v>10.108278828207013</v>
      </c>
      <c r="L1210" s="25">
        <v>5694.6879946810441</v>
      </c>
      <c r="M1210" s="25">
        <v>187.80360381043988</v>
      </c>
      <c r="N1210" s="25">
        <v>1.1337729172395528</v>
      </c>
      <c r="O1210" s="25">
        <v>24.607534518854617</v>
      </c>
      <c r="P1210" s="25">
        <v>35.807629080671909</v>
      </c>
      <c r="Q1210" s="25">
        <v>37.761890627709676</v>
      </c>
      <c r="R1210" s="25">
        <v>44.14537536616966</v>
      </c>
      <c r="S1210" s="25">
        <v>24.209697130080269</v>
      </c>
      <c r="T1210" s="25">
        <v>4.6564201940210959</v>
      </c>
      <c r="U1210" s="25">
        <v>173.17470578182184</v>
      </c>
      <c r="V1210" s="25">
        <v>45.258756951080692</v>
      </c>
      <c r="W1210" s="25">
        <v>2.4532598039313722</v>
      </c>
      <c r="X1210" s="25">
        <v>19.050106603847915</v>
      </c>
      <c r="Y1210" s="25">
        <v>0.22299335944225443</v>
      </c>
      <c r="Z1210" s="25">
        <v>57.90166020413772</v>
      </c>
      <c r="AA1210" s="25">
        <v>0</v>
      </c>
      <c r="AB1210" s="25">
        <v>2.8014723293881927</v>
      </c>
      <c r="AC1210" s="25">
        <v>2.5761991768968068E-2</v>
      </c>
      <c r="AD1210" s="25">
        <v>0</v>
      </c>
      <c r="AE1210" s="25">
        <v>434.7821292226451</v>
      </c>
      <c r="AF1210" s="25">
        <v>269.85824311792715</v>
      </c>
      <c r="AG1210" s="25">
        <v>1273.7251109843139</v>
      </c>
      <c r="AH1210" s="25">
        <v>742.5448676299352</v>
      </c>
      <c r="AI1210" s="25">
        <v>6.2275565519696734</v>
      </c>
      <c r="AJ1210" s="25">
        <v>1.8084818494442438</v>
      </c>
      <c r="AK1210" s="25">
        <v>1.0573997131159665</v>
      </c>
      <c r="AL1210" s="25">
        <v>3.1181342735509512</v>
      </c>
      <c r="AM1210" s="25">
        <v>0.72845724289020808</v>
      </c>
      <c r="AN1210" s="25">
        <v>14.580920644845763</v>
      </c>
      <c r="AO1210" s="25">
        <v>1004.1585937689401</v>
      </c>
      <c r="AP1210" s="25">
        <v>7.3138373919215587</v>
      </c>
      <c r="AQ1210" s="25">
        <v>41.876373525832065</v>
      </c>
      <c r="AR1210" s="25">
        <v>12.294184543110189</v>
      </c>
      <c r="AS1210" s="25">
        <v>278.9478281073857</v>
      </c>
      <c r="AT1210" s="25">
        <v>88.731474116641735</v>
      </c>
      <c r="AU1210" s="25">
        <v>0</v>
      </c>
      <c r="AV1210" s="25">
        <v>42.028026155703749</v>
      </c>
      <c r="AW1210" s="25">
        <v>76.412480503202076</v>
      </c>
      <c r="AX1210" s="25">
        <v>0</v>
      </c>
      <c r="AY1210" s="25">
        <v>0</v>
      </c>
      <c r="AZ1210" s="25">
        <v>0</v>
      </c>
      <c r="BA1210" s="25">
        <v>0</v>
      </c>
      <c r="BB1210" s="25">
        <v>96.538333101452096</v>
      </c>
      <c r="BC1210" s="25">
        <v>1610.4139093503104</v>
      </c>
      <c r="BD1210" s="25">
        <v>1701.3734246858519</v>
      </c>
      <c r="BE1210" s="25">
        <v>20.006133853102057</v>
      </c>
      <c r="BF1210" s="25">
        <v>38.400960117038991</v>
      </c>
      <c r="BG1210" s="25">
        <v>0</v>
      </c>
      <c r="BH1210" s="25">
        <v>0</v>
      </c>
      <c r="BI1210" s="25">
        <v>392.82386003306436</v>
      </c>
      <c r="BJ1210" s="25">
        <v>0</v>
      </c>
      <c r="BK1210" s="25">
        <v>0</v>
      </c>
      <c r="BL1210" s="25">
        <v>0</v>
      </c>
      <c r="BM1210" s="25">
        <v>107.69037280002119</v>
      </c>
      <c r="BN1210" s="25">
        <v>5623.1635526806485</v>
      </c>
      <c r="BO1210" s="25">
        <v>21027.69697000903</v>
      </c>
    </row>
    <row r="1211" spans="1:67">
      <c r="A1211">
        <v>2010</v>
      </c>
      <c r="B1211" s="57" t="s">
        <v>175</v>
      </c>
      <c r="C1211" s="61" t="s">
        <v>239</v>
      </c>
      <c r="D1211" s="57" t="s">
        <v>231</v>
      </c>
      <c r="E1211" s="25">
        <v>0.87908894095109069</v>
      </c>
      <c r="F1211" s="25">
        <v>4.8396649923017267E-2</v>
      </c>
      <c r="G1211" s="25">
        <v>2.659116161270238E-2</v>
      </c>
      <c r="H1211" s="25">
        <v>4.4104585290683227</v>
      </c>
      <c r="I1211" s="25">
        <v>1.7390847788077384</v>
      </c>
      <c r="J1211" s="25">
        <v>2.6165094650126903</v>
      </c>
      <c r="K1211" s="25">
        <v>0.95728736167748174</v>
      </c>
      <c r="L1211" s="25">
        <v>8.2468484949638015</v>
      </c>
      <c r="M1211" s="25">
        <v>1.6925054849990324</v>
      </c>
      <c r="N1211" s="25">
        <v>0.29188203291693771</v>
      </c>
      <c r="O1211" s="25">
        <v>1.6127826191342145</v>
      </c>
      <c r="P1211" s="25">
        <v>0.86378386864633616</v>
      </c>
      <c r="Q1211" s="25">
        <v>0.52555785101426788</v>
      </c>
      <c r="R1211" s="25">
        <v>0.40487070677795395</v>
      </c>
      <c r="S1211" s="25">
        <v>0.48082606570764841</v>
      </c>
      <c r="T1211" s="25">
        <v>0.66978887018801303</v>
      </c>
      <c r="U1211" s="25">
        <v>0.68704592177165347</v>
      </c>
      <c r="V1211" s="25">
        <v>0.72824319806341398</v>
      </c>
      <c r="W1211" s="25">
        <v>0.34857300178473649</v>
      </c>
      <c r="X1211" s="25">
        <v>0.39967276150442804</v>
      </c>
      <c r="Y1211" s="25">
        <v>3.0270907572706857E-2</v>
      </c>
      <c r="Z1211" s="25">
        <v>0.51667194244298831</v>
      </c>
      <c r="AA1211" s="25">
        <v>0</v>
      </c>
      <c r="AB1211" s="25">
        <v>0.30473607712601453</v>
      </c>
      <c r="AC1211" s="25">
        <v>1.4996555152323742E-2</v>
      </c>
      <c r="AD1211" s="25">
        <v>0</v>
      </c>
      <c r="AE1211" s="25">
        <v>3.6257518742149912</v>
      </c>
      <c r="AF1211" s="25">
        <v>11.120849926583663</v>
      </c>
      <c r="AG1211" s="25">
        <v>32.963560241704066</v>
      </c>
      <c r="AH1211" s="25">
        <v>19.216801384540631</v>
      </c>
      <c r="AI1211" s="25">
        <v>0.69936257349306807</v>
      </c>
      <c r="AJ1211" s="25">
        <v>0.66900058374904348</v>
      </c>
      <c r="AK1211" s="25">
        <v>0.193211280641477</v>
      </c>
      <c r="AL1211" s="25">
        <v>0.29922030999933169</v>
      </c>
      <c r="AM1211" s="25">
        <v>0.27022371082601332</v>
      </c>
      <c r="AN1211" s="25">
        <v>8.655181115776131E-2</v>
      </c>
      <c r="AO1211" s="25">
        <v>224.03083872344439</v>
      </c>
      <c r="AP1211" s="25">
        <v>0.32663613744956949</v>
      </c>
      <c r="AQ1211" s="25">
        <v>0.73847911073869987</v>
      </c>
      <c r="AR1211" s="25">
        <v>9.0975424727047297E-2</v>
      </c>
      <c r="AS1211" s="25">
        <v>130.06337731208109</v>
      </c>
      <c r="AT1211" s="25">
        <v>0.16589779518954098</v>
      </c>
      <c r="AU1211" s="25">
        <v>0</v>
      </c>
      <c r="AV1211" s="25">
        <v>1.1331396881379356</v>
      </c>
      <c r="AW1211" s="25">
        <v>10.585573556202702</v>
      </c>
      <c r="AX1211" s="25">
        <v>0</v>
      </c>
      <c r="AY1211" s="25">
        <v>0</v>
      </c>
      <c r="AZ1211" s="25">
        <v>0</v>
      </c>
      <c r="BA1211" s="25">
        <v>0</v>
      </c>
      <c r="BB1211" s="25">
        <v>8.4230171364339483</v>
      </c>
      <c r="BC1211" s="25">
        <v>70.484572672859741</v>
      </c>
      <c r="BD1211" s="25">
        <v>534.50378511141218</v>
      </c>
      <c r="BE1211" s="25">
        <v>0.4165069807643621</v>
      </c>
      <c r="BF1211" s="25">
        <v>1.7538853078949233</v>
      </c>
      <c r="BG1211" s="25">
        <v>0</v>
      </c>
      <c r="BH1211" s="25">
        <v>0</v>
      </c>
      <c r="BI1211" s="25">
        <v>7.4639738286611177</v>
      </c>
      <c r="BJ1211" s="25">
        <v>0</v>
      </c>
      <c r="BK1211" s="25">
        <v>0</v>
      </c>
      <c r="BL1211" s="25">
        <v>0.1036936956357085</v>
      </c>
      <c r="BM1211" s="25">
        <v>-2.6958682715505673</v>
      </c>
      <c r="BN1211" s="25">
        <v>6.3400028941737494</v>
      </c>
      <c r="BO1211" s="25">
        <v>1091.5694940479857</v>
      </c>
    </row>
    <row r="1212" spans="1:67">
      <c r="A1212">
        <v>2010</v>
      </c>
      <c r="B1212" s="57" t="s">
        <v>176</v>
      </c>
      <c r="C1212" s="61" t="s">
        <v>240</v>
      </c>
      <c r="D1212" s="57" t="s">
        <v>231</v>
      </c>
      <c r="E1212" s="25">
        <v>230.32807445819654</v>
      </c>
      <c r="F1212" s="25">
        <v>82.520014079063913</v>
      </c>
      <c r="G1212" s="25">
        <v>310.42937800269556</v>
      </c>
      <c r="H1212" s="25">
        <v>1163.7719388480848</v>
      </c>
      <c r="I1212" s="25">
        <v>271.04234992735877</v>
      </c>
      <c r="J1212" s="25">
        <v>277.84384955932978</v>
      </c>
      <c r="K1212" s="25">
        <v>140.24813898078165</v>
      </c>
      <c r="L1212" s="25">
        <v>334.62176889575511</v>
      </c>
      <c r="M1212" s="25">
        <v>2.8333785539249075</v>
      </c>
      <c r="N1212" s="25">
        <v>580.31282470830331</v>
      </c>
      <c r="O1212" s="25">
        <v>378.89349495156404</v>
      </c>
      <c r="P1212" s="25">
        <v>100.54027108840376</v>
      </c>
      <c r="Q1212" s="25">
        <v>112.25489462866179</v>
      </c>
      <c r="R1212" s="25">
        <v>312.99513180389874</v>
      </c>
      <c r="S1212" s="25">
        <v>305.45384257720315</v>
      </c>
      <c r="T1212" s="25">
        <v>130.23587509410484</v>
      </c>
      <c r="U1212" s="25">
        <v>31.417295584404517</v>
      </c>
      <c r="V1212" s="25">
        <v>53.843467133041877</v>
      </c>
      <c r="W1212" s="25">
        <v>13.106943804362492</v>
      </c>
      <c r="X1212" s="25">
        <v>134.46831240173864</v>
      </c>
      <c r="Y1212" s="25">
        <v>10.202841261527832</v>
      </c>
      <c r="Z1212" s="25">
        <v>89.029212947176717</v>
      </c>
      <c r="AA1212" s="25">
        <v>0</v>
      </c>
      <c r="AB1212" s="25">
        <v>2483.8842458036884</v>
      </c>
      <c r="AC1212" s="25">
        <v>0.81842321682365771</v>
      </c>
      <c r="AD1212" s="25">
        <v>0</v>
      </c>
      <c r="AE1212" s="25">
        <v>6602.1061052732439</v>
      </c>
      <c r="AF1212" s="25">
        <v>610.52217181796163</v>
      </c>
      <c r="AG1212" s="25">
        <v>2848.6149340774391</v>
      </c>
      <c r="AH1212" s="25">
        <v>1660.6600442371569</v>
      </c>
      <c r="AI1212" s="25">
        <v>5385.9889037622706</v>
      </c>
      <c r="AJ1212" s="25">
        <v>1794.2981843907512</v>
      </c>
      <c r="AK1212" s="25">
        <v>2186.3984068981822</v>
      </c>
      <c r="AL1212" s="25">
        <v>74.465280249025923</v>
      </c>
      <c r="AM1212" s="25">
        <v>11.133718663600906</v>
      </c>
      <c r="AN1212" s="25">
        <v>121.61753148352339</v>
      </c>
      <c r="AO1212" s="25">
        <v>6.5436842433129172</v>
      </c>
      <c r="AP1212" s="25">
        <v>18.808336133642857</v>
      </c>
      <c r="AQ1212" s="25">
        <v>11.486003359729724</v>
      </c>
      <c r="AR1212" s="25">
        <v>10.960858143174272</v>
      </c>
      <c r="AS1212" s="25">
        <v>13.152140261651699</v>
      </c>
      <c r="AT1212" s="25">
        <v>2.653443378330512</v>
      </c>
      <c r="AU1212" s="25">
        <v>0</v>
      </c>
      <c r="AV1212" s="25">
        <v>56.388501739985685</v>
      </c>
      <c r="AW1212" s="25">
        <v>57.768108054024864</v>
      </c>
      <c r="AX1212" s="25">
        <v>0</v>
      </c>
      <c r="AY1212" s="25">
        <v>0</v>
      </c>
      <c r="AZ1212" s="25">
        <v>0</v>
      </c>
      <c r="BA1212" s="25">
        <v>0</v>
      </c>
      <c r="BB1212" s="25">
        <v>323.49092108194571</v>
      </c>
      <c r="BC1212" s="25">
        <v>460.4047368954142</v>
      </c>
      <c r="BD1212" s="25">
        <v>202.58811902768497</v>
      </c>
      <c r="BE1212" s="25">
        <v>67.945251638005004</v>
      </c>
      <c r="BF1212" s="25">
        <v>46.253783949087833</v>
      </c>
      <c r="BG1212" s="25">
        <v>0</v>
      </c>
      <c r="BH1212" s="25">
        <v>0</v>
      </c>
      <c r="BI1212" s="25">
        <v>9801.8911541914767</v>
      </c>
      <c r="BJ1212" s="25">
        <v>0</v>
      </c>
      <c r="BK1212" s="25">
        <v>0</v>
      </c>
      <c r="BL1212" s="25">
        <v>0</v>
      </c>
      <c r="BM1212" s="25">
        <v>238.40550007532249</v>
      </c>
      <c r="BN1212" s="25">
        <v>15422.363902346504</v>
      </c>
      <c r="BO1212" s="25">
        <v>55588.005693682586</v>
      </c>
    </row>
    <row r="1213" spans="1:67">
      <c r="A1213">
        <v>2010</v>
      </c>
      <c r="B1213" s="57" t="s">
        <v>177</v>
      </c>
      <c r="C1213" s="61" t="s">
        <v>241</v>
      </c>
      <c r="D1213" s="57" t="s">
        <v>231</v>
      </c>
      <c r="E1213" s="25">
        <v>749.61648605093876</v>
      </c>
      <c r="F1213" s="25">
        <v>1.4058615417241291</v>
      </c>
      <c r="G1213" s="25">
        <v>2.5020275156997949</v>
      </c>
      <c r="H1213" s="25">
        <v>601.17173165841439</v>
      </c>
      <c r="I1213" s="25">
        <v>278.43139937469186</v>
      </c>
      <c r="J1213" s="25">
        <v>1191.948203099206</v>
      </c>
      <c r="K1213" s="25">
        <v>379.89135273313138</v>
      </c>
      <c r="L1213" s="25">
        <v>581.64336769865906</v>
      </c>
      <c r="M1213" s="25">
        <v>68.909079998966831</v>
      </c>
      <c r="N1213" s="25">
        <v>27.674447642895146</v>
      </c>
      <c r="O1213" s="25">
        <v>3324.4085551213825</v>
      </c>
      <c r="P1213" s="25">
        <v>639.13815251205676</v>
      </c>
      <c r="Q1213" s="25">
        <v>3155.4569475802032</v>
      </c>
      <c r="R1213" s="25">
        <v>457.19239194039045</v>
      </c>
      <c r="S1213" s="25">
        <v>581.27734968471361</v>
      </c>
      <c r="T1213" s="25">
        <v>570.90104205267653</v>
      </c>
      <c r="U1213" s="25">
        <v>411.38883287440166</v>
      </c>
      <c r="V1213" s="25">
        <v>322.28151837419711</v>
      </c>
      <c r="W1213" s="25">
        <v>56.775724998705996</v>
      </c>
      <c r="X1213" s="25">
        <v>144.63201855089588</v>
      </c>
      <c r="Y1213" s="25">
        <v>7.4115124313051188</v>
      </c>
      <c r="Z1213" s="25">
        <v>312.60821249415409</v>
      </c>
      <c r="AA1213" s="25">
        <v>0</v>
      </c>
      <c r="AB1213" s="25">
        <v>14.201385562423315</v>
      </c>
      <c r="AC1213" s="25">
        <v>12.569213023177884</v>
      </c>
      <c r="AD1213" s="25">
        <v>0</v>
      </c>
      <c r="AE1213" s="25">
        <v>2162.6008401068034</v>
      </c>
      <c r="AF1213" s="25">
        <v>34.682948259983718</v>
      </c>
      <c r="AG1213" s="25">
        <v>108.33589906096567</v>
      </c>
      <c r="AH1213" s="25">
        <v>63.156693021172195</v>
      </c>
      <c r="AI1213" s="25">
        <v>4.1235236866510077</v>
      </c>
      <c r="AJ1213" s="25">
        <v>3.0058851583432458</v>
      </c>
      <c r="AK1213" s="25">
        <v>8.9531439498767129E-2</v>
      </c>
      <c r="AL1213" s="25">
        <v>0.72763657071197407</v>
      </c>
      <c r="AM1213" s="25">
        <v>0.25430106819846954</v>
      </c>
      <c r="AN1213" s="25">
        <v>13.015706974069614</v>
      </c>
      <c r="AO1213" s="25">
        <v>84.125416770774578</v>
      </c>
      <c r="AP1213" s="25">
        <v>3.2577579356016875</v>
      </c>
      <c r="AQ1213" s="25">
        <v>9.912614924768165E-2</v>
      </c>
      <c r="AR1213" s="25">
        <v>3.1696036732526287</v>
      </c>
      <c r="AS1213" s="25">
        <v>29.29591179505173</v>
      </c>
      <c r="AT1213" s="25">
        <v>11.803851690023173</v>
      </c>
      <c r="AU1213" s="25">
        <v>0</v>
      </c>
      <c r="AV1213" s="25">
        <v>16.482807676386241</v>
      </c>
      <c r="AW1213" s="25">
        <v>23.903386826710793</v>
      </c>
      <c r="AX1213" s="25">
        <v>0</v>
      </c>
      <c r="AY1213" s="25">
        <v>0</v>
      </c>
      <c r="AZ1213" s="25">
        <v>0</v>
      </c>
      <c r="BA1213" s="25">
        <v>0</v>
      </c>
      <c r="BB1213" s="25">
        <v>26.358664806099664</v>
      </c>
      <c r="BC1213" s="25">
        <v>184.44833340449316</v>
      </c>
      <c r="BD1213" s="25">
        <v>457.58101236436562</v>
      </c>
      <c r="BE1213" s="25">
        <v>128.31269768623812</v>
      </c>
      <c r="BF1213" s="25">
        <v>144.80880684682097</v>
      </c>
      <c r="BG1213" s="25">
        <v>0</v>
      </c>
      <c r="BH1213" s="25">
        <v>0</v>
      </c>
      <c r="BI1213" s="25">
        <v>722.73478122930703</v>
      </c>
      <c r="BJ1213" s="25">
        <v>0</v>
      </c>
      <c r="BK1213" s="25">
        <v>0</v>
      </c>
      <c r="BL1213" s="25">
        <v>0</v>
      </c>
      <c r="BM1213" s="25">
        <v>688.05896718159829</v>
      </c>
      <c r="BN1213" s="25">
        <v>7943.8810378922408</v>
      </c>
      <c r="BO1213" s="25">
        <v>26751.751943789688</v>
      </c>
    </row>
    <row r="1214" spans="1:67">
      <c r="A1214">
        <v>2010</v>
      </c>
      <c r="B1214" s="57" t="s">
        <v>178</v>
      </c>
      <c r="C1214" s="61" t="s">
        <v>242</v>
      </c>
      <c r="D1214" s="57" t="s">
        <v>231</v>
      </c>
      <c r="E1214" s="25">
        <v>97.944898800353513</v>
      </c>
      <c r="F1214" s="25">
        <v>1.762174347463632</v>
      </c>
      <c r="G1214" s="25">
        <v>5.6977951116359273</v>
      </c>
      <c r="H1214" s="25">
        <v>8.1591316745910216</v>
      </c>
      <c r="I1214" s="25">
        <v>92.613442202955525</v>
      </c>
      <c r="J1214" s="25">
        <v>17.473413147949884</v>
      </c>
      <c r="K1214" s="25">
        <v>0.55510771944754189</v>
      </c>
      <c r="L1214" s="25">
        <v>0.30563334864777542</v>
      </c>
      <c r="M1214" s="25">
        <v>0.17071727866097763</v>
      </c>
      <c r="N1214" s="25">
        <v>2.5537018543899497</v>
      </c>
      <c r="O1214" s="25">
        <v>88.621942352769238</v>
      </c>
      <c r="P1214" s="25">
        <v>1625.7222923530023</v>
      </c>
      <c r="Q1214" s="25">
        <v>65.669547429265123</v>
      </c>
      <c r="R1214" s="25">
        <v>4.6419937786038394</v>
      </c>
      <c r="S1214" s="25">
        <v>4.9050751117933107</v>
      </c>
      <c r="T1214" s="25">
        <v>2.8854683521970186</v>
      </c>
      <c r="U1214" s="25">
        <v>21.62858528079634</v>
      </c>
      <c r="V1214" s="25">
        <v>5.3244043427886005</v>
      </c>
      <c r="W1214" s="25">
        <v>2.6462126733414926</v>
      </c>
      <c r="X1214" s="25">
        <v>3.6097714524366133</v>
      </c>
      <c r="Y1214" s="25">
        <v>0.21249858342869421</v>
      </c>
      <c r="Z1214" s="25">
        <v>4.1894690246781483</v>
      </c>
      <c r="AA1214" s="25">
        <v>0</v>
      </c>
      <c r="AB1214" s="25">
        <v>0.17700229732242098</v>
      </c>
      <c r="AC1214" s="25">
        <v>1.319985485433171E-2</v>
      </c>
      <c r="AD1214" s="25">
        <v>0</v>
      </c>
      <c r="AE1214" s="25">
        <v>31.287251229487037</v>
      </c>
      <c r="AF1214" s="25">
        <v>55.619198597886047</v>
      </c>
      <c r="AG1214" s="25">
        <v>43.531367450950874</v>
      </c>
      <c r="AH1214" s="25">
        <v>25.377527068330259</v>
      </c>
      <c r="AI1214" s="25">
        <v>19.284473550575388</v>
      </c>
      <c r="AJ1214" s="25">
        <v>23.449798046075372</v>
      </c>
      <c r="AK1214" s="25">
        <v>1.2032591361768672</v>
      </c>
      <c r="AL1214" s="25">
        <v>1.3935133602771066</v>
      </c>
      <c r="AM1214" s="25">
        <v>0.16211946324611407</v>
      </c>
      <c r="AN1214" s="25">
        <v>28.227414907208903</v>
      </c>
      <c r="AO1214" s="25">
        <v>0.17851547042633045</v>
      </c>
      <c r="AP1214" s="25">
        <v>0.33081674177751247</v>
      </c>
      <c r="AQ1214" s="25">
        <v>1.3806192598199443</v>
      </c>
      <c r="AR1214" s="25">
        <v>0.18726577051294271</v>
      </c>
      <c r="AS1214" s="25">
        <v>3.9973403777206156</v>
      </c>
      <c r="AT1214" s="25">
        <v>0.13727498806432803</v>
      </c>
      <c r="AU1214" s="25">
        <v>0</v>
      </c>
      <c r="AV1214" s="25">
        <v>3.1884720142960128</v>
      </c>
      <c r="AW1214" s="25">
        <v>14.73615774595384</v>
      </c>
      <c r="AX1214" s="25">
        <v>0</v>
      </c>
      <c r="AY1214" s="25">
        <v>0</v>
      </c>
      <c r="AZ1214" s="25">
        <v>0</v>
      </c>
      <c r="BA1214" s="25">
        <v>0</v>
      </c>
      <c r="BB1214" s="25">
        <v>15.304076419408061</v>
      </c>
      <c r="BC1214" s="25">
        <v>151.03079827932575</v>
      </c>
      <c r="BD1214" s="25">
        <v>110.88894623393708</v>
      </c>
      <c r="BE1214" s="25">
        <v>1205.773115350371</v>
      </c>
      <c r="BF1214" s="25">
        <v>249.06552332292441</v>
      </c>
      <c r="BG1214" s="25">
        <v>0</v>
      </c>
      <c r="BH1214" s="25">
        <v>0</v>
      </c>
      <c r="BI1214" s="25">
        <v>4592.9437180836603</v>
      </c>
      <c r="BJ1214" s="25">
        <v>0</v>
      </c>
      <c r="BK1214" s="25">
        <v>0</v>
      </c>
      <c r="BL1214" s="25">
        <v>0</v>
      </c>
      <c r="BM1214" s="25">
        <v>263.30277237708839</v>
      </c>
      <c r="BN1214" s="25">
        <v>1286.7329546806782</v>
      </c>
      <c r="BO1214" s="25">
        <v>10186.19776829956</v>
      </c>
    </row>
    <row r="1215" spans="1:67">
      <c r="A1215">
        <v>2010</v>
      </c>
      <c r="B1215" s="57" t="s">
        <v>179</v>
      </c>
      <c r="C1215" s="61" t="s">
        <v>243</v>
      </c>
      <c r="D1215" s="57" t="s">
        <v>231</v>
      </c>
      <c r="E1215" s="25">
        <v>101.06623965506689</v>
      </c>
      <c r="F1215" s="25">
        <v>1.7744738153467912</v>
      </c>
      <c r="G1215" s="25">
        <v>4.404043474446266</v>
      </c>
      <c r="H1215" s="25">
        <v>12.993773350583698</v>
      </c>
      <c r="I1215" s="25">
        <v>19.640595087199952</v>
      </c>
      <c r="J1215" s="25">
        <v>182.1475728087419</v>
      </c>
      <c r="K1215" s="25">
        <v>57.782290018086741</v>
      </c>
      <c r="L1215" s="25">
        <v>45.230418704064384</v>
      </c>
      <c r="M1215" s="25">
        <v>0.64873219764594792</v>
      </c>
      <c r="N1215" s="25">
        <v>4.1042349578211592</v>
      </c>
      <c r="O1215" s="25">
        <v>61.629946628130867</v>
      </c>
      <c r="P1215" s="25">
        <v>39.734545860715734</v>
      </c>
      <c r="Q1215" s="25">
        <v>2279.8176616882538</v>
      </c>
      <c r="R1215" s="25">
        <v>20.565608652432555</v>
      </c>
      <c r="S1215" s="25">
        <v>7.173269102437235</v>
      </c>
      <c r="T1215" s="25">
        <v>41.595853401654843</v>
      </c>
      <c r="U1215" s="25">
        <v>341.35082858623065</v>
      </c>
      <c r="V1215" s="25">
        <v>227.10578246261045</v>
      </c>
      <c r="W1215" s="25">
        <v>37.495969502917809</v>
      </c>
      <c r="X1215" s="25">
        <v>376.63033787683753</v>
      </c>
      <c r="Y1215" s="25">
        <v>93.130935696382465</v>
      </c>
      <c r="Z1215" s="25">
        <v>302.52060628641811</v>
      </c>
      <c r="AA1215" s="25">
        <v>0</v>
      </c>
      <c r="AB1215" s="25">
        <v>1.8874308662741039</v>
      </c>
      <c r="AC1215" s="25">
        <v>9.2637348080548826E-2</v>
      </c>
      <c r="AD1215" s="25">
        <v>0</v>
      </c>
      <c r="AE1215" s="25">
        <v>5108.0812246725118</v>
      </c>
      <c r="AF1215" s="25">
        <v>317.41659324507447</v>
      </c>
      <c r="AG1215" s="25">
        <v>943.86256205096424</v>
      </c>
      <c r="AH1215" s="25">
        <v>550.24455053521842</v>
      </c>
      <c r="AI1215" s="25">
        <v>458.91461587442029</v>
      </c>
      <c r="AJ1215" s="25">
        <v>25.460358499000282</v>
      </c>
      <c r="AK1215" s="25">
        <v>135.38374493854056</v>
      </c>
      <c r="AL1215" s="25">
        <v>34.332143962030074</v>
      </c>
      <c r="AM1215" s="25">
        <v>0.78938998586935827</v>
      </c>
      <c r="AN1215" s="25">
        <v>39.382346408022194</v>
      </c>
      <c r="AO1215" s="25">
        <v>9.9074139476758258</v>
      </c>
      <c r="AP1215" s="25">
        <v>3.5211952562618496</v>
      </c>
      <c r="AQ1215" s="25">
        <v>3.7486932619744988</v>
      </c>
      <c r="AR1215" s="25">
        <v>1.8309200742117731</v>
      </c>
      <c r="AS1215" s="25">
        <v>170.88028863458484</v>
      </c>
      <c r="AT1215" s="25">
        <v>17.424505414716659</v>
      </c>
      <c r="AU1215" s="25">
        <v>0</v>
      </c>
      <c r="AV1215" s="25">
        <v>59.113889023337052</v>
      </c>
      <c r="AW1215" s="25">
        <v>37.765868359803136</v>
      </c>
      <c r="AX1215" s="25">
        <v>0</v>
      </c>
      <c r="AY1215" s="25">
        <v>0</v>
      </c>
      <c r="AZ1215" s="25">
        <v>0</v>
      </c>
      <c r="BA1215" s="25">
        <v>0</v>
      </c>
      <c r="BB1215" s="25">
        <v>33.123273611405097</v>
      </c>
      <c r="BC1215" s="25">
        <v>144.64514892849525</v>
      </c>
      <c r="BD1215" s="25">
        <v>99.628806054163547</v>
      </c>
      <c r="BE1215" s="25">
        <v>40.046144314332494</v>
      </c>
      <c r="BF1215" s="25">
        <v>83.91448362695067</v>
      </c>
      <c r="BG1215" s="25">
        <v>0</v>
      </c>
      <c r="BH1215" s="25">
        <v>0</v>
      </c>
      <c r="BI1215" s="25">
        <v>3607.7002733745362</v>
      </c>
      <c r="BJ1215" s="25">
        <v>0</v>
      </c>
      <c r="BK1215" s="25">
        <v>0</v>
      </c>
      <c r="BL1215" s="25">
        <v>130.50478613327496</v>
      </c>
      <c r="BM1215" s="25">
        <v>493.18706725522139</v>
      </c>
      <c r="BN1215" s="25">
        <v>10998.950656901372</v>
      </c>
      <c r="BO1215" s="25">
        <v>27810.28473237234</v>
      </c>
    </row>
    <row r="1216" spans="1:67">
      <c r="A1216">
        <v>2010</v>
      </c>
      <c r="B1216" s="57" t="s">
        <v>180</v>
      </c>
      <c r="C1216" s="61" t="s">
        <v>244</v>
      </c>
      <c r="D1216" s="57" t="s">
        <v>231</v>
      </c>
      <c r="E1216" s="25">
        <v>1.2683925812197228</v>
      </c>
      <c r="F1216" s="25">
        <v>7.2225648699662318E-3</v>
      </c>
      <c r="G1216" s="25">
        <v>2.8603899709566609E-2</v>
      </c>
      <c r="H1216" s="25">
        <v>0</v>
      </c>
      <c r="I1216" s="25">
        <v>0.36080361712825326</v>
      </c>
      <c r="J1216" s="25">
        <v>4.4422258201696794</v>
      </c>
      <c r="K1216" s="25">
        <v>20.344070092762735</v>
      </c>
      <c r="L1216" s="25">
        <v>0</v>
      </c>
      <c r="M1216" s="25">
        <v>0</v>
      </c>
      <c r="N1216" s="25">
        <v>6.9536835005773831E-2</v>
      </c>
      <c r="O1216" s="25">
        <v>1.2799128308292198</v>
      </c>
      <c r="P1216" s="25">
        <v>3.0317247652295909</v>
      </c>
      <c r="Q1216" s="25">
        <v>21.116087861711939</v>
      </c>
      <c r="R1216" s="25">
        <v>470.93348838850761</v>
      </c>
      <c r="S1216" s="25">
        <v>51.583741470446071</v>
      </c>
      <c r="T1216" s="25">
        <v>16.066645046385997</v>
      </c>
      <c r="U1216" s="25">
        <v>15.34055857168274</v>
      </c>
      <c r="V1216" s="25">
        <v>7.9714449621730781</v>
      </c>
      <c r="W1216" s="25">
        <v>1.1923057279978846</v>
      </c>
      <c r="X1216" s="25">
        <v>15.511385760725265</v>
      </c>
      <c r="Y1216" s="25">
        <v>0.37545082253315909</v>
      </c>
      <c r="Z1216" s="25">
        <v>29.290076963576542</v>
      </c>
      <c r="AA1216" s="25">
        <v>0</v>
      </c>
      <c r="AB1216" s="25">
        <v>6.3404987996217162E-4</v>
      </c>
      <c r="AC1216" s="25">
        <v>0</v>
      </c>
      <c r="AD1216" s="25">
        <v>0</v>
      </c>
      <c r="AE1216" s="25">
        <v>12225.463049597229</v>
      </c>
      <c r="AF1216" s="25">
        <v>1.6154101980305453</v>
      </c>
      <c r="AG1216" s="25">
        <v>4.4198224758639002</v>
      </c>
      <c r="AH1216" s="25">
        <v>2.5766285574380801</v>
      </c>
      <c r="AI1216" s="25">
        <v>56.270233041139406</v>
      </c>
      <c r="AJ1216" s="25">
        <v>7.7191855266344662</v>
      </c>
      <c r="AK1216" s="25">
        <v>6.0482411851755956E-3</v>
      </c>
      <c r="AL1216" s="25">
        <v>3.7228901643557709E-2</v>
      </c>
      <c r="AM1216" s="25">
        <v>8.1405981930075767E-4</v>
      </c>
      <c r="AN1216" s="25">
        <v>0</v>
      </c>
      <c r="AO1216" s="25">
        <v>0</v>
      </c>
      <c r="AP1216" s="25">
        <v>0</v>
      </c>
      <c r="AQ1216" s="25">
        <v>6.3234279605360183E-2</v>
      </c>
      <c r="AR1216" s="25">
        <v>0</v>
      </c>
      <c r="AS1216" s="25">
        <v>6.4365941973826475E-4</v>
      </c>
      <c r="AT1216" s="25">
        <v>0</v>
      </c>
      <c r="AU1216" s="25">
        <v>0</v>
      </c>
      <c r="AV1216" s="25">
        <v>62.747689275161335</v>
      </c>
      <c r="AW1216" s="25">
        <v>3.4306697909011307E-4</v>
      </c>
      <c r="AX1216" s="25">
        <v>0</v>
      </c>
      <c r="AY1216" s="25">
        <v>0</v>
      </c>
      <c r="AZ1216" s="25">
        <v>0</v>
      </c>
      <c r="BA1216" s="25">
        <v>0</v>
      </c>
      <c r="BB1216" s="25">
        <v>9.2356977268097733</v>
      </c>
      <c r="BC1216" s="25">
        <v>78.617081675136944</v>
      </c>
      <c r="BD1216" s="25">
        <v>117.41753916323763</v>
      </c>
      <c r="BE1216" s="25">
        <v>36.525942263852265</v>
      </c>
      <c r="BF1216" s="25">
        <v>65.027770391859818</v>
      </c>
      <c r="BG1216" s="25">
        <v>0</v>
      </c>
      <c r="BH1216" s="25">
        <v>0</v>
      </c>
      <c r="BI1216" s="25">
        <v>1553.7298535956093</v>
      </c>
      <c r="BJ1216" s="25">
        <v>0</v>
      </c>
      <c r="BK1216" s="25">
        <v>0</v>
      </c>
      <c r="BL1216" s="25">
        <v>5.2910419169616585</v>
      </c>
      <c r="BM1216" s="25">
        <v>62.611098435881239</v>
      </c>
      <c r="BN1216" s="25">
        <v>1016.1549104220172</v>
      </c>
      <c r="BO1216" s="25">
        <v>15965.745579104067</v>
      </c>
    </row>
    <row r="1217" spans="1:67">
      <c r="A1217">
        <v>2010</v>
      </c>
      <c r="B1217" s="57" t="s">
        <v>181</v>
      </c>
      <c r="C1217" s="61" t="s">
        <v>245</v>
      </c>
      <c r="D1217" s="57" t="s">
        <v>231</v>
      </c>
      <c r="E1217" s="25">
        <v>0</v>
      </c>
      <c r="F1217" s="25">
        <v>0</v>
      </c>
      <c r="G1217" s="25">
        <v>0</v>
      </c>
      <c r="H1217" s="25">
        <v>8.2058241265998451</v>
      </c>
      <c r="I1217" s="25">
        <v>18.047361421906938</v>
      </c>
      <c r="J1217" s="25">
        <v>33.080239085774494</v>
      </c>
      <c r="K1217" s="25">
        <v>12.654056374213997</v>
      </c>
      <c r="L1217" s="25">
        <v>57.527049854151933</v>
      </c>
      <c r="M1217" s="25">
        <v>7.5201763628583791</v>
      </c>
      <c r="N1217" s="25">
        <v>16.256548587074811</v>
      </c>
      <c r="O1217" s="25">
        <v>19.684297186653986</v>
      </c>
      <c r="P1217" s="25">
        <v>1.0611271470505697</v>
      </c>
      <c r="Q1217" s="25">
        <v>17.580407647540625</v>
      </c>
      <c r="R1217" s="25">
        <v>168.33171513883147</v>
      </c>
      <c r="S1217" s="25">
        <v>611.88788653927361</v>
      </c>
      <c r="T1217" s="25">
        <v>1037.2146882280767</v>
      </c>
      <c r="U1217" s="25">
        <v>24.996288867324665</v>
      </c>
      <c r="V1217" s="25">
        <v>47.234722040114576</v>
      </c>
      <c r="W1217" s="25">
        <v>32.885914287818537</v>
      </c>
      <c r="X1217" s="25">
        <v>108.03842936458956</v>
      </c>
      <c r="Y1217" s="25">
        <v>7.688099040072812</v>
      </c>
      <c r="Z1217" s="25">
        <v>108.99806112860577</v>
      </c>
      <c r="AA1217" s="25">
        <v>0</v>
      </c>
      <c r="AB1217" s="25">
        <v>0.27282506171226167</v>
      </c>
      <c r="AC1217" s="25">
        <v>2.6805317167362491E-2</v>
      </c>
      <c r="AD1217" s="25">
        <v>0</v>
      </c>
      <c r="AE1217" s="25">
        <v>6231.1030996766731</v>
      </c>
      <c r="AF1217" s="25">
        <v>0.12418787445924548</v>
      </c>
      <c r="AG1217" s="25">
        <v>0.51754573176435437</v>
      </c>
      <c r="AH1217" s="25">
        <v>0.30171417959124558</v>
      </c>
      <c r="AI1217" s="25">
        <v>0</v>
      </c>
      <c r="AJ1217" s="25">
        <v>0</v>
      </c>
      <c r="AK1217" s="25">
        <v>0</v>
      </c>
      <c r="AL1217" s="25">
        <v>1.3744486095184614E-2</v>
      </c>
      <c r="AM1217" s="25">
        <v>1.3633519202843413E-4</v>
      </c>
      <c r="AN1217" s="25">
        <v>0</v>
      </c>
      <c r="AO1217" s="25">
        <v>2.5479663033049576E-3</v>
      </c>
      <c r="AP1217" s="25">
        <v>0</v>
      </c>
      <c r="AQ1217" s="25">
        <v>5.8956001789798471E-2</v>
      </c>
      <c r="AR1217" s="25">
        <v>0</v>
      </c>
      <c r="AS1217" s="25">
        <v>3.2663029611724239</v>
      </c>
      <c r="AT1217" s="25">
        <v>0</v>
      </c>
      <c r="AU1217" s="25">
        <v>0</v>
      </c>
      <c r="AV1217" s="25">
        <v>17.114537110784795</v>
      </c>
      <c r="AW1217" s="25">
        <v>1.1525545830423051E-2</v>
      </c>
      <c r="AX1217" s="25">
        <v>0</v>
      </c>
      <c r="AY1217" s="25">
        <v>0</v>
      </c>
      <c r="AZ1217" s="25">
        <v>0</v>
      </c>
      <c r="BA1217" s="25">
        <v>0</v>
      </c>
      <c r="BB1217" s="25">
        <v>1.2401413911092085</v>
      </c>
      <c r="BC1217" s="25">
        <v>1.8074163974588848</v>
      </c>
      <c r="BD1217" s="25">
        <v>26.255283718299868</v>
      </c>
      <c r="BE1217" s="25">
        <v>4.3449390338241245E-2</v>
      </c>
      <c r="BF1217" s="25">
        <v>2.7852202720696249</v>
      </c>
      <c r="BG1217" s="25">
        <v>0</v>
      </c>
      <c r="BH1217" s="25">
        <v>0</v>
      </c>
      <c r="BI1217" s="25">
        <v>138.64635298931532</v>
      </c>
      <c r="BJ1217" s="25">
        <v>0</v>
      </c>
      <c r="BK1217" s="25">
        <v>0</v>
      </c>
      <c r="BL1217" s="25">
        <v>0</v>
      </c>
      <c r="BM1217" s="25">
        <v>118.13754782150707</v>
      </c>
      <c r="BN1217" s="25">
        <v>9938.2871750138875</v>
      </c>
      <c r="BO1217" s="25">
        <v>18818.909407671046</v>
      </c>
    </row>
    <row r="1218" spans="1:67">
      <c r="A1218">
        <v>2010</v>
      </c>
      <c r="B1218" s="57" t="s">
        <v>182</v>
      </c>
      <c r="C1218" s="61" t="s">
        <v>246</v>
      </c>
      <c r="D1218" s="57" t="s">
        <v>231</v>
      </c>
      <c r="E1218" s="25">
        <v>88.151404873032746</v>
      </c>
      <c r="F1218" s="25">
        <v>3.1440215506086697</v>
      </c>
      <c r="G1218" s="25">
        <v>1.5301850513030626</v>
      </c>
      <c r="H1218" s="25">
        <v>13.46665868625777</v>
      </c>
      <c r="I1218" s="25">
        <v>32.734775902339983</v>
      </c>
      <c r="J1218" s="25">
        <v>48.794650165799915</v>
      </c>
      <c r="K1218" s="25">
        <v>59.725958336089327</v>
      </c>
      <c r="L1218" s="25">
        <v>1.6458386670875624</v>
      </c>
      <c r="M1218" s="25">
        <v>0.5742565425494025</v>
      </c>
      <c r="N1218" s="25">
        <v>27.907311452964528</v>
      </c>
      <c r="O1218" s="25">
        <v>11.013325833603506</v>
      </c>
      <c r="P1218" s="25">
        <v>0.26081492826853947</v>
      </c>
      <c r="Q1218" s="25">
        <v>44.264155748597439</v>
      </c>
      <c r="R1218" s="25">
        <v>163.54507377737491</v>
      </c>
      <c r="S1218" s="25">
        <v>146.88014891230037</v>
      </c>
      <c r="T1218" s="25">
        <v>261.79089169757862</v>
      </c>
      <c r="U1218" s="25">
        <v>36.5569091441808</v>
      </c>
      <c r="V1218" s="25">
        <v>49.689017241993135</v>
      </c>
      <c r="W1218" s="25">
        <v>13.587797939933635</v>
      </c>
      <c r="X1218" s="25">
        <v>120.10179323355047</v>
      </c>
      <c r="Y1218" s="25">
        <v>12.454978912964597</v>
      </c>
      <c r="Z1218" s="25">
        <v>193.19980114657636</v>
      </c>
      <c r="AA1218" s="25">
        <v>0</v>
      </c>
      <c r="AB1218" s="25">
        <v>12.219415829616603</v>
      </c>
      <c r="AC1218" s="25">
        <v>0.24414662456853975</v>
      </c>
      <c r="AD1218" s="25">
        <v>0</v>
      </c>
      <c r="AE1218" s="25">
        <v>12072.204628158755</v>
      </c>
      <c r="AF1218" s="25">
        <v>178.24479646420158</v>
      </c>
      <c r="AG1218" s="25">
        <v>346.76151463520182</v>
      </c>
      <c r="AH1218" s="25">
        <v>202.15192490393065</v>
      </c>
      <c r="AI1218" s="25">
        <v>43.530421029933962</v>
      </c>
      <c r="AJ1218" s="25">
        <v>14.680423682240262</v>
      </c>
      <c r="AK1218" s="25">
        <v>4.0326005362707959E-3</v>
      </c>
      <c r="AL1218" s="25">
        <v>0.30514303262324438</v>
      </c>
      <c r="AM1218" s="25">
        <v>0.41070939619677316</v>
      </c>
      <c r="AN1218" s="25">
        <v>22.386674072488333</v>
      </c>
      <c r="AO1218" s="25">
        <v>4.2810203845218506</v>
      </c>
      <c r="AP1218" s="25">
        <v>3.2652956592888067</v>
      </c>
      <c r="AQ1218" s="25">
        <v>14.459307757625336</v>
      </c>
      <c r="AR1218" s="25">
        <v>13.437885125902334</v>
      </c>
      <c r="AS1218" s="25">
        <v>173.49172595725662</v>
      </c>
      <c r="AT1218" s="25">
        <v>6.9036369266974908</v>
      </c>
      <c r="AU1218" s="25">
        <v>0</v>
      </c>
      <c r="AV1218" s="25">
        <v>20.243155087947201</v>
      </c>
      <c r="AW1218" s="25">
        <v>10.065538129652888</v>
      </c>
      <c r="AX1218" s="25">
        <v>0</v>
      </c>
      <c r="AY1218" s="25">
        <v>0</v>
      </c>
      <c r="AZ1218" s="25">
        <v>0</v>
      </c>
      <c r="BA1218" s="25">
        <v>0</v>
      </c>
      <c r="BB1218" s="25">
        <v>17.219601801603776</v>
      </c>
      <c r="BC1218" s="25">
        <v>37.928879916507775</v>
      </c>
      <c r="BD1218" s="25">
        <v>32.894559758002671</v>
      </c>
      <c r="BE1218" s="25">
        <v>17.722725229126038</v>
      </c>
      <c r="BF1218" s="25">
        <v>105.65177352827905</v>
      </c>
      <c r="BG1218" s="25">
        <v>0</v>
      </c>
      <c r="BH1218" s="25">
        <v>0</v>
      </c>
      <c r="BI1218" s="25">
        <v>162.14427298514727</v>
      </c>
      <c r="BJ1218" s="25">
        <v>0</v>
      </c>
      <c r="BK1218" s="25">
        <v>0</v>
      </c>
      <c r="BL1218" s="25">
        <v>307.91220594774251</v>
      </c>
      <c r="BM1218" s="25">
        <v>-8.1633903573263833</v>
      </c>
      <c r="BN1218" s="25">
        <v>1412.0160178680187</v>
      </c>
      <c r="BO1218" s="25">
        <v>16555.637811881272</v>
      </c>
    </row>
    <row r="1219" spans="1:67">
      <c r="A1219">
        <v>2010</v>
      </c>
      <c r="B1219" s="57" t="s">
        <v>183</v>
      </c>
      <c r="C1219" s="61" t="s">
        <v>247</v>
      </c>
      <c r="D1219" s="57" t="s">
        <v>231</v>
      </c>
      <c r="E1219" s="25">
        <v>0</v>
      </c>
      <c r="F1219" s="25">
        <v>0</v>
      </c>
      <c r="G1219" s="25">
        <v>0</v>
      </c>
      <c r="H1219" s="25">
        <v>26.33314653981639</v>
      </c>
      <c r="I1219" s="25">
        <v>2.7740065264325878E-2</v>
      </c>
      <c r="J1219" s="25">
        <v>3.522313458007164E-2</v>
      </c>
      <c r="K1219" s="25">
        <v>1.4531105688888829E-2</v>
      </c>
      <c r="L1219" s="25">
        <v>7.3239376837932468E-3</v>
      </c>
      <c r="M1219" s="25">
        <v>0.18328727380422577</v>
      </c>
      <c r="N1219" s="25">
        <v>1.0059744344591781</v>
      </c>
      <c r="O1219" s="25">
        <v>1.1319110936892587</v>
      </c>
      <c r="P1219" s="25">
        <v>17.97972673998208</v>
      </c>
      <c r="Q1219" s="25">
        <v>0.25130596237093494</v>
      </c>
      <c r="R1219" s="25">
        <v>3.4668670697358523</v>
      </c>
      <c r="S1219" s="25">
        <v>17.320377959301545</v>
      </c>
      <c r="T1219" s="25">
        <v>135.49870740715315</v>
      </c>
      <c r="U1219" s="25">
        <v>1579.6399893619237</v>
      </c>
      <c r="V1219" s="25">
        <v>462.11547627131387</v>
      </c>
      <c r="W1219" s="25">
        <v>73.524991340721627</v>
      </c>
      <c r="X1219" s="25">
        <v>98.484090013392034</v>
      </c>
      <c r="Y1219" s="25">
        <v>12.540220204964758</v>
      </c>
      <c r="Z1219" s="25">
        <v>28.944458136624849</v>
      </c>
      <c r="AA1219" s="25">
        <v>0</v>
      </c>
      <c r="AB1219" s="25">
        <v>34.011085121606364</v>
      </c>
      <c r="AC1219" s="25">
        <v>0.34876871879790328</v>
      </c>
      <c r="AD1219" s="25">
        <v>0</v>
      </c>
      <c r="AE1219" s="25">
        <v>435.65894309352211</v>
      </c>
      <c r="AF1219" s="25">
        <v>189.29192384997651</v>
      </c>
      <c r="AG1219" s="25">
        <v>0.18179197698856131</v>
      </c>
      <c r="AH1219" s="25">
        <v>0.10597946003030312</v>
      </c>
      <c r="AI1219" s="25">
        <v>22.530244676197764</v>
      </c>
      <c r="AJ1219" s="25">
        <v>0</v>
      </c>
      <c r="AK1219" s="25">
        <v>5.1846771909147681E-2</v>
      </c>
      <c r="AL1219" s="25">
        <v>1.813148807505309</v>
      </c>
      <c r="AM1219" s="25">
        <v>0.11484850428617238</v>
      </c>
      <c r="AN1219" s="25">
        <v>0</v>
      </c>
      <c r="AO1219" s="25">
        <v>9.1507992942695342</v>
      </c>
      <c r="AP1219" s="25">
        <v>89.226429175900904</v>
      </c>
      <c r="AQ1219" s="25">
        <v>181.22489773376964</v>
      </c>
      <c r="AR1219" s="25">
        <v>79.926939595588436</v>
      </c>
      <c r="AS1219" s="25">
        <v>11.797595898287874</v>
      </c>
      <c r="AT1219" s="25">
        <v>0.34245897253423829</v>
      </c>
      <c r="AU1219" s="25">
        <v>0</v>
      </c>
      <c r="AV1219" s="25">
        <v>4.2056342956650117E-2</v>
      </c>
      <c r="AW1219" s="25">
        <v>50.23199058430955</v>
      </c>
      <c r="AX1219" s="25">
        <v>0</v>
      </c>
      <c r="AY1219" s="25">
        <v>0</v>
      </c>
      <c r="AZ1219" s="25">
        <v>0</v>
      </c>
      <c r="BA1219" s="25">
        <v>0</v>
      </c>
      <c r="BB1219" s="25">
        <v>5.482024297040053</v>
      </c>
      <c r="BC1219" s="25">
        <v>9.5745319571237264</v>
      </c>
      <c r="BD1219" s="25">
        <v>102.47423801564274</v>
      </c>
      <c r="BE1219" s="25">
        <v>76.781792491140067</v>
      </c>
      <c r="BF1219" s="25">
        <v>39.680201987206161</v>
      </c>
      <c r="BG1219" s="25">
        <v>0</v>
      </c>
      <c r="BH1219" s="25">
        <v>0</v>
      </c>
      <c r="BI1219" s="25">
        <v>3664.2717102580405</v>
      </c>
      <c r="BJ1219" s="25">
        <v>0</v>
      </c>
      <c r="BK1219" s="25">
        <v>0</v>
      </c>
      <c r="BL1219" s="25">
        <v>1294.7520594815862</v>
      </c>
      <c r="BM1219" s="25">
        <v>212.85913781540512</v>
      </c>
      <c r="BN1219" s="25">
        <v>9792.8402308713703</v>
      </c>
      <c r="BO1219" s="25">
        <v>18763.273023805446</v>
      </c>
    </row>
    <row r="1220" spans="1:67">
      <c r="A1220">
        <v>2010</v>
      </c>
      <c r="B1220" s="57" t="s">
        <v>184</v>
      </c>
      <c r="C1220" s="61" t="s">
        <v>248</v>
      </c>
      <c r="D1220" s="57" t="s">
        <v>231</v>
      </c>
      <c r="E1220" s="25">
        <v>0.4590068843986666</v>
      </c>
      <c r="F1220" s="25">
        <v>0.15830942807113318</v>
      </c>
      <c r="G1220" s="25">
        <v>6.7184353501450203E-2</v>
      </c>
      <c r="H1220" s="25">
        <v>29.143957040831946</v>
      </c>
      <c r="I1220" s="25">
        <v>2.6393762371021926E-2</v>
      </c>
      <c r="J1220" s="25">
        <v>15.67744928353388</v>
      </c>
      <c r="K1220" s="25">
        <v>7.0265118059733525E-2</v>
      </c>
      <c r="L1220" s="25">
        <v>2.9178641780465884</v>
      </c>
      <c r="M1220" s="25">
        <v>0</v>
      </c>
      <c r="N1220" s="25">
        <v>3.8217683120655064</v>
      </c>
      <c r="O1220" s="25">
        <v>0.25362193352662477</v>
      </c>
      <c r="P1220" s="25">
        <v>0.560761131101433</v>
      </c>
      <c r="Q1220" s="25">
        <v>9.0870883859460481</v>
      </c>
      <c r="R1220" s="25">
        <v>29.306659699805639</v>
      </c>
      <c r="S1220" s="25">
        <v>18.587676414375466</v>
      </c>
      <c r="T1220" s="25">
        <v>145.86853746975916</v>
      </c>
      <c r="U1220" s="25">
        <v>1216.4308177107284</v>
      </c>
      <c r="V1220" s="25">
        <v>905.72298795690222</v>
      </c>
      <c r="W1220" s="25">
        <v>139.40778886703674</v>
      </c>
      <c r="X1220" s="25">
        <v>224.12877989286767</v>
      </c>
      <c r="Y1220" s="25">
        <v>74.004985528967893</v>
      </c>
      <c r="Z1220" s="25">
        <v>60.089716080603068</v>
      </c>
      <c r="AA1220" s="25">
        <v>0</v>
      </c>
      <c r="AB1220" s="25">
        <v>47.243138097654281</v>
      </c>
      <c r="AC1220" s="25">
        <v>5.4178257225837662E-2</v>
      </c>
      <c r="AD1220" s="25">
        <v>0</v>
      </c>
      <c r="AE1220" s="25">
        <v>781.29328409826587</v>
      </c>
      <c r="AF1220" s="25">
        <v>202.50054516924357</v>
      </c>
      <c r="AG1220" s="25">
        <v>66.008192447200585</v>
      </c>
      <c r="AH1220" s="25">
        <v>38.48086537708329</v>
      </c>
      <c r="AI1220" s="25">
        <v>72.2696196843997</v>
      </c>
      <c r="AJ1220" s="25">
        <v>0</v>
      </c>
      <c r="AK1220" s="25">
        <v>0.4404403923822916</v>
      </c>
      <c r="AL1220" s="25">
        <v>3.4547671186895235</v>
      </c>
      <c r="AM1220" s="25">
        <v>9.0622729865518087E-2</v>
      </c>
      <c r="AN1220" s="25">
        <v>0</v>
      </c>
      <c r="AO1220" s="25">
        <v>0.78841360637395275</v>
      </c>
      <c r="AP1220" s="25">
        <v>1.1168805844880316</v>
      </c>
      <c r="AQ1220" s="25">
        <v>6.2664624951087768</v>
      </c>
      <c r="AR1220" s="25">
        <v>2.632881796730357</v>
      </c>
      <c r="AS1220" s="25">
        <v>0</v>
      </c>
      <c r="AT1220" s="25">
        <v>0</v>
      </c>
      <c r="AU1220" s="25">
        <v>0</v>
      </c>
      <c r="AV1220" s="25">
        <v>15.926342997975956</v>
      </c>
      <c r="AW1220" s="25">
        <v>5.5332836069398512</v>
      </c>
      <c r="AX1220" s="25">
        <v>0</v>
      </c>
      <c r="AY1220" s="25">
        <v>0</v>
      </c>
      <c r="AZ1220" s="25">
        <v>0</v>
      </c>
      <c r="BA1220" s="25">
        <v>0</v>
      </c>
      <c r="BB1220" s="25">
        <v>10.056084021685523</v>
      </c>
      <c r="BC1220" s="25">
        <v>72.774107714193676</v>
      </c>
      <c r="BD1220" s="25">
        <v>116.61801873244733</v>
      </c>
      <c r="BE1220" s="25">
        <v>25.25568827580258</v>
      </c>
      <c r="BF1220" s="25">
        <v>62.794058905374563</v>
      </c>
      <c r="BG1220" s="25">
        <v>0</v>
      </c>
      <c r="BH1220" s="25">
        <v>0</v>
      </c>
      <c r="BI1220" s="25">
        <v>1593.5360001507318</v>
      </c>
      <c r="BJ1220" s="25">
        <v>0</v>
      </c>
      <c r="BK1220" s="25">
        <v>0</v>
      </c>
      <c r="BL1220" s="25">
        <v>783.6233206980055</v>
      </c>
      <c r="BM1220" s="25">
        <v>174.00624262862397</v>
      </c>
      <c r="BN1220" s="25">
        <v>5090.1938934411792</v>
      </c>
      <c r="BO1220" s="25">
        <v>12048.748952460161</v>
      </c>
    </row>
    <row r="1221" spans="1:67">
      <c r="A1221">
        <v>2010</v>
      </c>
      <c r="B1221" s="57" t="s">
        <v>185</v>
      </c>
      <c r="C1221" s="61" t="s">
        <v>249</v>
      </c>
      <c r="D1221" s="57" t="s">
        <v>231</v>
      </c>
      <c r="E1221" s="25">
        <v>73.565759684490814</v>
      </c>
      <c r="F1221" s="25">
        <v>16.124978434367605</v>
      </c>
      <c r="G1221" s="25">
        <v>2.3833231243258393</v>
      </c>
      <c r="H1221" s="25">
        <v>601.09879364577444</v>
      </c>
      <c r="I1221" s="25">
        <v>42.755804918479122</v>
      </c>
      <c r="J1221" s="25">
        <v>77.428769793670128</v>
      </c>
      <c r="K1221" s="25">
        <v>55.212181342669119</v>
      </c>
      <c r="L1221" s="25">
        <v>99.32648404407324</v>
      </c>
      <c r="M1221" s="25">
        <v>2.2703113083784086</v>
      </c>
      <c r="N1221" s="25">
        <v>64.844472941414367</v>
      </c>
      <c r="O1221" s="25">
        <v>40.738298052191602</v>
      </c>
      <c r="P1221" s="25">
        <v>4.6467845217723935</v>
      </c>
      <c r="Q1221" s="25">
        <v>44.856323300951445</v>
      </c>
      <c r="R1221" s="25">
        <v>51.428430306077381</v>
      </c>
      <c r="S1221" s="25">
        <v>64.292726510827364</v>
      </c>
      <c r="T1221" s="25">
        <v>55.04003885184256</v>
      </c>
      <c r="U1221" s="25">
        <v>257.73378099743854</v>
      </c>
      <c r="V1221" s="25">
        <v>379.40823550078045</v>
      </c>
      <c r="W1221" s="25">
        <v>1869.7195781941082</v>
      </c>
      <c r="X1221" s="25">
        <v>115.25227076619773</v>
      </c>
      <c r="Y1221" s="25">
        <v>8.7572754995196629</v>
      </c>
      <c r="Z1221" s="25">
        <v>74.129320084084299</v>
      </c>
      <c r="AA1221" s="25">
        <v>0</v>
      </c>
      <c r="AB1221" s="25">
        <v>56.503048484368584</v>
      </c>
      <c r="AC1221" s="25">
        <v>2.5629028998679844</v>
      </c>
      <c r="AD1221" s="25">
        <v>0</v>
      </c>
      <c r="AE1221" s="25">
        <v>490.23375366760098</v>
      </c>
      <c r="AF1221" s="25">
        <v>72.707418687908117</v>
      </c>
      <c r="AG1221" s="25">
        <v>3.5291896864463199</v>
      </c>
      <c r="AH1221" s="25">
        <v>2.0574154234409909</v>
      </c>
      <c r="AI1221" s="25">
        <v>0.1711665768863348</v>
      </c>
      <c r="AJ1221" s="25">
        <v>0</v>
      </c>
      <c r="AK1221" s="25">
        <v>1.7280233072469477E-2</v>
      </c>
      <c r="AL1221" s="25">
        <v>3.2539366467631092</v>
      </c>
      <c r="AM1221" s="25">
        <v>0.11951174447711055</v>
      </c>
      <c r="AN1221" s="25">
        <v>0</v>
      </c>
      <c r="AO1221" s="25">
        <v>6.4879099124013431</v>
      </c>
      <c r="AP1221" s="25">
        <v>5.747918435744916</v>
      </c>
      <c r="AQ1221" s="25">
        <v>13.135746862805906</v>
      </c>
      <c r="AR1221" s="25">
        <v>5.8593188287299984</v>
      </c>
      <c r="AS1221" s="25">
        <v>0.41869882440211481</v>
      </c>
      <c r="AT1221" s="25">
        <v>0</v>
      </c>
      <c r="AU1221" s="25">
        <v>0</v>
      </c>
      <c r="AV1221" s="25">
        <v>5.0980887249033338E-2</v>
      </c>
      <c r="AW1221" s="25">
        <v>92.653168242256172</v>
      </c>
      <c r="AX1221" s="25">
        <v>0</v>
      </c>
      <c r="AY1221" s="25">
        <v>0</v>
      </c>
      <c r="AZ1221" s="25">
        <v>0</v>
      </c>
      <c r="BA1221" s="25">
        <v>0</v>
      </c>
      <c r="BB1221" s="25">
        <v>29.774985837084888</v>
      </c>
      <c r="BC1221" s="25">
        <v>0</v>
      </c>
      <c r="BD1221" s="25">
        <v>22.511699405788672</v>
      </c>
      <c r="BE1221" s="25">
        <v>5.7096925200318225</v>
      </c>
      <c r="BF1221" s="25">
        <v>16.73639152685432</v>
      </c>
      <c r="BG1221" s="25">
        <v>0</v>
      </c>
      <c r="BH1221" s="25">
        <v>0</v>
      </c>
      <c r="BI1221" s="25">
        <v>1.1079499134131953E-2</v>
      </c>
      <c r="BJ1221" s="25">
        <v>0</v>
      </c>
      <c r="BK1221" s="25">
        <v>0</v>
      </c>
      <c r="BL1221" s="25">
        <v>3793.4402519682144</v>
      </c>
      <c r="BM1221" s="25">
        <v>117.32308866390493</v>
      </c>
      <c r="BN1221" s="25">
        <v>1986.3792307103045</v>
      </c>
      <c r="BO1221" s="25">
        <v>10728.409727999182</v>
      </c>
    </row>
    <row r="1222" spans="1:67">
      <c r="A1222">
        <v>2010</v>
      </c>
      <c r="B1222" s="57" t="s">
        <v>186</v>
      </c>
      <c r="C1222" s="61" t="s">
        <v>250</v>
      </c>
      <c r="D1222" s="57" t="s">
        <v>231</v>
      </c>
      <c r="E1222" s="25">
        <v>98.570437910492714</v>
      </c>
      <c r="F1222" s="25">
        <v>19.107087582911976</v>
      </c>
      <c r="G1222" s="25">
        <v>32.894155403866904</v>
      </c>
      <c r="H1222" s="25">
        <v>259.69329616263366</v>
      </c>
      <c r="I1222" s="25">
        <v>195.28324175143993</v>
      </c>
      <c r="J1222" s="25">
        <v>85.320988779617295</v>
      </c>
      <c r="K1222" s="25">
        <v>36.968455265698438</v>
      </c>
      <c r="L1222" s="25">
        <v>72.503313404567763</v>
      </c>
      <c r="M1222" s="25">
        <v>5.0821136599436585</v>
      </c>
      <c r="N1222" s="25">
        <v>157.16589789708564</v>
      </c>
      <c r="O1222" s="25">
        <v>67.151174078813057</v>
      </c>
      <c r="P1222" s="25">
        <v>27.994780089225241</v>
      </c>
      <c r="Q1222" s="25">
        <v>91.932743235365749</v>
      </c>
      <c r="R1222" s="25">
        <v>58.664063688043711</v>
      </c>
      <c r="S1222" s="25">
        <v>71.097178900121719</v>
      </c>
      <c r="T1222" s="25">
        <v>66.210830467849362</v>
      </c>
      <c r="U1222" s="25">
        <v>77.932398132449649</v>
      </c>
      <c r="V1222" s="25">
        <v>69.912426242176167</v>
      </c>
      <c r="W1222" s="25">
        <v>25.667693498444777</v>
      </c>
      <c r="X1222" s="25">
        <v>4937.2568526919185</v>
      </c>
      <c r="Y1222" s="25">
        <v>3.4554892474428231E-3</v>
      </c>
      <c r="Z1222" s="25">
        <v>53.398587373702611</v>
      </c>
      <c r="AA1222" s="25">
        <v>0</v>
      </c>
      <c r="AB1222" s="25">
        <v>40.23516946344882</v>
      </c>
      <c r="AC1222" s="25">
        <v>0.91621096007759129</v>
      </c>
      <c r="AD1222" s="25">
        <v>0</v>
      </c>
      <c r="AE1222" s="25">
        <v>1020.6894519987636</v>
      </c>
      <c r="AF1222" s="25">
        <v>420.86707151403544</v>
      </c>
      <c r="AG1222" s="25">
        <v>368.20772327147262</v>
      </c>
      <c r="AH1222" s="25">
        <v>214.65444370932445</v>
      </c>
      <c r="AI1222" s="25">
        <v>1158.2700409168824</v>
      </c>
      <c r="AJ1222" s="25">
        <v>28.665434129902259</v>
      </c>
      <c r="AK1222" s="25">
        <v>36.411385324164534</v>
      </c>
      <c r="AL1222" s="25">
        <v>19.394231889024109</v>
      </c>
      <c r="AM1222" s="25">
        <v>19.879621252098509</v>
      </c>
      <c r="AN1222" s="25">
        <v>140.2904296404605</v>
      </c>
      <c r="AO1222" s="25">
        <v>14.187322712684319</v>
      </c>
      <c r="AP1222" s="25">
        <v>2.7572504303016316</v>
      </c>
      <c r="AQ1222" s="25">
        <v>16.785466744040228</v>
      </c>
      <c r="AR1222" s="25">
        <v>11.785452829646614</v>
      </c>
      <c r="AS1222" s="25">
        <v>139.84194531448742</v>
      </c>
      <c r="AT1222" s="25">
        <v>12.141994889850837</v>
      </c>
      <c r="AU1222" s="25">
        <v>0</v>
      </c>
      <c r="AV1222" s="25">
        <v>37.984899615372356</v>
      </c>
      <c r="AW1222" s="25">
        <v>38.33121715142714</v>
      </c>
      <c r="AX1222" s="25">
        <v>0</v>
      </c>
      <c r="AY1222" s="25">
        <v>0</v>
      </c>
      <c r="AZ1222" s="25">
        <v>0</v>
      </c>
      <c r="BA1222" s="25">
        <v>0</v>
      </c>
      <c r="BB1222" s="25">
        <v>142.17186198103897</v>
      </c>
      <c r="BC1222" s="25">
        <v>0</v>
      </c>
      <c r="BD1222" s="25">
        <v>32.645477589857727</v>
      </c>
      <c r="BE1222" s="25">
        <v>19.266570873910496</v>
      </c>
      <c r="BF1222" s="25">
        <v>27.292729223866445</v>
      </c>
      <c r="BG1222" s="25">
        <v>0</v>
      </c>
      <c r="BH1222" s="25">
        <v>0</v>
      </c>
      <c r="BI1222" s="25">
        <v>11372.742471320083</v>
      </c>
      <c r="BJ1222" s="25">
        <v>0</v>
      </c>
      <c r="BK1222" s="25">
        <v>0</v>
      </c>
      <c r="BL1222" s="25">
        <v>3506.4840010946668</v>
      </c>
      <c r="BM1222" s="25">
        <v>58.542920739035402</v>
      </c>
      <c r="BN1222" s="25">
        <v>2924.1626315207263</v>
      </c>
      <c r="BO1222" s="25">
        <v>28335.416599806256</v>
      </c>
    </row>
    <row r="1223" spans="1:67">
      <c r="A1223">
        <v>2010</v>
      </c>
      <c r="B1223" s="57" t="s">
        <v>187</v>
      </c>
      <c r="C1223" s="61" t="s">
        <v>251</v>
      </c>
      <c r="D1223" s="57" t="s">
        <v>231</v>
      </c>
      <c r="E1223" s="25">
        <v>2.2277227923394257E-2</v>
      </c>
      <c r="F1223" s="25">
        <v>0</v>
      </c>
      <c r="G1223" s="25">
        <v>3.3050858029845571</v>
      </c>
      <c r="H1223" s="25">
        <v>1.1241546691517343</v>
      </c>
      <c r="I1223" s="25">
        <v>0</v>
      </c>
      <c r="J1223" s="25">
        <v>0.51862832427346983</v>
      </c>
      <c r="K1223" s="25">
        <v>0</v>
      </c>
      <c r="L1223" s="25">
        <v>0</v>
      </c>
      <c r="M1223" s="25">
        <v>0</v>
      </c>
      <c r="N1223" s="25">
        <v>0.20311960541157098</v>
      </c>
      <c r="O1223" s="25">
        <v>3.2909712765225122E-4</v>
      </c>
      <c r="P1223" s="25">
        <v>0</v>
      </c>
      <c r="Q1223" s="25">
        <v>0</v>
      </c>
      <c r="R1223" s="25">
        <v>0</v>
      </c>
      <c r="S1223" s="25">
        <v>0.43576815244389383</v>
      </c>
      <c r="T1223" s="25">
        <v>7.7483999056670569</v>
      </c>
      <c r="U1223" s="25">
        <v>0.86723288366200058</v>
      </c>
      <c r="V1223" s="25">
        <v>0.20309541787354157</v>
      </c>
      <c r="W1223" s="25">
        <v>1.9107598641356444E-2</v>
      </c>
      <c r="X1223" s="25">
        <v>6.9102954258041388E-2</v>
      </c>
      <c r="Y1223" s="25">
        <v>33.7668134156756</v>
      </c>
      <c r="Z1223" s="25">
        <v>3.3589496442368734E-3</v>
      </c>
      <c r="AA1223" s="25">
        <v>0</v>
      </c>
      <c r="AB1223" s="25">
        <v>0</v>
      </c>
      <c r="AC1223" s="25">
        <v>0</v>
      </c>
      <c r="AD1223" s="25">
        <v>0</v>
      </c>
      <c r="AE1223" s="25">
        <v>0.19531684648052242</v>
      </c>
      <c r="AF1223" s="25">
        <v>0</v>
      </c>
      <c r="AG1223" s="25">
        <v>2.8107910322125793E-4</v>
      </c>
      <c r="AH1223" s="25">
        <v>1.6386098043845521E-4</v>
      </c>
      <c r="AI1223" s="25">
        <v>1.7834182004824579E-2</v>
      </c>
      <c r="AJ1223" s="25">
        <v>10.731360849267832</v>
      </c>
      <c r="AK1223" s="25">
        <v>91.377780821336259</v>
      </c>
      <c r="AL1223" s="25">
        <v>0.8783447785538322</v>
      </c>
      <c r="AM1223" s="25">
        <v>7.5338657009528789E-3</v>
      </c>
      <c r="AN1223" s="25">
        <v>1.0959739167733756E-4</v>
      </c>
      <c r="AO1223" s="25">
        <v>0</v>
      </c>
      <c r="AP1223" s="25">
        <v>0</v>
      </c>
      <c r="AQ1223" s="25">
        <v>0</v>
      </c>
      <c r="AR1223" s="25">
        <v>0</v>
      </c>
      <c r="AS1223" s="25">
        <v>0</v>
      </c>
      <c r="AT1223" s="25">
        <v>0</v>
      </c>
      <c r="AU1223" s="25">
        <v>0</v>
      </c>
      <c r="AV1223" s="25">
        <v>7.4360612360959276E-5</v>
      </c>
      <c r="AW1223" s="25">
        <v>9.8284211805128557E-2</v>
      </c>
      <c r="AX1223" s="25">
        <v>0</v>
      </c>
      <c r="AY1223" s="25">
        <v>0</v>
      </c>
      <c r="AZ1223" s="25">
        <v>0</v>
      </c>
      <c r="BA1223" s="25">
        <v>0</v>
      </c>
      <c r="BB1223" s="25">
        <v>4.5029197077094822E-5</v>
      </c>
      <c r="BC1223" s="25">
        <v>18.043810587089524</v>
      </c>
      <c r="BD1223" s="25">
        <v>0</v>
      </c>
      <c r="BE1223" s="25">
        <v>1.449881987685341E-4</v>
      </c>
      <c r="BF1223" s="25">
        <v>6.9343914219037753E-2</v>
      </c>
      <c r="BG1223" s="25">
        <v>0</v>
      </c>
      <c r="BH1223" s="25">
        <v>0</v>
      </c>
      <c r="BI1223" s="25">
        <v>2.4863277336293397</v>
      </c>
      <c r="BJ1223" s="25">
        <v>0</v>
      </c>
      <c r="BK1223" s="25">
        <v>0</v>
      </c>
      <c r="BL1223" s="25">
        <v>372.74382191467259</v>
      </c>
      <c r="BM1223" s="25">
        <v>1.6209459685138092</v>
      </c>
      <c r="BN1223" s="25">
        <v>1574.6522228844785</v>
      </c>
      <c r="BO1223" s="25">
        <v>2121.2102214779738</v>
      </c>
    </row>
    <row r="1224" spans="1:67">
      <c r="A1224">
        <v>2010</v>
      </c>
      <c r="B1224" s="57" t="s">
        <v>188</v>
      </c>
      <c r="C1224" s="61" t="s">
        <v>252</v>
      </c>
      <c r="D1224" s="57" t="s">
        <v>231</v>
      </c>
      <c r="E1224" s="25">
        <v>15.899160920442833</v>
      </c>
      <c r="F1224" s="25">
        <v>3.0380933487499084</v>
      </c>
      <c r="G1224" s="25">
        <v>4.1296379899853797</v>
      </c>
      <c r="H1224" s="25">
        <v>75.528494243773906</v>
      </c>
      <c r="I1224" s="25">
        <v>65.005220471053377</v>
      </c>
      <c r="J1224" s="25">
        <v>31.369002890833858</v>
      </c>
      <c r="K1224" s="25">
        <v>4.6352043970026298</v>
      </c>
      <c r="L1224" s="25">
        <v>16.44719228711616</v>
      </c>
      <c r="M1224" s="25">
        <v>1.6892480806747596</v>
      </c>
      <c r="N1224" s="25">
        <v>25.617812774841276</v>
      </c>
      <c r="O1224" s="25">
        <v>9.0496246072468427</v>
      </c>
      <c r="P1224" s="25">
        <v>33.65208643941137</v>
      </c>
      <c r="Q1224" s="25">
        <v>7.9221757251063929</v>
      </c>
      <c r="R1224" s="25">
        <v>3.9223860655255463</v>
      </c>
      <c r="S1224" s="25">
        <v>7.9457680600691143</v>
      </c>
      <c r="T1224" s="25">
        <v>7.3868299898885095</v>
      </c>
      <c r="U1224" s="25">
        <v>17.781213565755941</v>
      </c>
      <c r="V1224" s="25">
        <v>18.929693948793762</v>
      </c>
      <c r="W1224" s="25">
        <v>2.3258474783133072</v>
      </c>
      <c r="X1224" s="25">
        <v>2.4939827629281162</v>
      </c>
      <c r="Y1224" s="25">
        <v>0.14634143837452401</v>
      </c>
      <c r="Z1224" s="25">
        <v>116.54472328948097</v>
      </c>
      <c r="AA1224" s="25">
        <v>0</v>
      </c>
      <c r="AB1224" s="25">
        <v>12.28604080398555</v>
      </c>
      <c r="AC1224" s="25">
        <v>0.22566508102124466</v>
      </c>
      <c r="AD1224" s="25">
        <v>0</v>
      </c>
      <c r="AE1224" s="25">
        <v>215.69774769662371</v>
      </c>
      <c r="AF1224" s="25">
        <v>27.776653879313056</v>
      </c>
      <c r="AG1224" s="25">
        <v>128.72525404836915</v>
      </c>
      <c r="AH1224" s="25">
        <v>75.043096743307601</v>
      </c>
      <c r="AI1224" s="25">
        <v>14.749346480328789</v>
      </c>
      <c r="AJ1224" s="25">
        <v>97.846698608019338</v>
      </c>
      <c r="AK1224" s="25">
        <v>47.311027164003967</v>
      </c>
      <c r="AL1224" s="25">
        <v>1.3197006811538496</v>
      </c>
      <c r="AM1224" s="25">
        <v>0.24238911728884679</v>
      </c>
      <c r="AN1224" s="25">
        <v>17.853870761877189</v>
      </c>
      <c r="AO1224" s="25">
        <v>20.52773419916527</v>
      </c>
      <c r="AP1224" s="25">
        <v>11.764361759904521</v>
      </c>
      <c r="AQ1224" s="25">
        <v>45.909478076928963</v>
      </c>
      <c r="AR1224" s="25">
        <v>12.732695733970411</v>
      </c>
      <c r="AS1224" s="25">
        <v>57.46153058859813</v>
      </c>
      <c r="AT1224" s="25">
        <v>13.433628994394502</v>
      </c>
      <c r="AU1224" s="25">
        <v>0</v>
      </c>
      <c r="AV1224" s="25">
        <v>17.863587764499876</v>
      </c>
      <c r="AW1224" s="25">
        <v>27.424670122065582</v>
      </c>
      <c r="AX1224" s="25">
        <v>0</v>
      </c>
      <c r="AY1224" s="25">
        <v>0</v>
      </c>
      <c r="AZ1224" s="25">
        <v>0</v>
      </c>
      <c r="BA1224" s="25">
        <v>0</v>
      </c>
      <c r="BB1224" s="25">
        <v>50.075540494707411</v>
      </c>
      <c r="BC1224" s="25">
        <v>51.716269340976076</v>
      </c>
      <c r="BD1224" s="25">
        <v>293.32024262553057</v>
      </c>
      <c r="BE1224" s="25">
        <v>222.30565100071922</v>
      </c>
      <c r="BF1224" s="25">
        <v>214.37741064883784</v>
      </c>
      <c r="BG1224" s="25">
        <v>0</v>
      </c>
      <c r="BH1224" s="25">
        <v>0</v>
      </c>
      <c r="BI1224" s="25">
        <v>2393.4599511368083</v>
      </c>
      <c r="BJ1224" s="25">
        <v>0</v>
      </c>
      <c r="BK1224" s="25">
        <v>0</v>
      </c>
      <c r="BL1224" s="25">
        <v>1355.589417084502</v>
      </c>
      <c r="BM1224" s="25">
        <v>266.09737900499596</v>
      </c>
      <c r="BN1224" s="25">
        <v>3776.3214681539794</v>
      </c>
      <c r="BO1224" s="25">
        <v>9940.918248571239</v>
      </c>
    </row>
    <row r="1225" spans="1:67">
      <c r="A1225">
        <v>2010</v>
      </c>
      <c r="B1225" s="57" t="s">
        <v>189</v>
      </c>
      <c r="C1225" s="61" t="s">
        <v>253</v>
      </c>
      <c r="D1225" s="57" t="s">
        <v>231</v>
      </c>
      <c r="E1225" s="25">
        <v>0</v>
      </c>
      <c r="F1225" s="25">
        <v>0</v>
      </c>
      <c r="G1225" s="25">
        <v>0</v>
      </c>
      <c r="H1225" s="25">
        <v>0</v>
      </c>
      <c r="I1225" s="25">
        <v>0</v>
      </c>
      <c r="J1225" s="25">
        <v>0</v>
      </c>
      <c r="K1225" s="25">
        <v>0</v>
      </c>
      <c r="L1225" s="25">
        <v>0</v>
      </c>
      <c r="M1225" s="25">
        <v>0</v>
      </c>
      <c r="N1225" s="25">
        <v>0</v>
      </c>
      <c r="O1225" s="25">
        <v>0</v>
      </c>
      <c r="P1225" s="25">
        <v>0</v>
      </c>
      <c r="Q1225" s="25">
        <v>0</v>
      </c>
      <c r="R1225" s="25">
        <v>0</v>
      </c>
      <c r="S1225" s="25">
        <v>0</v>
      </c>
      <c r="T1225" s="25">
        <v>0</v>
      </c>
      <c r="U1225" s="25">
        <v>0</v>
      </c>
      <c r="V1225" s="25">
        <v>0</v>
      </c>
      <c r="W1225" s="25">
        <v>0</v>
      </c>
      <c r="X1225" s="25">
        <v>0</v>
      </c>
      <c r="Y1225" s="25">
        <v>0</v>
      </c>
      <c r="Z1225" s="25">
        <v>0</v>
      </c>
      <c r="AA1225" s="25">
        <v>0</v>
      </c>
      <c r="AB1225" s="25">
        <v>0</v>
      </c>
      <c r="AC1225" s="25">
        <v>0</v>
      </c>
      <c r="AD1225" s="25">
        <v>0</v>
      </c>
      <c r="AE1225" s="25">
        <v>0</v>
      </c>
      <c r="AF1225" s="25">
        <v>0</v>
      </c>
      <c r="AG1225" s="25">
        <v>0</v>
      </c>
      <c r="AH1225" s="25">
        <v>0</v>
      </c>
      <c r="AI1225" s="25">
        <v>0</v>
      </c>
      <c r="AJ1225" s="25">
        <v>0</v>
      </c>
      <c r="AK1225" s="25">
        <v>0</v>
      </c>
      <c r="AL1225" s="25">
        <v>0</v>
      </c>
      <c r="AM1225" s="25">
        <v>0</v>
      </c>
      <c r="AN1225" s="25">
        <v>0</v>
      </c>
      <c r="AO1225" s="25">
        <v>0</v>
      </c>
      <c r="AP1225" s="25">
        <v>0</v>
      </c>
      <c r="AQ1225" s="25">
        <v>0</v>
      </c>
      <c r="AR1225" s="25">
        <v>0</v>
      </c>
      <c r="AS1225" s="25">
        <v>0</v>
      </c>
      <c r="AT1225" s="25">
        <v>0</v>
      </c>
      <c r="AU1225" s="25">
        <v>0</v>
      </c>
      <c r="AV1225" s="25">
        <v>0</v>
      </c>
      <c r="AW1225" s="25">
        <v>0</v>
      </c>
      <c r="AX1225" s="25">
        <v>0</v>
      </c>
      <c r="AY1225" s="25">
        <v>0</v>
      </c>
      <c r="AZ1225" s="25">
        <v>0</v>
      </c>
      <c r="BA1225" s="25">
        <v>0</v>
      </c>
      <c r="BB1225" s="25">
        <v>0</v>
      </c>
      <c r="BC1225" s="25">
        <v>0</v>
      </c>
      <c r="BD1225" s="25">
        <v>0</v>
      </c>
      <c r="BE1225" s="25">
        <v>0</v>
      </c>
      <c r="BF1225" s="25">
        <v>0</v>
      </c>
      <c r="BG1225" s="25">
        <v>0</v>
      </c>
      <c r="BH1225" s="25">
        <v>0</v>
      </c>
      <c r="BI1225" s="25">
        <v>0</v>
      </c>
      <c r="BJ1225" s="25">
        <v>0</v>
      </c>
      <c r="BK1225" s="25">
        <v>0</v>
      </c>
      <c r="BL1225" s="25">
        <v>0</v>
      </c>
      <c r="BM1225" s="25">
        <v>0</v>
      </c>
      <c r="BN1225" s="25">
        <v>0</v>
      </c>
      <c r="BO1225" s="25">
        <v>0</v>
      </c>
    </row>
    <row r="1226" spans="1:67">
      <c r="A1226">
        <v>2010</v>
      </c>
      <c r="B1226" s="57" t="s">
        <v>190</v>
      </c>
      <c r="C1226" s="61" t="s">
        <v>254</v>
      </c>
      <c r="D1226" s="57" t="s">
        <v>231</v>
      </c>
      <c r="E1226" s="25">
        <v>22.851707726791645</v>
      </c>
      <c r="F1226" s="25">
        <v>8.9667088404241504</v>
      </c>
      <c r="G1226" s="25">
        <v>16.241030546394128</v>
      </c>
      <c r="H1226" s="25">
        <v>151.64399835754375</v>
      </c>
      <c r="I1226" s="25">
        <v>414.78134424454032</v>
      </c>
      <c r="J1226" s="25">
        <v>459.65289819216616</v>
      </c>
      <c r="K1226" s="25">
        <v>126.52320763322844</v>
      </c>
      <c r="L1226" s="25">
        <v>339.4813760492674</v>
      </c>
      <c r="M1226" s="25">
        <v>19.482037287930769</v>
      </c>
      <c r="N1226" s="25">
        <v>146.72402667354532</v>
      </c>
      <c r="O1226" s="25">
        <v>276.19361709409338</v>
      </c>
      <c r="P1226" s="25">
        <v>59.756505632776395</v>
      </c>
      <c r="Q1226" s="25">
        <v>313.90157390672329</v>
      </c>
      <c r="R1226" s="25">
        <v>433.40047930075178</v>
      </c>
      <c r="S1226" s="25">
        <v>310.96223463570902</v>
      </c>
      <c r="T1226" s="25">
        <v>433.63581257499294</v>
      </c>
      <c r="U1226" s="25">
        <v>276.34589995920686</v>
      </c>
      <c r="V1226" s="25">
        <v>307.10420910554387</v>
      </c>
      <c r="W1226" s="25">
        <v>102.83570755876173</v>
      </c>
      <c r="X1226" s="25">
        <v>155.07213347691942</v>
      </c>
      <c r="Y1226" s="25">
        <v>9.2289766217972371</v>
      </c>
      <c r="Z1226" s="25">
        <v>221.58394284184504</v>
      </c>
      <c r="AA1226" s="25">
        <v>0</v>
      </c>
      <c r="AB1226" s="25">
        <v>15678.645715748575</v>
      </c>
      <c r="AC1226" s="25">
        <v>12.798540655917128</v>
      </c>
      <c r="AD1226" s="25">
        <v>0</v>
      </c>
      <c r="AE1226" s="25">
        <v>468.00004525792065</v>
      </c>
      <c r="AF1226" s="25">
        <v>303.80645821567168</v>
      </c>
      <c r="AG1226" s="25">
        <v>627.02562227058536</v>
      </c>
      <c r="AH1226" s="25">
        <v>365.5377865084921</v>
      </c>
      <c r="AI1226" s="25">
        <v>144.46573523961135</v>
      </c>
      <c r="AJ1226" s="25">
        <v>30.363622953694875</v>
      </c>
      <c r="AK1226" s="25">
        <v>5.1923485060601253</v>
      </c>
      <c r="AL1226" s="25">
        <v>102.87586677814375</v>
      </c>
      <c r="AM1226" s="25">
        <v>5.832700077588636</v>
      </c>
      <c r="AN1226" s="25">
        <v>179.32012929901475</v>
      </c>
      <c r="AO1226" s="25">
        <v>61.94537861096952</v>
      </c>
      <c r="AP1226" s="25">
        <v>30.677554974598284</v>
      </c>
      <c r="AQ1226" s="25">
        <v>165.68039531495461</v>
      </c>
      <c r="AR1226" s="25">
        <v>51.157690985200958</v>
      </c>
      <c r="AS1226" s="25">
        <v>169.3919781950288</v>
      </c>
      <c r="AT1226" s="25">
        <v>22.868797760428777</v>
      </c>
      <c r="AU1226" s="25">
        <v>0</v>
      </c>
      <c r="AV1226" s="25">
        <v>51.473871962145701</v>
      </c>
      <c r="AW1226" s="25">
        <v>32.011505373866413</v>
      </c>
      <c r="AX1226" s="25">
        <v>0</v>
      </c>
      <c r="AY1226" s="25">
        <v>0</v>
      </c>
      <c r="AZ1226" s="25">
        <v>0</v>
      </c>
      <c r="BA1226" s="25">
        <v>0</v>
      </c>
      <c r="BB1226" s="25">
        <v>72.498319375050372</v>
      </c>
      <c r="BC1226" s="25">
        <v>276.39735295590668</v>
      </c>
      <c r="BD1226" s="25">
        <v>97.958865740402828</v>
      </c>
      <c r="BE1226" s="25">
        <v>159.7667238480646</v>
      </c>
      <c r="BF1226" s="25">
        <v>121.96974426458506</v>
      </c>
      <c r="BG1226" s="25">
        <v>0</v>
      </c>
      <c r="BH1226" s="25">
        <v>0</v>
      </c>
      <c r="BI1226" s="25">
        <v>10236.848284282971</v>
      </c>
      <c r="BJ1226" s="25">
        <v>0</v>
      </c>
      <c r="BK1226" s="25">
        <v>0</v>
      </c>
      <c r="BL1226" s="25">
        <v>0</v>
      </c>
      <c r="BM1226" s="25">
        <v>0</v>
      </c>
      <c r="BN1226" s="25">
        <v>8.6017514859976271E-3</v>
      </c>
      <c r="BO1226" s="25">
        <v>34080.889065167918</v>
      </c>
    </row>
    <row r="1227" spans="1:67">
      <c r="A1227">
        <v>2010</v>
      </c>
      <c r="B1227" s="57" t="s">
        <v>191</v>
      </c>
      <c r="C1227" s="61" t="s">
        <v>255</v>
      </c>
      <c r="D1227" s="57" t="s">
        <v>231</v>
      </c>
      <c r="E1227" s="25">
        <v>1.5393481495687129</v>
      </c>
      <c r="F1227" s="25">
        <v>1.4165672810642732E-2</v>
      </c>
      <c r="G1227" s="25">
        <v>0.58876972958081941</v>
      </c>
      <c r="H1227" s="25">
        <v>13.792286696044213</v>
      </c>
      <c r="I1227" s="25">
        <v>17.310659205068173</v>
      </c>
      <c r="J1227" s="25">
        <v>11.36812463696219</v>
      </c>
      <c r="K1227" s="25">
        <v>1.5203297597555967</v>
      </c>
      <c r="L1227" s="25">
        <v>10.804295456310731</v>
      </c>
      <c r="M1227" s="25">
        <v>0.24307903948734397</v>
      </c>
      <c r="N1227" s="25">
        <v>0.71897639400767854</v>
      </c>
      <c r="O1227" s="25">
        <v>4.1968007310096658</v>
      </c>
      <c r="P1227" s="25">
        <v>5.9531563993002017</v>
      </c>
      <c r="Q1227" s="25">
        <v>5.7803859377613671</v>
      </c>
      <c r="R1227" s="25">
        <v>11.264139648705653</v>
      </c>
      <c r="S1227" s="25">
        <v>89.689379533497629</v>
      </c>
      <c r="T1227" s="25">
        <v>11.340493848428601</v>
      </c>
      <c r="U1227" s="25">
        <v>3.2886181330052278</v>
      </c>
      <c r="V1227" s="25">
        <v>2.0164123381783563</v>
      </c>
      <c r="W1227" s="25">
        <v>0.61192312716895114</v>
      </c>
      <c r="X1227" s="25">
        <v>5.673453361719706</v>
      </c>
      <c r="Y1227" s="25">
        <v>0.24244852577509185</v>
      </c>
      <c r="Z1227" s="25">
        <v>2.4314662487967116</v>
      </c>
      <c r="AA1227" s="25">
        <v>0</v>
      </c>
      <c r="AB1227" s="25">
        <v>3.9985481023610885</v>
      </c>
      <c r="AC1227" s="25">
        <v>4.4705749133752484</v>
      </c>
      <c r="AD1227" s="25">
        <v>0</v>
      </c>
      <c r="AE1227" s="25">
        <v>11.886721813057092</v>
      </c>
      <c r="AF1227" s="25">
        <v>16.204425192154712</v>
      </c>
      <c r="AG1227" s="25">
        <v>25.692404771301685</v>
      </c>
      <c r="AH1227" s="25">
        <v>14.97792823229962</v>
      </c>
      <c r="AI1227" s="25">
        <v>0.17927114475112685</v>
      </c>
      <c r="AJ1227" s="25">
        <v>4.7363505719413084</v>
      </c>
      <c r="AK1227" s="25">
        <v>0.4374794178094088</v>
      </c>
      <c r="AL1227" s="25">
        <v>2.6602061191747226</v>
      </c>
      <c r="AM1227" s="25">
        <v>4.8380666261096966E-2</v>
      </c>
      <c r="AN1227" s="25">
        <v>5.747596662675365</v>
      </c>
      <c r="AO1227" s="25">
        <v>0.29940930996114612</v>
      </c>
      <c r="AP1227" s="25">
        <v>0.14558805101879355</v>
      </c>
      <c r="AQ1227" s="25">
        <v>1.7467257399059102</v>
      </c>
      <c r="AR1227" s="25">
        <v>0.30458239497384615</v>
      </c>
      <c r="AS1227" s="25">
        <v>0.84711987589433635</v>
      </c>
      <c r="AT1227" s="25">
        <v>4.8126953649339513E-2</v>
      </c>
      <c r="AU1227" s="25">
        <v>0</v>
      </c>
      <c r="AV1227" s="25">
        <v>0.87149468017554033</v>
      </c>
      <c r="AW1227" s="25">
        <v>0.88804117902769386</v>
      </c>
      <c r="AX1227" s="25">
        <v>0</v>
      </c>
      <c r="AY1227" s="25">
        <v>0</v>
      </c>
      <c r="AZ1227" s="25">
        <v>0</v>
      </c>
      <c r="BA1227" s="25">
        <v>0</v>
      </c>
      <c r="BB1227" s="25">
        <v>4.8562069620968913</v>
      </c>
      <c r="BC1227" s="25">
        <v>2.8459765039893563</v>
      </c>
      <c r="BD1227" s="25">
        <v>3.6892708794251132</v>
      </c>
      <c r="BE1227" s="25">
        <v>20.850065362057197</v>
      </c>
      <c r="BF1227" s="25">
        <v>7.7136755050810626</v>
      </c>
      <c r="BG1227" s="25">
        <v>0</v>
      </c>
      <c r="BH1227" s="25">
        <v>0</v>
      </c>
      <c r="BI1227" s="25">
        <v>368.61996996343339</v>
      </c>
      <c r="BJ1227" s="25">
        <v>0</v>
      </c>
      <c r="BK1227" s="25">
        <v>5.3026330657144607</v>
      </c>
      <c r="BL1227" s="25">
        <v>0</v>
      </c>
      <c r="BM1227" s="25">
        <v>3.4463387937549768</v>
      </c>
      <c r="BN1227" s="25">
        <v>65.181441847413168</v>
      </c>
      <c r="BO1227" s="25">
        <v>779.08526724767762</v>
      </c>
    </row>
    <row r="1228" spans="1:67">
      <c r="A1228">
        <v>2010</v>
      </c>
      <c r="B1228" s="57" t="s">
        <v>192</v>
      </c>
      <c r="C1228" s="61" t="s">
        <v>256</v>
      </c>
      <c r="D1228" s="57" t="s">
        <v>231</v>
      </c>
      <c r="E1228" s="25">
        <v>0</v>
      </c>
      <c r="F1228" s="25">
        <v>0</v>
      </c>
      <c r="G1228" s="25">
        <v>0</v>
      </c>
      <c r="H1228" s="25">
        <v>0</v>
      </c>
      <c r="I1228" s="25">
        <v>0</v>
      </c>
      <c r="J1228" s="25">
        <v>0</v>
      </c>
      <c r="K1228" s="25">
        <v>0</v>
      </c>
      <c r="L1228" s="25">
        <v>0</v>
      </c>
      <c r="M1228" s="25">
        <v>0</v>
      </c>
      <c r="N1228" s="25">
        <v>0</v>
      </c>
      <c r="O1228" s="25">
        <v>0</v>
      </c>
      <c r="P1228" s="25">
        <v>0</v>
      </c>
      <c r="Q1228" s="25">
        <v>0</v>
      </c>
      <c r="R1228" s="25">
        <v>0</v>
      </c>
      <c r="S1228" s="25">
        <v>0</v>
      </c>
      <c r="T1228" s="25">
        <v>0</v>
      </c>
      <c r="U1228" s="25">
        <v>0</v>
      </c>
      <c r="V1228" s="25">
        <v>0</v>
      </c>
      <c r="W1228" s="25">
        <v>0</v>
      </c>
      <c r="X1228" s="25">
        <v>0</v>
      </c>
      <c r="Y1228" s="25">
        <v>0</v>
      </c>
      <c r="Z1228" s="25">
        <v>0</v>
      </c>
      <c r="AA1228" s="25">
        <v>0</v>
      </c>
      <c r="AB1228" s="25">
        <v>0</v>
      </c>
      <c r="AC1228" s="25">
        <v>0</v>
      </c>
      <c r="AD1228" s="25">
        <v>0</v>
      </c>
      <c r="AE1228" s="25">
        <v>0</v>
      </c>
      <c r="AF1228" s="25">
        <v>0</v>
      </c>
      <c r="AG1228" s="25">
        <v>0</v>
      </c>
      <c r="AH1228" s="25">
        <v>0</v>
      </c>
      <c r="AI1228" s="25">
        <v>0</v>
      </c>
      <c r="AJ1228" s="25">
        <v>0</v>
      </c>
      <c r="AK1228" s="25">
        <v>0</v>
      </c>
      <c r="AL1228" s="25">
        <v>0</v>
      </c>
      <c r="AM1228" s="25">
        <v>0</v>
      </c>
      <c r="AN1228" s="25">
        <v>0</v>
      </c>
      <c r="AO1228" s="25">
        <v>0</v>
      </c>
      <c r="AP1228" s="25">
        <v>0</v>
      </c>
      <c r="AQ1228" s="25">
        <v>0</v>
      </c>
      <c r="AR1228" s="25">
        <v>0</v>
      </c>
      <c r="AS1228" s="25">
        <v>0</v>
      </c>
      <c r="AT1228" s="25">
        <v>0</v>
      </c>
      <c r="AU1228" s="25">
        <v>0</v>
      </c>
      <c r="AV1228" s="25">
        <v>0</v>
      </c>
      <c r="AW1228" s="25">
        <v>0</v>
      </c>
      <c r="AX1228" s="25">
        <v>0</v>
      </c>
      <c r="AY1228" s="25">
        <v>0</v>
      </c>
      <c r="AZ1228" s="25">
        <v>0</v>
      </c>
      <c r="BA1228" s="25">
        <v>0</v>
      </c>
      <c r="BB1228" s="25">
        <v>0</v>
      </c>
      <c r="BC1228" s="25">
        <v>0</v>
      </c>
      <c r="BD1228" s="25">
        <v>0</v>
      </c>
      <c r="BE1228" s="25">
        <v>0</v>
      </c>
      <c r="BF1228" s="25">
        <v>0</v>
      </c>
      <c r="BG1228" s="25">
        <v>0</v>
      </c>
      <c r="BH1228" s="25">
        <v>0</v>
      </c>
      <c r="BI1228" s="25">
        <v>0</v>
      </c>
      <c r="BJ1228" s="25">
        <v>0</v>
      </c>
      <c r="BK1228" s="25">
        <v>0</v>
      </c>
      <c r="BL1228" s="25">
        <v>0</v>
      </c>
      <c r="BM1228" s="25">
        <v>0</v>
      </c>
      <c r="BN1228" s="25">
        <v>0</v>
      </c>
      <c r="BO1228" s="25">
        <v>0</v>
      </c>
    </row>
    <row r="1229" spans="1:67">
      <c r="A1229">
        <v>2010</v>
      </c>
      <c r="B1229" s="57" t="s">
        <v>193</v>
      </c>
      <c r="C1229" s="61" t="s">
        <v>257</v>
      </c>
      <c r="D1229" s="57" t="s">
        <v>231</v>
      </c>
      <c r="E1229" s="25">
        <v>2143.2479285240747</v>
      </c>
      <c r="F1229" s="25">
        <v>300.34750621581026</v>
      </c>
      <c r="G1229" s="25">
        <v>40.164658148767153</v>
      </c>
      <c r="H1229" s="25">
        <v>2588.0357795924556</v>
      </c>
      <c r="I1229" s="25">
        <v>168.59249728280113</v>
      </c>
      <c r="J1229" s="25">
        <v>25.271202319528708</v>
      </c>
      <c r="K1229" s="25">
        <v>4.3232210127747566</v>
      </c>
      <c r="L1229" s="25">
        <v>1.876342957820097</v>
      </c>
      <c r="M1229" s="25">
        <v>18.406864560530082</v>
      </c>
      <c r="N1229" s="25">
        <v>167.18457809280045</v>
      </c>
      <c r="O1229" s="25">
        <v>6.8089081554616318</v>
      </c>
      <c r="P1229" s="25">
        <v>0.55249185608498164</v>
      </c>
      <c r="Q1229" s="25">
        <v>0.95442363054990442</v>
      </c>
      <c r="R1229" s="25">
        <v>401.52671894620613</v>
      </c>
      <c r="S1229" s="25">
        <v>145.14274194892906</v>
      </c>
      <c r="T1229" s="25">
        <v>15.434617460928836</v>
      </c>
      <c r="U1229" s="25">
        <v>0.71451684490013767</v>
      </c>
      <c r="V1229" s="25">
        <v>0.3464752073440861</v>
      </c>
      <c r="W1229" s="25">
        <v>0.72259325157930721</v>
      </c>
      <c r="X1229" s="25">
        <v>1.0744293356971129</v>
      </c>
      <c r="Y1229" s="25">
        <v>0.2470921391829744</v>
      </c>
      <c r="Z1229" s="25">
        <v>9.8504590166281361</v>
      </c>
      <c r="AA1229" s="25">
        <v>0</v>
      </c>
      <c r="AB1229" s="25">
        <v>49.508050905101761</v>
      </c>
      <c r="AC1229" s="25">
        <v>1.7804245474940172</v>
      </c>
      <c r="AD1229" s="25">
        <v>0</v>
      </c>
      <c r="AE1229" s="25">
        <v>1194.9653125245397</v>
      </c>
      <c r="AF1229" s="25">
        <v>371.57129078957064</v>
      </c>
      <c r="AG1229" s="25">
        <v>1832.0463696443005</v>
      </c>
      <c r="AH1229" s="25">
        <v>1068.0299990224371</v>
      </c>
      <c r="AI1229" s="25">
        <v>201.42054346958736</v>
      </c>
      <c r="AJ1229" s="25">
        <v>235.46008064195709</v>
      </c>
      <c r="AK1229" s="25">
        <v>3.2202440152619545</v>
      </c>
      <c r="AL1229" s="25">
        <v>585.74205332226302</v>
      </c>
      <c r="AM1229" s="25">
        <v>35.165034680705411</v>
      </c>
      <c r="AN1229" s="25">
        <v>77.496769914108626</v>
      </c>
      <c r="AO1229" s="25">
        <v>50.375980822502903</v>
      </c>
      <c r="AP1229" s="25">
        <v>29.207094670040831</v>
      </c>
      <c r="AQ1229" s="25">
        <v>635.52171107598019</v>
      </c>
      <c r="AR1229" s="25">
        <v>7.6012583331118302</v>
      </c>
      <c r="AS1229" s="25">
        <v>388.40149116219749</v>
      </c>
      <c r="AT1229" s="25">
        <v>34.649015829248803</v>
      </c>
      <c r="AU1229" s="25">
        <v>0</v>
      </c>
      <c r="AV1229" s="25">
        <v>2078.9287309180172</v>
      </c>
      <c r="AW1229" s="25">
        <v>410.07692461392077</v>
      </c>
      <c r="AX1229" s="25">
        <v>0</v>
      </c>
      <c r="AY1229" s="25">
        <v>0</v>
      </c>
      <c r="AZ1229" s="25">
        <v>0</v>
      </c>
      <c r="BA1229" s="25">
        <v>0</v>
      </c>
      <c r="BB1229" s="25">
        <v>36.025333945538122</v>
      </c>
      <c r="BC1229" s="25">
        <v>1204.6820316126</v>
      </c>
      <c r="BD1229" s="25">
        <v>494.75641471386075</v>
      </c>
      <c r="BE1229" s="25">
        <v>38.314441196013533</v>
      </c>
      <c r="BF1229" s="25">
        <v>36.948601078624947</v>
      </c>
      <c r="BG1229" s="25">
        <v>0</v>
      </c>
      <c r="BH1229" s="25">
        <v>0</v>
      </c>
      <c r="BI1229" s="25">
        <v>0</v>
      </c>
      <c r="BJ1229" s="25">
        <v>0</v>
      </c>
      <c r="BK1229" s="25">
        <v>0</v>
      </c>
      <c r="BL1229" s="25">
        <v>180398.08520741426</v>
      </c>
      <c r="BM1229" s="25">
        <v>2362.4450580087132</v>
      </c>
      <c r="BN1229" s="25">
        <v>516.72133481440665</v>
      </c>
      <c r="BO1229" s="25">
        <v>200419.97285018716</v>
      </c>
    </row>
    <row r="1230" spans="1:67">
      <c r="A1230">
        <v>2010</v>
      </c>
      <c r="B1230" s="57" t="s">
        <v>194</v>
      </c>
      <c r="C1230" s="61" t="s">
        <v>258</v>
      </c>
      <c r="D1230" s="57" t="s">
        <v>231</v>
      </c>
      <c r="E1230" s="25">
        <v>479.18921369895639</v>
      </c>
      <c r="F1230" s="25">
        <v>64.696823655465963</v>
      </c>
      <c r="G1230" s="25">
        <v>52.368684996703983</v>
      </c>
      <c r="H1230" s="25">
        <v>581.04254224641136</v>
      </c>
      <c r="I1230" s="25">
        <v>1533.3662080841541</v>
      </c>
      <c r="J1230" s="25">
        <v>296.54127510026638</v>
      </c>
      <c r="K1230" s="25">
        <v>170.57940839819148</v>
      </c>
      <c r="L1230" s="25">
        <v>193.37996627065516</v>
      </c>
      <c r="M1230" s="25">
        <v>8.2854412170858058</v>
      </c>
      <c r="N1230" s="25">
        <v>162.77106728829841</v>
      </c>
      <c r="O1230" s="25">
        <v>160.33994109518926</v>
      </c>
      <c r="P1230" s="25">
        <v>96.778229247043512</v>
      </c>
      <c r="Q1230" s="25">
        <v>263.75248994698518</v>
      </c>
      <c r="R1230" s="25">
        <v>104.02589649678499</v>
      </c>
      <c r="S1230" s="25">
        <v>165.18807687435657</v>
      </c>
      <c r="T1230" s="25">
        <v>183.64022315288125</v>
      </c>
      <c r="U1230" s="25">
        <v>273.9968994867607</v>
      </c>
      <c r="V1230" s="25">
        <v>147.2872843260561</v>
      </c>
      <c r="W1230" s="25">
        <v>120.86423747291734</v>
      </c>
      <c r="X1230" s="25">
        <v>375.69327890575045</v>
      </c>
      <c r="Y1230" s="25">
        <v>15.799100562982247</v>
      </c>
      <c r="Z1230" s="25">
        <v>116.06132856120908</v>
      </c>
      <c r="AA1230" s="25">
        <v>0</v>
      </c>
      <c r="AB1230" s="25">
        <v>102.83110634815066</v>
      </c>
      <c r="AC1230" s="25">
        <v>0.97309497124856525</v>
      </c>
      <c r="AD1230" s="25">
        <v>0</v>
      </c>
      <c r="AE1230" s="25">
        <v>2641.7903751270624</v>
      </c>
      <c r="AF1230" s="25">
        <v>428.76893794038682</v>
      </c>
      <c r="AG1230" s="25">
        <v>768.3557404543584</v>
      </c>
      <c r="AH1230" s="25">
        <v>447.92915415436812</v>
      </c>
      <c r="AI1230" s="25">
        <v>1474.1166335791438</v>
      </c>
      <c r="AJ1230" s="25">
        <v>107.61447838107063</v>
      </c>
      <c r="AK1230" s="25">
        <v>67.091505293518239</v>
      </c>
      <c r="AL1230" s="25">
        <v>61.451321959036498</v>
      </c>
      <c r="AM1230" s="25">
        <v>73.958493962195448</v>
      </c>
      <c r="AN1230" s="25">
        <v>475.67051714978851</v>
      </c>
      <c r="AO1230" s="25">
        <v>55.053363097206415</v>
      </c>
      <c r="AP1230" s="25">
        <v>13.737787593462606</v>
      </c>
      <c r="AQ1230" s="25">
        <v>57.856493658602098</v>
      </c>
      <c r="AR1230" s="25">
        <v>15.12439932061352</v>
      </c>
      <c r="AS1230" s="25">
        <v>147.87501655016769</v>
      </c>
      <c r="AT1230" s="25">
        <v>62.818179822953738</v>
      </c>
      <c r="AU1230" s="25">
        <v>0</v>
      </c>
      <c r="AV1230" s="25">
        <v>27.347897730960575</v>
      </c>
      <c r="AW1230" s="25">
        <v>99.835743185552033</v>
      </c>
      <c r="AX1230" s="25">
        <v>0</v>
      </c>
      <c r="AY1230" s="25">
        <v>0</v>
      </c>
      <c r="AZ1230" s="25">
        <v>0</v>
      </c>
      <c r="BA1230" s="25">
        <v>0</v>
      </c>
      <c r="BB1230" s="25">
        <v>331.18879475175629</v>
      </c>
      <c r="BC1230" s="25">
        <v>653.59623058890872</v>
      </c>
      <c r="BD1230" s="25">
        <v>287.40274870836026</v>
      </c>
      <c r="BE1230" s="25">
        <v>150.72134677801969</v>
      </c>
      <c r="BF1230" s="25">
        <v>50.884090489649751</v>
      </c>
      <c r="BG1230" s="25">
        <v>0</v>
      </c>
      <c r="BH1230" s="25">
        <v>0</v>
      </c>
      <c r="BI1230" s="25">
        <v>14237.905955327184</v>
      </c>
      <c r="BJ1230" s="25">
        <v>0</v>
      </c>
      <c r="BK1230" s="25">
        <v>25.225592101668759</v>
      </c>
      <c r="BL1230" s="25">
        <v>901.40549037673509</v>
      </c>
      <c r="BM1230" s="25">
        <v>191.2551351909955</v>
      </c>
      <c r="BN1230" s="25">
        <v>-8.005267518456094E-4</v>
      </c>
      <c r="BO1230" s="25">
        <v>29525.432441151483</v>
      </c>
    </row>
    <row r="1231" spans="1:67">
      <c r="A1231">
        <v>2010</v>
      </c>
      <c r="B1231" s="57" t="s">
        <v>195</v>
      </c>
      <c r="C1231" s="61" t="s">
        <v>259</v>
      </c>
      <c r="D1231" s="57" t="s">
        <v>231</v>
      </c>
      <c r="E1231" s="25">
        <v>1226.0551608676601</v>
      </c>
      <c r="F1231" s="25">
        <v>150.54521289402885</v>
      </c>
      <c r="G1231" s="25">
        <v>326.01680983985892</v>
      </c>
      <c r="H1231" s="25">
        <v>923.11414895572693</v>
      </c>
      <c r="I1231" s="25">
        <v>7382.236689887206</v>
      </c>
      <c r="J1231" s="25">
        <v>1549.4501670805639</v>
      </c>
      <c r="K1231" s="25">
        <v>923.6407581994398</v>
      </c>
      <c r="L1231" s="25">
        <v>1039.0636897414697</v>
      </c>
      <c r="M1231" s="25">
        <v>159.70582095084293</v>
      </c>
      <c r="N1231" s="25">
        <v>945.63000794825825</v>
      </c>
      <c r="O1231" s="25">
        <v>919.08579787922281</v>
      </c>
      <c r="P1231" s="25">
        <v>608.36387322654866</v>
      </c>
      <c r="Q1231" s="25">
        <v>1433.4366277516965</v>
      </c>
      <c r="R1231" s="25">
        <v>601.94113025131162</v>
      </c>
      <c r="S1231" s="25">
        <v>775.42945178315665</v>
      </c>
      <c r="T1231" s="25">
        <v>1037.4818734336206</v>
      </c>
      <c r="U1231" s="25">
        <v>1495.4945278429257</v>
      </c>
      <c r="V1231" s="25">
        <v>862.36243103331867</v>
      </c>
      <c r="W1231" s="25">
        <v>734.23830280008497</v>
      </c>
      <c r="X1231" s="25">
        <v>1844.0475496892834</v>
      </c>
      <c r="Y1231" s="25">
        <v>209.34934964366397</v>
      </c>
      <c r="Z1231" s="25">
        <v>619.1330863848616</v>
      </c>
      <c r="AA1231" s="25">
        <v>0</v>
      </c>
      <c r="AB1231" s="25">
        <v>492.02496645239228</v>
      </c>
      <c r="AC1231" s="25">
        <v>35.12521520106479</v>
      </c>
      <c r="AD1231" s="25">
        <v>0</v>
      </c>
      <c r="AE1231" s="25">
        <v>11163.389116463888</v>
      </c>
      <c r="AF1231" s="25">
        <v>622.63447998434413</v>
      </c>
      <c r="AG1231" s="25">
        <v>908.87258976965518</v>
      </c>
      <c r="AH1231" s="25">
        <v>593.08616855856678</v>
      </c>
      <c r="AI1231" s="25">
        <v>937.6762223272226</v>
      </c>
      <c r="AJ1231" s="25">
        <v>386.44008965696571</v>
      </c>
      <c r="AK1231" s="25">
        <v>432.47524088547419</v>
      </c>
      <c r="AL1231" s="25">
        <v>179.95130812141161</v>
      </c>
      <c r="AM1231" s="25">
        <v>109.98242877745122</v>
      </c>
      <c r="AN1231" s="25">
        <v>2291.0181683828205</v>
      </c>
      <c r="AO1231" s="25">
        <v>321.69325676034634</v>
      </c>
      <c r="AP1231" s="25">
        <v>190.32281301118121</v>
      </c>
      <c r="AQ1231" s="25">
        <v>283.86454508348362</v>
      </c>
      <c r="AR1231" s="25">
        <v>198.29887786851583</v>
      </c>
      <c r="AS1231" s="25">
        <v>339.03661574271359</v>
      </c>
      <c r="AT1231" s="25">
        <v>165.87949793146689</v>
      </c>
      <c r="AU1231" s="25">
        <v>0</v>
      </c>
      <c r="AV1231" s="25">
        <v>206.11013908939569</v>
      </c>
      <c r="AW1231" s="25">
        <v>228.87203543751821</v>
      </c>
      <c r="AX1231" s="25">
        <v>0</v>
      </c>
      <c r="AY1231" s="25">
        <v>0</v>
      </c>
      <c r="AZ1231" s="25">
        <v>0</v>
      </c>
      <c r="BA1231" s="25">
        <v>0</v>
      </c>
      <c r="BB1231" s="25">
        <v>243.61744828580359</v>
      </c>
      <c r="BC1231" s="25">
        <v>540.80917167804239</v>
      </c>
      <c r="BD1231" s="25">
        <v>843.93928295565934</v>
      </c>
      <c r="BE1231" s="25">
        <v>820.47768022454159</v>
      </c>
      <c r="BF1231" s="25">
        <v>581.53899162052073</v>
      </c>
      <c r="BG1231" s="25">
        <v>0</v>
      </c>
      <c r="BH1231" s="25">
        <v>0</v>
      </c>
      <c r="BI1231" s="25">
        <v>21367.003844719016</v>
      </c>
      <c r="BJ1231" s="25">
        <v>0</v>
      </c>
      <c r="BK1231" s="25">
        <v>258.10012972636764</v>
      </c>
      <c r="BL1231" s="25">
        <v>4596.3147748838837</v>
      </c>
      <c r="BM1231" s="25">
        <v>942.87856869419431</v>
      </c>
      <c r="BN1231" s="25">
        <v>-3.0681282775994259E-3</v>
      </c>
      <c r="BO1231" s="25">
        <v>76047.253068250153</v>
      </c>
    </row>
    <row r="1232" spans="1:67">
      <c r="A1232">
        <v>2010</v>
      </c>
      <c r="B1232" s="57" t="s">
        <v>196</v>
      </c>
      <c r="C1232" s="61" t="s">
        <v>260</v>
      </c>
      <c r="D1232" s="57" t="s">
        <v>231</v>
      </c>
      <c r="E1232" s="25">
        <v>719.75283871365718</v>
      </c>
      <c r="F1232" s="25">
        <v>88.377218082865056</v>
      </c>
      <c r="G1232" s="25">
        <v>191.3874121152873</v>
      </c>
      <c r="H1232" s="25">
        <v>541.91202025267137</v>
      </c>
      <c r="I1232" s="25">
        <v>4333.7249278845038</v>
      </c>
      <c r="J1232" s="25">
        <v>909.60112709191014</v>
      </c>
      <c r="K1232" s="25">
        <v>542.22116498775574</v>
      </c>
      <c r="L1232" s="25">
        <v>609.97992926028451</v>
      </c>
      <c r="M1232" s="25">
        <v>93.75493179734471</v>
      </c>
      <c r="N1232" s="25">
        <v>555.12990305548794</v>
      </c>
      <c r="O1232" s="25">
        <v>539.54718609581846</v>
      </c>
      <c r="P1232" s="25">
        <v>357.13860085594837</v>
      </c>
      <c r="Q1232" s="25">
        <v>841.49564788789257</v>
      </c>
      <c r="R1232" s="25">
        <v>353.36814448786737</v>
      </c>
      <c r="S1232" s="25">
        <v>455.21406128923365</v>
      </c>
      <c r="T1232" s="25">
        <v>609.05132766499764</v>
      </c>
      <c r="U1232" s="25">
        <v>877.92659421155565</v>
      </c>
      <c r="V1232" s="25">
        <v>506.24786514188719</v>
      </c>
      <c r="W1232" s="25">
        <v>431.03289280875464</v>
      </c>
      <c r="X1232" s="25">
        <v>1082.5438373209652</v>
      </c>
      <c r="Y1232" s="25">
        <v>122.89805018287885</v>
      </c>
      <c r="Z1232" s="25">
        <v>363.46064246458928</v>
      </c>
      <c r="AA1232" s="25">
        <v>0</v>
      </c>
      <c r="AB1232" s="25">
        <v>288.84211544784836</v>
      </c>
      <c r="AC1232" s="25">
        <v>20.620176120860062</v>
      </c>
      <c r="AD1232" s="25">
        <v>0</v>
      </c>
      <c r="AE1232" s="25">
        <v>6553.4416906427277</v>
      </c>
      <c r="AF1232" s="25">
        <v>365.51612745657957</v>
      </c>
      <c r="AG1232" s="25">
        <v>533.551545961589</v>
      </c>
      <c r="AH1232" s="25">
        <v>348.16985976271917</v>
      </c>
      <c r="AI1232" s="25">
        <v>550.46065165303764</v>
      </c>
      <c r="AJ1232" s="25">
        <v>226.85875839770907</v>
      </c>
      <c r="AK1232" s="25">
        <v>253.88358716174557</v>
      </c>
      <c r="AL1232" s="25">
        <v>105.63999808704548</v>
      </c>
      <c r="AM1232" s="25">
        <v>64.564929740887138</v>
      </c>
      <c r="AN1232" s="25">
        <v>1344.9369024090151</v>
      </c>
      <c r="AO1232" s="25">
        <v>188.84928030719905</v>
      </c>
      <c r="AP1232" s="25">
        <v>111.72856597920531</v>
      </c>
      <c r="AQ1232" s="25">
        <v>166.6420228497079</v>
      </c>
      <c r="AR1232" s="25">
        <v>116.4108963555107</v>
      </c>
      <c r="AS1232" s="25">
        <v>199.03065897487704</v>
      </c>
      <c r="AT1232" s="25">
        <v>97.379174550607303</v>
      </c>
      <c r="AU1232" s="25">
        <v>0</v>
      </c>
      <c r="AV1232" s="25">
        <v>120.99647913928554</v>
      </c>
      <c r="AW1232" s="25">
        <v>134.35879760120389</v>
      </c>
      <c r="AX1232" s="25">
        <v>0</v>
      </c>
      <c r="AY1232" s="25">
        <v>0</v>
      </c>
      <c r="AZ1232" s="25">
        <v>0</v>
      </c>
      <c r="BA1232" s="25">
        <v>0</v>
      </c>
      <c r="BB1232" s="25">
        <v>143.01505801617191</v>
      </c>
      <c r="BC1232" s="25">
        <v>317.48076998502404</v>
      </c>
      <c r="BD1232" s="25">
        <v>495.43259879000362</v>
      </c>
      <c r="BE1232" s="25">
        <v>481.65951931814425</v>
      </c>
      <c r="BF1232" s="25">
        <v>341.39111631897555</v>
      </c>
      <c r="BG1232" s="25">
        <v>0</v>
      </c>
      <c r="BH1232" s="25">
        <v>0</v>
      </c>
      <c r="BI1232" s="25">
        <v>12543.450052602664</v>
      </c>
      <c r="BJ1232" s="25">
        <v>0</v>
      </c>
      <c r="BK1232" s="25">
        <v>151.51708256742577</v>
      </c>
      <c r="BL1232" s="25">
        <v>2698.2559288027742</v>
      </c>
      <c r="BM1232" s="25">
        <v>553.51467707283302</v>
      </c>
      <c r="BN1232" s="25">
        <v>-1.0321811830462913E-3</v>
      </c>
      <c r="BO1232" s="25">
        <v>44643.364313546343</v>
      </c>
    </row>
    <row r="1233" spans="1:67">
      <c r="A1233">
        <v>2010</v>
      </c>
      <c r="B1233" s="57" t="s">
        <v>197</v>
      </c>
      <c r="C1233" s="61" t="s">
        <v>261</v>
      </c>
      <c r="D1233" s="57" t="s">
        <v>231</v>
      </c>
      <c r="E1233" s="25">
        <v>246.71433143119546</v>
      </c>
      <c r="F1233" s="25">
        <v>11.055503203282827</v>
      </c>
      <c r="G1233" s="25">
        <v>39.583024192588091</v>
      </c>
      <c r="H1233" s="25">
        <v>713.20953971581127</v>
      </c>
      <c r="I1233" s="25">
        <v>1559.7610965009978</v>
      </c>
      <c r="J1233" s="25">
        <v>333.0826936746293</v>
      </c>
      <c r="K1233" s="25">
        <v>177.75465218029078</v>
      </c>
      <c r="L1233" s="25">
        <v>559.19006004167829</v>
      </c>
      <c r="M1233" s="25">
        <v>14.462936307443536</v>
      </c>
      <c r="N1233" s="25">
        <v>196.85664230119497</v>
      </c>
      <c r="O1233" s="25">
        <v>179.96821857132952</v>
      </c>
      <c r="P1233" s="25">
        <v>120.63710144317525</v>
      </c>
      <c r="Q1233" s="25">
        <v>290.87034582462707</v>
      </c>
      <c r="R1233" s="25">
        <v>217.74268745515874</v>
      </c>
      <c r="S1233" s="25">
        <v>233.18513525891746</v>
      </c>
      <c r="T1233" s="25">
        <v>240.58330148325487</v>
      </c>
      <c r="U1233" s="25">
        <v>310.03961351834613</v>
      </c>
      <c r="V1233" s="25">
        <v>171.18545507534168</v>
      </c>
      <c r="W1233" s="25">
        <v>138.04576267097042</v>
      </c>
      <c r="X1233" s="25">
        <v>404.62818366796938</v>
      </c>
      <c r="Y1233" s="25">
        <v>21.468163444666096</v>
      </c>
      <c r="Z1233" s="25">
        <v>178.82396440162833</v>
      </c>
      <c r="AA1233" s="25">
        <v>0</v>
      </c>
      <c r="AB1233" s="25">
        <v>163.35646010147707</v>
      </c>
      <c r="AC1233" s="25">
        <v>4.3300631031366663</v>
      </c>
      <c r="AD1233" s="25">
        <v>0</v>
      </c>
      <c r="AE1233" s="25">
        <v>3412.7810716272261</v>
      </c>
      <c r="AF1233" s="25">
        <v>421.57629184213386</v>
      </c>
      <c r="AG1233" s="25">
        <v>1266.2595289515582</v>
      </c>
      <c r="AH1233" s="25">
        <v>738.19264942014502</v>
      </c>
      <c r="AI1233" s="25">
        <v>273.33240195267223</v>
      </c>
      <c r="AJ1233" s="25">
        <v>67.611751209638541</v>
      </c>
      <c r="AK1233" s="25">
        <v>58.853969647188926</v>
      </c>
      <c r="AL1233" s="25">
        <v>21.792328490437619</v>
      </c>
      <c r="AM1233" s="25">
        <v>10.879975711058233</v>
      </c>
      <c r="AN1233" s="25">
        <v>472.98758682894874</v>
      </c>
      <c r="AO1233" s="25">
        <v>48.842617205988645</v>
      </c>
      <c r="AP1233" s="25">
        <v>19.063524889904649</v>
      </c>
      <c r="AQ1233" s="25">
        <v>78.17730582482082</v>
      </c>
      <c r="AR1233" s="25">
        <v>21.297499863457258</v>
      </c>
      <c r="AS1233" s="25">
        <v>106.25549097081293</v>
      </c>
      <c r="AT1233" s="25">
        <v>10.320123253377774</v>
      </c>
      <c r="AU1233" s="25">
        <v>0</v>
      </c>
      <c r="AV1233" s="25">
        <v>23.196690427874362</v>
      </c>
      <c r="AW1233" s="25">
        <v>73.973985444026653</v>
      </c>
      <c r="AX1233" s="25">
        <v>0</v>
      </c>
      <c r="AY1233" s="25">
        <v>0</v>
      </c>
      <c r="AZ1233" s="25">
        <v>0</v>
      </c>
      <c r="BA1233" s="25">
        <v>0</v>
      </c>
      <c r="BB1233" s="25">
        <v>126.28933478945908</v>
      </c>
      <c r="BC1233" s="25">
        <v>731.9194046806407</v>
      </c>
      <c r="BD1233" s="25">
        <v>444.39970429760166</v>
      </c>
      <c r="BE1233" s="25">
        <v>177.03707919139157</v>
      </c>
      <c r="BF1233" s="25">
        <v>51.911088316808531</v>
      </c>
      <c r="BG1233" s="25">
        <v>0</v>
      </c>
      <c r="BH1233" s="25">
        <v>0</v>
      </c>
      <c r="BI1233" s="25">
        <v>14498.895287840214</v>
      </c>
      <c r="BJ1233" s="25">
        <v>0</v>
      </c>
      <c r="BK1233" s="25">
        <v>26.147909605548307</v>
      </c>
      <c r="BL1233" s="25">
        <v>941.13837958970146</v>
      </c>
      <c r="BM1233" s="25">
        <v>199.68543562635091</v>
      </c>
      <c r="BN1233" s="25">
        <v>242.58982063188853</v>
      </c>
      <c r="BO1233" s="25">
        <v>31091.94317369998</v>
      </c>
    </row>
    <row r="1234" spans="1:67">
      <c r="A1234">
        <v>2010</v>
      </c>
      <c r="B1234" s="57" t="s">
        <v>198</v>
      </c>
      <c r="C1234" s="61" t="s">
        <v>262</v>
      </c>
      <c r="D1234" s="57" t="s">
        <v>231</v>
      </c>
      <c r="E1234" s="25">
        <v>89.080029740008101</v>
      </c>
      <c r="F1234" s="25">
        <v>4.6552012629577622</v>
      </c>
      <c r="G1234" s="25">
        <v>14.535800171321979</v>
      </c>
      <c r="H1234" s="25">
        <v>464.91000849103654</v>
      </c>
      <c r="I1234" s="25">
        <v>562.7760181346606</v>
      </c>
      <c r="J1234" s="25">
        <v>117.09512645257341</v>
      </c>
      <c r="K1234" s="25">
        <v>67.041889059917168</v>
      </c>
      <c r="L1234" s="25">
        <v>67.501328182218245</v>
      </c>
      <c r="M1234" s="25">
        <v>3.4315622786415361</v>
      </c>
      <c r="N1234" s="25">
        <v>294.52298943563676</v>
      </c>
      <c r="O1234" s="25">
        <v>58.871782966011622</v>
      </c>
      <c r="P1234" s="25">
        <v>34.857299664664517</v>
      </c>
      <c r="Q1234" s="25">
        <v>97.192213081955231</v>
      </c>
      <c r="R1234" s="25">
        <v>39.521502794314451</v>
      </c>
      <c r="S1234" s="25">
        <v>56.861828207437654</v>
      </c>
      <c r="T1234" s="25">
        <v>68.521893949234084</v>
      </c>
      <c r="U1234" s="25">
        <v>101.5322837411248</v>
      </c>
      <c r="V1234" s="25">
        <v>53.511858929291805</v>
      </c>
      <c r="W1234" s="25">
        <v>45.216423006567446</v>
      </c>
      <c r="X1234" s="25">
        <v>132.53012394106511</v>
      </c>
      <c r="Y1234" s="25">
        <v>7.5855369711219023</v>
      </c>
      <c r="Z1234" s="25">
        <v>43.391421370480373</v>
      </c>
      <c r="AA1234" s="25">
        <v>0</v>
      </c>
      <c r="AB1234" s="25">
        <v>27.485485778183392</v>
      </c>
      <c r="AC1234" s="25">
        <v>0.58234161463656986</v>
      </c>
      <c r="AD1234" s="25">
        <v>0</v>
      </c>
      <c r="AE1234" s="25">
        <v>892.10243059537061</v>
      </c>
      <c r="AF1234" s="25">
        <v>40.866565665798682</v>
      </c>
      <c r="AG1234" s="25">
        <v>113.79102800413122</v>
      </c>
      <c r="AH1234" s="25">
        <v>66.336875278768403</v>
      </c>
      <c r="AI1234" s="25">
        <v>149.08173918444569</v>
      </c>
      <c r="AJ1234" s="25">
        <v>16.937941485007318</v>
      </c>
      <c r="AK1234" s="25">
        <v>21.439610737444951</v>
      </c>
      <c r="AL1234" s="25">
        <v>449.13922613145274</v>
      </c>
      <c r="AM1234" s="25">
        <v>160.26719385049321</v>
      </c>
      <c r="AN1234" s="25">
        <v>171.684360940072</v>
      </c>
      <c r="AO1234" s="25">
        <v>15.381406360833038</v>
      </c>
      <c r="AP1234" s="25">
        <v>9.2415335816924884</v>
      </c>
      <c r="AQ1234" s="25">
        <v>31.305713229836925</v>
      </c>
      <c r="AR1234" s="25">
        <v>6.9941665821385621</v>
      </c>
      <c r="AS1234" s="25">
        <v>15.96432121624103</v>
      </c>
      <c r="AT1234" s="25">
        <v>2.9164706425897915</v>
      </c>
      <c r="AU1234" s="25">
        <v>0</v>
      </c>
      <c r="AV1234" s="25">
        <v>5.6071155762645057</v>
      </c>
      <c r="AW1234" s="25">
        <v>36.245193445417179</v>
      </c>
      <c r="AX1234" s="25">
        <v>0</v>
      </c>
      <c r="AY1234" s="25">
        <v>0</v>
      </c>
      <c r="AZ1234" s="25">
        <v>0</v>
      </c>
      <c r="BA1234" s="25">
        <v>0</v>
      </c>
      <c r="BB1234" s="25">
        <v>91.341571852481849</v>
      </c>
      <c r="BC1234" s="25">
        <v>107.90722245574983</v>
      </c>
      <c r="BD1234" s="25">
        <v>54.898375624940698</v>
      </c>
      <c r="BE1234" s="25">
        <v>48.014200722870008</v>
      </c>
      <c r="BF1234" s="25">
        <v>18.87259289873851</v>
      </c>
      <c r="BG1234" s="25">
        <v>0</v>
      </c>
      <c r="BH1234" s="25">
        <v>0</v>
      </c>
      <c r="BI1234" s="25">
        <v>3980.864137308341</v>
      </c>
      <c r="BJ1234" s="25">
        <v>0</v>
      </c>
      <c r="BK1234" s="25">
        <v>9.5498435381512543</v>
      </c>
      <c r="BL1234" s="25">
        <v>345.99769068921728</v>
      </c>
      <c r="BM1234" s="25">
        <v>73.411839416333791</v>
      </c>
      <c r="BN1234" s="25">
        <v>724.92951596471801</v>
      </c>
      <c r="BO1234" s="25">
        <v>10114.301832204608</v>
      </c>
    </row>
    <row r="1235" spans="1:67">
      <c r="A1235">
        <v>2010</v>
      </c>
      <c r="B1235" s="57" t="s">
        <v>199</v>
      </c>
      <c r="C1235" s="61" t="s">
        <v>263</v>
      </c>
      <c r="D1235" s="57" t="s">
        <v>231</v>
      </c>
      <c r="E1235" s="25">
        <v>14.268309145921993</v>
      </c>
      <c r="F1235" s="25">
        <v>1.7337938436108036</v>
      </c>
      <c r="G1235" s="25">
        <v>2.123614271049207</v>
      </c>
      <c r="H1235" s="25">
        <v>230.12739773184154</v>
      </c>
      <c r="I1235" s="25">
        <v>141.91526142902512</v>
      </c>
      <c r="J1235" s="25">
        <v>34.289878879375664</v>
      </c>
      <c r="K1235" s="25">
        <v>17.676348931888409</v>
      </c>
      <c r="L1235" s="25">
        <v>12.098829088803283</v>
      </c>
      <c r="M1235" s="25">
        <v>0.57260189857957433</v>
      </c>
      <c r="N1235" s="25">
        <v>32.837206127728763</v>
      </c>
      <c r="O1235" s="25">
        <v>14.839695082722029</v>
      </c>
      <c r="P1235" s="25">
        <v>9.2489272952584116</v>
      </c>
      <c r="Q1235" s="25">
        <v>24.277408120158036</v>
      </c>
      <c r="R1235" s="25">
        <v>12.857248136624348</v>
      </c>
      <c r="S1235" s="25">
        <v>19.914487377071822</v>
      </c>
      <c r="T1235" s="25">
        <v>21.778627689619086</v>
      </c>
      <c r="U1235" s="25">
        <v>30.396384680444687</v>
      </c>
      <c r="V1235" s="25">
        <v>12.908075716122163</v>
      </c>
      <c r="W1235" s="25">
        <v>9.7805552210321629</v>
      </c>
      <c r="X1235" s="25">
        <v>26.156902717345357</v>
      </c>
      <c r="Y1235" s="25">
        <v>1.040598520798985</v>
      </c>
      <c r="Z1235" s="25">
        <v>12.382523438987461</v>
      </c>
      <c r="AA1235" s="25">
        <v>0</v>
      </c>
      <c r="AB1235" s="25">
        <v>9.5609708678526815</v>
      </c>
      <c r="AC1235" s="25">
        <v>0.22409586342462115</v>
      </c>
      <c r="AD1235" s="25">
        <v>0</v>
      </c>
      <c r="AE1235" s="25">
        <v>248.90557571665229</v>
      </c>
      <c r="AF1235" s="25">
        <v>23.470012649074462</v>
      </c>
      <c r="AG1235" s="25">
        <v>199.74688490625246</v>
      </c>
      <c r="AH1235" s="25">
        <v>116.44665158370402</v>
      </c>
      <c r="AI1235" s="25">
        <v>28.258584026405209</v>
      </c>
      <c r="AJ1235" s="25">
        <v>19.790624311460785</v>
      </c>
      <c r="AK1235" s="25">
        <v>128.06573836003349</v>
      </c>
      <c r="AL1235" s="25">
        <v>128.69193966330516</v>
      </c>
      <c r="AM1235" s="25">
        <v>5.3369577054298958</v>
      </c>
      <c r="AN1235" s="25">
        <v>29.811701803242677</v>
      </c>
      <c r="AO1235" s="25">
        <v>13.249588995736598</v>
      </c>
      <c r="AP1235" s="25">
        <v>4.2298264106085677</v>
      </c>
      <c r="AQ1235" s="25">
        <v>24.896375927124506</v>
      </c>
      <c r="AR1235" s="25">
        <v>8.4707682509057687</v>
      </c>
      <c r="AS1235" s="25">
        <v>55.199938978716901</v>
      </c>
      <c r="AT1235" s="25">
        <v>1.8317808196850638</v>
      </c>
      <c r="AU1235" s="25">
        <v>0</v>
      </c>
      <c r="AV1235" s="25">
        <v>17.021252994456315</v>
      </c>
      <c r="AW1235" s="25">
        <v>71.138680800969581</v>
      </c>
      <c r="AX1235" s="25">
        <v>0</v>
      </c>
      <c r="AY1235" s="25">
        <v>0</v>
      </c>
      <c r="AZ1235" s="25">
        <v>0</v>
      </c>
      <c r="BA1235" s="25">
        <v>0</v>
      </c>
      <c r="BB1235" s="25">
        <v>47.540946544746177</v>
      </c>
      <c r="BC1235" s="25">
        <v>625.12491591238324</v>
      </c>
      <c r="BD1235" s="25">
        <v>49.635279075057646</v>
      </c>
      <c r="BE1235" s="25">
        <v>14.563451219945907</v>
      </c>
      <c r="BF1235" s="25">
        <v>16.649630997132427</v>
      </c>
      <c r="BG1235" s="25">
        <v>0</v>
      </c>
      <c r="BH1235" s="25">
        <v>0</v>
      </c>
      <c r="BI1235" s="25">
        <v>8388.9524343056783</v>
      </c>
      <c r="BJ1235" s="25">
        <v>0</v>
      </c>
      <c r="BK1235" s="25">
        <v>1.9580668035686257</v>
      </c>
      <c r="BL1235" s="25">
        <v>76.147070884037703</v>
      </c>
      <c r="BM1235" s="25">
        <v>16.156456213993376</v>
      </c>
      <c r="BN1235" s="25">
        <v>1700.8150622498699</v>
      </c>
      <c r="BO1235" s="25">
        <v>12755.115940185455</v>
      </c>
    </row>
    <row r="1236" spans="1:67">
      <c r="A1236">
        <v>2010</v>
      </c>
      <c r="B1236" s="57" t="s">
        <v>200</v>
      </c>
      <c r="C1236" s="61" t="s">
        <v>264</v>
      </c>
      <c r="D1236" s="57" t="s">
        <v>231</v>
      </c>
      <c r="E1236" s="25">
        <v>44.431168945317992</v>
      </c>
      <c r="F1236" s="25">
        <v>4.5907646911722964</v>
      </c>
      <c r="G1236" s="25">
        <v>6.3902331953196212</v>
      </c>
      <c r="H1236" s="25">
        <v>83.227458309805527</v>
      </c>
      <c r="I1236" s="25">
        <v>225.24820548412697</v>
      </c>
      <c r="J1236" s="25">
        <v>43.377035204034364</v>
      </c>
      <c r="K1236" s="25">
        <v>23.628869226481701</v>
      </c>
      <c r="L1236" s="25">
        <v>27.458407164966918</v>
      </c>
      <c r="M1236" s="25">
        <v>1.1448706581063108</v>
      </c>
      <c r="N1236" s="25">
        <v>28.574647246170716</v>
      </c>
      <c r="O1236" s="25">
        <v>23.924055488331948</v>
      </c>
      <c r="P1236" s="25">
        <v>22.338902131180074</v>
      </c>
      <c r="Q1236" s="25">
        <v>40.283548675850653</v>
      </c>
      <c r="R1236" s="25">
        <v>42.85413138371738</v>
      </c>
      <c r="S1236" s="25">
        <v>39.827784407907735</v>
      </c>
      <c r="T1236" s="25">
        <v>26.749752974153079</v>
      </c>
      <c r="U1236" s="25">
        <v>41.62413469941955</v>
      </c>
      <c r="V1236" s="25">
        <v>21.898432413142437</v>
      </c>
      <c r="W1236" s="25">
        <v>18.453193786629612</v>
      </c>
      <c r="X1236" s="25">
        <v>80.814641454909705</v>
      </c>
      <c r="Y1236" s="25">
        <v>4.8224490163850113</v>
      </c>
      <c r="Z1236" s="25">
        <v>14.690562434732499</v>
      </c>
      <c r="AA1236" s="25">
        <v>0</v>
      </c>
      <c r="AB1236" s="25">
        <v>11.14238487444219</v>
      </c>
      <c r="AC1236" s="25">
        <v>0.20030601456118757</v>
      </c>
      <c r="AD1236" s="25">
        <v>0</v>
      </c>
      <c r="AE1236" s="25">
        <v>533.059841501042</v>
      </c>
      <c r="AF1236" s="25">
        <v>70.314784050862542</v>
      </c>
      <c r="AG1236" s="25">
        <v>170.70291167067543</v>
      </c>
      <c r="AH1236" s="25">
        <v>99.514855958671006</v>
      </c>
      <c r="AI1236" s="25">
        <v>240.44052173731046</v>
      </c>
      <c r="AJ1236" s="25">
        <v>1019.5804100876629</v>
      </c>
      <c r="AK1236" s="25">
        <v>964.82633389355874</v>
      </c>
      <c r="AL1236" s="25">
        <v>393.94175269346238</v>
      </c>
      <c r="AM1236" s="25">
        <v>6.6040037626321011</v>
      </c>
      <c r="AN1236" s="25">
        <v>68.071596648215504</v>
      </c>
      <c r="AO1236" s="25">
        <v>6.2281644233424203</v>
      </c>
      <c r="AP1236" s="25">
        <v>19.324714237941368</v>
      </c>
      <c r="AQ1236" s="25">
        <v>12.571774306812229</v>
      </c>
      <c r="AR1236" s="25">
        <v>4.4768988165155514</v>
      </c>
      <c r="AS1236" s="25">
        <v>6.6155664282829507</v>
      </c>
      <c r="AT1236" s="25">
        <v>0.83005845386250676</v>
      </c>
      <c r="AU1236" s="25">
        <v>0</v>
      </c>
      <c r="AV1236" s="25">
        <v>3.0970022057384625</v>
      </c>
      <c r="AW1236" s="25">
        <v>16.815573197027643</v>
      </c>
      <c r="AX1236" s="25">
        <v>0</v>
      </c>
      <c r="AY1236" s="25">
        <v>0</v>
      </c>
      <c r="AZ1236" s="25">
        <v>0</v>
      </c>
      <c r="BA1236" s="25">
        <v>0</v>
      </c>
      <c r="BB1236" s="25">
        <v>5.3934113486381863</v>
      </c>
      <c r="BC1236" s="25">
        <v>142.46681766529258</v>
      </c>
      <c r="BD1236" s="25">
        <v>31.097151288608547</v>
      </c>
      <c r="BE1236" s="25">
        <v>21.893224679840952</v>
      </c>
      <c r="BF1236" s="25">
        <v>9.3514929696067224</v>
      </c>
      <c r="BG1236" s="25">
        <v>0</v>
      </c>
      <c r="BH1236" s="25">
        <v>0</v>
      </c>
      <c r="BI1236" s="25">
        <v>2093.0762929655357</v>
      </c>
      <c r="BJ1236" s="25">
        <v>0</v>
      </c>
      <c r="BK1236" s="25">
        <v>3.8685020096584251</v>
      </c>
      <c r="BL1236" s="25">
        <v>148.83860154101035</v>
      </c>
      <c r="BM1236" s="25">
        <v>31.579735383536939</v>
      </c>
      <c r="BN1236" s="25">
        <v>448.72176048643763</v>
      </c>
      <c r="BO1236" s="25">
        <v>7450.9996942926664</v>
      </c>
    </row>
    <row r="1237" spans="1:67">
      <c r="A1237">
        <v>2010</v>
      </c>
      <c r="B1237" s="57" t="s">
        <v>201</v>
      </c>
      <c r="C1237" s="61" t="s">
        <v>265</v>
      </c>
      <c r="D1237" s="57" t="s">
        <v>231</v>
      </c>
      <c r="E1237" s="25">
        <v>3.5503291955465812</v>
      </c>
      <c r="F1237" s="25">
        <v>0.30204274963423039</v>
      </c>
      <c r="G1237" s="25">
        <v>6.3674717986195936E-2</v>
      </c>
      <c r="H1237" s="25">
        <v>5.4903694032616448</v>
      </c>
      <c r="I1237" s="25">
        <v>17.568582911698694</v>
      </c>
      <c r="J1237" s="25">
        <v>14.214033225317872</v>
      </c>
      <c r="K1237" s="25">
        <v>0.90352470522542694</v>
      </c>
      <c r="L1237" s="25">
        <v>6.736349085908147</v>
      </c>
      <c r="M1237" s="25">
        <v>1.2991925862838476</v>
      </c>
      <c r="N1237" s="25">
        <v>4.5688947536637166</v>
      </c>
      <c r="O1237" s="25">
        <v>4.9471597331371351</v>
      </c>
      <c r="P1237" s="25">
        <v>10.868701612558946</v>
      </c>
      <c r="Q1237" s="25">
        <v>14.654724572234942</v>
      </c>
      <c r="R1237" s="25">
        <v>13.882637746041963</v>
      </c>
      <c r="S1237" s="25">
        <v>15.01705667379909</v>
      </c>
      <c r="T1237" s="25">
        <v>17.281591125267035</v>
      </c>
      <c r="U1237" s="25">
        <v>23.555926564237677</v>
      </c>
      <c r="V1237" s="25">
        <v>14.514362471463572</v>
      </c>
      <c r="W1237" s="25">
        <v>4.3392212139775053</v>
      </c>
      <c r="X1237" s="25">
        <v>15.894368380726133</v>
      </c>
      <c r="Y1237" s="25">
        <v>2.5893735731724523</v>
      </c>
      <c r="Z1237" s="25">
        <v>17.035260540650036</v>
      </c>
      <c r="AA1237" s="25">
        <v>0</v>
      </c>
      <c r="AB1237" s="25">
        <v>7.9873956261980267E-2</v>
      </c>
      <c r="AC1237" s="25">
        <v>4.5596671943504558E-2</v>
      </c>
      <c r="AD1237" s="25">
        <v>0</v>
      </c>
      <c r="AE1237" s="25">
        <v>129.76242362849663</v>
      </c>
      <c r="AF1237" s="25">
        <v>40.150293371539</v>
      </c>
      <c r="AG1237" s="25">
        <v>160.22618873101615</v>
      </c>
      <c r="AH1237" s="25">
        <v>93.407229767323471</v>
      </c>
      <c r="AI1237" s="25">
        <v>0.30790418311217349</v>
      </c>
      <c r="AJ1237" s="25">
        <v>0.10996074219873421</v>
      </c>
      <c r="AK1237" s="25">
        <v>4.1421345014106459E-4</v>
      </c>
      <c r="AL1237" s="25">
        <v>4.6440085415427816</v>
      </c>
      <c r="AM1237" s="25">
        <v>9.2295515559137467E-2</v>
      </c>
      <c r="AN1237" s="25">
        <v>3.3737259457138964</v>
      </c>
      <c r="AO1237" s="25">
        <v>1.4059698373785077</v>
      </c>
      <c r="AP1237" s="25">
        <v>1.0072546779587004</v>
      </c>
      <c r="AQ1237" s="25">
        <v>2.4435173815998454</v>
      </c>
      <c r="AR1237" s="25">
        <v>1.2811882653219702</v>
      </c>
      <c r="AS1237" s="25">
        <v>23.29652769399058</v>
      </c>
      <c r="AT1237" s="25">
        <v>0.12295780576403618</v>
      </c>
      <c r="AU1237" s="25">
        <v>0</v>
      </c>
      <c r="AV1237" s="25">
        <v>0.94459949575031754</v>
      </c>
      <c r="AW1237" s="25">
        <v>8.5651679247094332</v>
      </c>
      <c r="AX1237" s="25">
        <v>0</v>
      </c>
      <c r="AY1237" s="25">
        <v>0</v>
      </c>
      <c r="AZ1237" s="25">
        <v>0</v>
      </c>
      <c r="BA1237" s="25">
        <v>0</v>
      </c>
      <c r="BB1237" s="25">
        <v>20.428793233899047</v>
      </c>
      <c r="BC1237" s="25">
        <v>15.430279482820367</v>
      </c>
      <c r="BD1237" s="25">
        <v>1.1065024595996995</v>
      </c>
      <c r="BE1237" s="25">
        <v>0.43443470368468684</v>
      </c>
      <c r="BF1237" s="25">
        <v>3.0635840516128252</v>
      </c>
      <c r="BG1237" s="25">
        <v>0</v>
      </c>
      <c r="BH1237" s="25">
        <v>0</v>
      </c>
      <c r="BI1237" s="25">
        <v>534.44570765519779</v>
      </c>
      <c r="BJ1237" s="25">
        <v>0</v>
      </c>
      <c r="BK1237" s="25">
        <v>0</v>
      </c>
      <c r="BL1237" s="25">
        <v>0</v>
      </c>
      <c r="BM1237" s="25">
        <v>0</v>
      </c>
      <c r="BN1237" s="25">
        <v>169.26011740260626</v>
      </c>
      <c r="BO1237" s="25">
        <v>1424.7138948818447</v>
      </c>
    </row>
    <row r="1238" spans="1:67">
      <c r="A1238">
        <v>2010</v>
      </c>
      <c r="B1238" s="57" t="s">
        <v>202</v>
      </c>
      <c r="C1238" s="61" t="s">
        <v>266</v>
      </c>
      <c r="D1238" s="57" t="s">
        <v>231</v>
      </c>
      <c r="E1238" s="25">
        <v>19.143918206158574</v>
      </c>
      <c r="F1238" s="25">
        <v>2.4761340835597543</v>
      </c>
      <c r="G1238" s="25">
        <v>0.46113996117719408</v>
      </c>
      <c r="H1238" s="25">
        <v>207.31059681947124</v>
      </c>
      <c r="I1238" s="25">
        <v>151.75508227098197</v>
      </c>
      <c r="J1238" s="25">
        <v>127.80626131627719</v>
      </c>
      <c r="K1238" s="25">
        <v>61.023777364830636</v>
      </c>
      <c r="L1238" s="25">
        <v>122.18817945642895</v>
      </c>
      <c r="M1238" s="25">
        <v>2.0813660835482142</v>
      </c>
      <c r="N1238" s="25">
        <v>24.081220206328545</v>
      </c>
      <c r="O1238" s="25">
        <v>53.242768266340001</v>
      </c>
      <c r="P1238" s="25">
        <v>40.390380970085076</v>
      </c>
      <c r="Q1238" s="25">
        <v>53.607841178021744</v>
      </c>
      <c r="R1238" s="25">
        <v>158.01190712753851</v>
      </c>
      <c r="S1238" s="25">
        <v>140.54410042988837</v>
      </c>
      <c r="T1238" s="25">
        <v>45.445874466320163</v>
      </c>
      <c r="U1238" s="25">
        <v>63.181600799811314</v>
      </c>
      <c r="V1238" s="25">
        <v>40.670994710534494</v>
      </c>
      <c r="W1238" s="25">
        <v>13.898756834840523</v>
      </c>
      <c r="X1238" s="25">
        <v>55.644217166940592</v>
      </c>
      <c r="Y1238" s="25">
        <v>11.902168750438648</v>
      </c>
      <c r="Z1238" s="25">
        <v>55.303705314915305</v>
      </c>
      <c r="AA1238" s="25">
        <v>0</v>
      </c>
      <c r="AB1238" s="25">
        <v>20.356622543960171</v>
      </c>
      <c r="AC1238" s="25">
        <v>0.34078396545438455</v>
      </c>
      <c r="AD1238" s="25">
        <v>0</v>
      </c>
      <c r="AE1238" s="25">
        <v>1758.0763009069904</v>
      </c>
      <c r="AF1238" s="25">
        <v>109.88172003224739</v>
      </c>
      <c r="AG1238" s="25">
        <v>674.23868905055201</v>
      </c>
      <c r="AH1238" s="25">
        <v>393.06163770699891</v>
      </c>
      <c r="AI1238" s="25">
        <v>16.347344352525344</v>
      </c>
      <c r="AJ1238" s="25">
        <v>35.162953701314237</v>
      </c>
      <c r="AK1238" s="25">
        <v>339.35252128216899</v>
      </c>
      <c r="AL1238" s="25">
        <v>19.146877575341485</v>
      </c>
      <c r="AM1238" s="25">
        <v>1.2861361121403312</v>
      </c>
      <c r="AN1238" s="25">
        <v>27.084231738509818</v>
      </c>
      <c r="AO1238" s="25">
        <v>16.427604670959504</v>
      </c>
      <c r="AP1238" s="25">
        <v>12.412251112241478</v>
      </c>
      <c r="AQ1238" s="25">
        <v>101.54237025066516</v>
      </c>
      <c r="AR1238" s="25">
        <v>18.443494210383609</v>
      </c>
      <c r="AS1238" s="25">
        <v>45.921845306502654</v>
      </c>
      <c r="AT1238" s="25">
        <v>3.3015390449793371</v>
      </c>
      <c r="AU1238" s="25">
        <v>0</v>
      </c>
      <c r="AV1238" s="25">
        <v>17.386407036514591</v>
      </c>
      <c r="AW1238" s="25">
        <v>79.254506758414607</v>
      </c>
      <c r="AX1238" s="25">
        <v>0</v>
      </c>
      <c r="AY1238" s="25">
        <v>0</v>
      </c>
      <c r="AZ1238" s="25">
        <v>0</v>
      </c>
      <c r="BA1238" s="25">
        <v>0</v>
      </c>
      <c r="BB1238" s="25">
        <v>21.844520327668345</v>
      </c>
      <c r="BC1238" s="25">
        <v>3530.128784944241</v>
      </c>
      <c r="BD1238" s="25">
        <v>113.76601618513578</v>
      </c>
      <c r="BE1238" s="25">
        <v>14.895924969472002</v>
      </c>
      <c r="BF1238" s="25">
        <v>22.874995738065614</v>
      </c>
      <c r="BG1238" s="25">
        <v>0</v>
      </c>
      <c r="BH1238" s="25">
        <v>0</v>
      </c>
      <c r="BI1238" s="25">
        <v>35427.875711605928</v>
      </c>
      <c r="BJ1238" s="25">
        <v>0</v>
      </c>
      <c r="BK1238" s="25">
        <v>0</v>
      </c>
      <c r="BL1238" s="25">
        <v>0</v>
      </c>
      <c r="BM1238" s="25">
        <v>0</v>
      </c>
      <c r="BN1238" s="25">
        <v>4436.8747336521219</v>
      </c>
      <c r="BO1238" s="25">
        <v>48707.458516565988</v>
      </c>
    </row>
    <row r="1239" spans="1:67">
      <c r="A1239">
        <v>2010</v>
      </c>
      <c r="B1239" s="57" t="s">
        <v>203</v>
      </c>
      <c r="C1239" s="61" t="s">
        <v>267</v>
      </c>
      <c r="D1239" s="57" t="s">
        <v>231</v>
      </c>
      <c r="E1239" s="25">
        <v>0</v>
      </c>
      <c r="F1239" s="25">
        <v>0</v>
      </c>
      <c r="G1239" s="25">
        <v>0</v>
      </c>
      <c r="H1239" s="25">
        <v>3.1104546508340638</v>
      </c>
      <c r="I1239" s="25">
        <v>169.48760710241069</v>
      </c>
      <c r="J1239" s="25">
        <v>99.725866353950934</v>
      </c>
      <c r="K1239" s="25">
        <v>34.07726525011519</v>
      </c>
      <c r="L1239" s="25">
        <v>55.404577494183982</v>
      </c>
      <c r="M1239" s="25">
        <v>0.86267378636596115</v>
      </c>
      <c r="N1239" s="25">
        <v>41.886468582492988</v>
      </c>
      <c r="O1239" s="25">
        <v>127.49002140086814</v>
      </c>
      <c r="P1239" s="25">
        <v>63.509801997394518</v>
      </c>
      <c r="Q1239" s="25">
        <v>44.57916546071003</v>
      </c>
      <c r="R1239" s="25">
        <v>23.903559676336972</v>
      </c>
      <c r="S1239" s="25">
        <v>9.1635269220358708</v>
      </c>
      <c r="T1239" s="25">
        <v>18.876786960814929</v>
      </c>
      <c r="U1239" s="25">
        <v>61.242201832912016</v>
      </c>
      <c r="V1239" s="25">
        <v>18.287735199121141</v>
      </c>
      <c r="W1239" s="25">
        <v>2.3877324647134124</v>
      </c>
      <c r="X1239" s="25">
        <v>55.998859433907192</v>
      </c>
      <c r="Y1239" s="25">
        <v>0.60928133955513697</v>
      </c>
      <c r="Z1239" s="25">
        <v>128.3259263915667</v>
      </c>
      <c r="AA1239" s="25">
        <v>0</v>
      </c>
      <c r="AB1239" s="25">
        <v>2.0524890437773968</v>
      </c>
      <c r="AC1239" s="25">
        <v>2.5606832087372293E-2</v>
      </c>
      <c r="AD1239" s="25">
        <v>0</v>
      </c>
      <c r="AE1239" s="25">
        <v>253.15844254667323</v>
      </c>
      <c r="AF1239" s="25">
        <v>78.939168075550725</v>
      </c>
      <c r="AG1239" s="25">
        <v>252.90641210501744</v>
      </c>
      <c r="AH1239" s="25">
        <v>147.43711706692946</v>
      </c>
      <c r="AI1239" s="25">
        <v>0.36508112532759013</v>
      </c>
      <c r="AJ1239" s="25">
        <v>8.1902248356399117</v>
      </c>
      <c r="AK1239" s="25">
        <v>7.6892670940129388</v>
      </c>
      <c r="AL1239" s="25">
        <v>26.289991979590159</v>
      </c>
      <c r="AM1239" s="25">
        <v>5.8164530226384219</v>
      </c>
      <c r="AN1239" s="25">
        <v>91.347502815678922</v>
      </c>
      <c r="AO1239" s="25">
        <v>70.649931049471292</v>
      </c>
      <c r="AP1239" s="25">
        <v>49.343848606642311</v>
      </c>
      <c r="AQ1239" s="25">
        <v>196.55858473331554</v>
      </c>
      <c r="AR1239" s="25">
        <v>81.280141771033641</v>
      </c>
      <c r="AS1239" s="25">
        <v>186.05195246896866</v>
      </c>
      <c r="AT1239" s="25">
        <v>18.061641771226018</v>
      </c>
      <c r="AU1239" s="25">
        <v>0</v>
      </c>
      <c r="AV1239" s="25">
        <v>53.955429409405774</v>
      </c>
      <c r="AW1239" s="25">
        <v>61.679865119778235</v>
      </c>
      <c r="AX1239" s="25">
        <v>0</v>
      </c>
      <c r="AY1239" s="25">
        <v>0</v>
      </c>
      <c r="AZ1239" s="25">
        <v>0</v>
      </c>
      <c r="BA1239" s="25">
        <v>0</v>
      </c>
      <c r="BB1239" s="25">
        <v>101.65262874841655</v>
      </c>
      <c r="BC1239" s="25">
        <v>120.18994153323618</v>
      </c>
      <c r="BD1239" s="25">
        <v>1242.9962544716288</v>
      </c>
      <c r="BE1239" s="25">
        <v>40.813108067813708</v>
      </c>
      <c r="BF1239" s="25">
        <v>11.496871650891315</v>
      </c>
      <c r="BG1239" s="25">
        <v>0</v>
      </c>
      <c r="BH1239" s="25">
        <v>0</v>
      </c>
      <c r="BI1239" s="25">
        <v>481.63586859698358</v>
      </c>
      <c r="BJ1239" s="25">
        <v>0</v>
      </c>
      <c r="BK1239" s="25">
        <v>0</v>
      </c>
      <c r="BL1239" s="25">
        <v>26.231375726140403</v>
      </c>
      <c r="BM1239" s="25">
        <v>0.49681868450420974</v>
      </c>
      <c r="BN1239" s="25">
        <v>458.39647822409489</v>
      </c>
      <c r="BO1239" s="25">
        <v>5034.6380094767628</v>
      </c>
    </row>
    <row r="1240" spans="1:67">
      <c r="A1240">
        <v>2010</v>
      </c>
      <c r="B1240" s="57" t="s">
        <v>204</v>
      </c>
      <c r="C1240" s="61" t="s">
        <v>268</v>
      </c>
      <c r="D1240" s="57" t="s">
        <v>231</v>
      </c>
      <c r="E1240" s="25">
        <v>0</v>
      </c>
      <c r="F1240" s="25">
        <v>0</v>
      </c>
      <c r="G1240" s="25">
        <v>0</v>
      </c>
      <c r="H1240" s="25">
        <v>10.237443468687827</v>
      </c>
      <c r="I1240" s="25">
        <v>400.31311790291807</v>
      </c>
      <c r="J1240" s="25">
        <v>137.97016570465811</v>
      </c>
      <c r="K1240" s="25">
        <v>24.518064669624575</v>
      </c>
      <c r="L1240" s="25">
        <v>71.033978797200703</v>
      </c>
      <c r="M1240" s="25">
        <v>2.4305486129050089</v>
      </c>
      <c r="N1240" s="25">
        <v>49.260135800000441</v>
      </c>
      <c r="O1240" s="25">
        <v>145.81101325612909</v>
      </c>
      <c r="P1240" s="25">
        <v>60.421409001779907</v>
      </c>
      <c r="Q1240" s="25">
        <v>34.21009986902817</v>
      </c>
      <c r="R1240" s="25">
        <v>16.434251155387095</v>
      </c>
      <c r="S1240" s="25">
        <v>6.2036068805017628</v>
      </c>
      <c r="T1240" s="25">
        <v>8.5239150080499897</v>
      </c>
      <c r="U1240" s="25">
        <v>60.789525332967415</v>
      </c>
      <c r="V1240" s="25">
        <v>15.583967807179526</v>
      </c>
      <c r="W1240" s="25">
        <v>1.4838076174677304</v>
      </c>
      <c r="X1240" s="25">
        <v>89.214057875330639</v>
      </c>
      <c r="Y1240" s="25">
        <v>7.970170354570711</v>
      </c>
      <c r="Z1240" s="25">
        <v>113.49845232408234</v>
      </c>
      <c r="AA1240" s="25">
        <v>0</v>
      </c>
      <c r="AB1240" s="25">
        <v>8.8606875373852176</v>
      </c>
      <c r="AC1240" s="25">
        <v>3.3066307516312343E-2</v>
      </c>
      <c r="AD1240" s="25">
        <v>0</v>
      </c>
      <c r="AE1240" s="25">
        <v>94.224118819927867</v>
      </c>
      <c r="AF1240" s="25">
        <v>33.714604261297673</v>
      </c>
      <c r="AG1240" s="25">
        <v>66.510799956287144</v>
      </c>
      <c r="AH1240" s="25">
        <v>38.773871005288328</v>
      </c>
      <c r="AI1240" s="25">
        <v>0.74842275502627376</v>
      </c>
      <c r="AJ1240" s="25">
        <v>1.4786420683150845</v>
      </c>
      <c r="AK1240" s="25">
        <v>21.470177091482697</v>
      </c>
      <c r="AL1240" s="25">
        <v>25.222393726243805</v>
      </c>
      <c r="AM1240" s="25">
        <v>6.4471946463231893</v>
      </c>
      <c r="AN1240" s="25">
        <v>60.549647481374535</v>
      </c>
      <c r="AO1240" s="25">
        <v>33.123272043100258</v>
      </c>
      <c r="AP1240" s="25">
        <v>300.26990025086661</v>
      </c>
      <c r="AQ1240" s="25">
        <v>263.36767390245893</v>
      </c>
      <c r="AR1240" s="25">
        <v>124.04483545644531</v>
      </c>
      <c r="AS1240" s="25">
        <v>299.13700214702141</v>
      </c>
      <c r="AT1240" s="25">
        <v>77.566653752290307</v>
      </c>
      <c r="AU1240" s="25">
        <v>0</v>
      </c>
      <c r="AV1240" s="25">
        <v>69.11130795195173</v>
      </c>
      <c r="AW1240" s="25">
        <v>203.16548850790028</v>
      </c>
      <c r="AX1240" s="25">
        <v>0</v>
      </c>
      <c r="AY1240" s="25">
        <v>0</v>
      </c>
      <c r="AZ1240" s="25">
        <v>0</v>
      </c>
      <c r="BA1240" s="25">
        <v>0</v>
      </c>
      <c r="BB1240" s="25">
        <v>151.54405009841796</v>
      </c>
      <c r="BC1240" s="25">
        <v>103.51638617046525</v>
      </c>
      <c r="BD1240" s="25">
        <v>92.031239013307442</v>
      </c>
      <c r="BE1240" s="25">
        <v>36.663033769020338</v>
      </c>
      <c r="BF1240" s="25">
        <v>27.038062313962008</v>
      </c>
      <c r="BG1240" s="25">
        <v>0</v>
      </c>
      <c r="BH1240" s="25">
        <v>0</v>
      </c>
      <c r="BI1240" s="25">
        <v>331.62039397747509</v>
      </c>
      <c r="BJ1240" s="25">
        <v>0</v>
      </c>
      <c r="BK1240" s="25">
        <v>8.0037136145023773</v>
      </c>
      <c r="BL1240" s="25">
        <v>653.71671115560662</v>
      </c>
      <c r="BM1240" s="25">
        <v>57.447933238946845</v>
      </c>
      <c r="BN1240" s="25">
        <v>365.26819268024917</v>
      </c>
      <c r="BO1240" s="25">
        <v>4810.5772071389229</v>
      </c>
    </row>
    <row r="1241" spans="1:67">
      <c r="A1241">
        <v>2010</v>
      </c>
      <c r="B1241" s="57" t="s">
        <v>205</v>
      </c>
      <c r="C1241" s="61" t="s">
        <v>269</v>
      </c>
      <c r="D1241" s="57" t="s">
        <v>231</v>
      </c>
      <c r="E1241" s="25">
        <v>11.481248778703694</v>
      </c>
      <c r="F1241" s="25">
        <v>20.563561085943363</v>
      </c>
      <c r="G1241" s="25">
        <v>3.2755262579162572E-2</v>
      </c>
      <c r="H1241" s="25">
        <v>247.00180670310422</v>
      </c>
      <c r="I1241" s="25">
        <v>274.40432205381393</v>
      </c>
      <c r="J1241" s="25">
        <v>167.26878487652797</v>
      </c>
      <c r="K1241" s="25">
        <v>62.017568232631334</v>
      </c>
      <c r="L1241" s="25">
        <v>163.70078204978478</v>
      </c>
      <c r="M1241" s="25">
        <v>6.749983760975895</v>
      </c>
      <c r="N1241" s="25">
        <v>44.835227594846373</v>
      </c>
      <c r="O1241" s="25">
        <v>100.18801544699886</v>
      </c>
      <c r="P1241" s="25">
        <v>60.884181038940511</v>
      </c>
      <c r="Q1241" s="25">
        <v>41.69481117328165</v>
      </c>
      <c r="R1241" s="25">
        <v>77.650595564431967</v>
      </c>
      <c r="S1241" s="25">
        <v>74.626355949713698</v>
      </c>
      <c r="T1241" s="25">
        <v>66.475892179698178</v>
      </c>
      <c r="U1241" s="25">
        <v>54.319395868856567</v>
      </c>
      <c r="V1241" s="25">
        <v>54.577240817028425</v>
      </c>
      <c r="W1241" s="25">
        <v>22.468330894112142</v>
      </c>
      <c r="X1241" s="25">
        <v>67.780278920064575</v>
      </c>
      <c r="Y1241" s="25">
        <v>5.7000490965267625</v>
      </c>
      <c r="Z1241" s="25">
        <v>96.00451314759097</v>
      </c>
      <c r="AA1241" s="25">
        <v>0</v>
      </c>
      <c r="AB1241" s="25">
        <v>144.65975635419116</v>
      </c>
      <c r="AC1241" s="25">
        <v>0.75892254302234075</v>
      </c>
      <c r="AD1241" s="25">
        <v>0</v>
      </c>
      <c r="AE1241" s="25">
        <v>995.48024349161767</v>
      </c>
      <c r="AF1241" s="25">
        <v>318.46441377867831</v>
      </c>
      <c r="AG1241" s="25">
        <v>1199.1469204436705</v>
      </c>
      <c r="AH1241" s="25">
        <v>699.06794145055972</v>
      </c>
      <c r="AI1241" s="25">
        <v>71.10266003793032</v>
      </c>
      <c r="AJ1241" s="25">
        <v>120.7025466960001</v>
      </c>
      <c r="AK1241" s="25">
        <v>219.55523114601084</v>
      </c>
      <c r="AL1241" s="25">
        <v>200.91522927722875</v>
      </c>
      <c r="AM1241" s="25">
        <v>18.550112148739291</v>
      </c>
      <c r="AN1241" s="25">
        <v>69.467889300151171</v>
      </c>
      <c r="AO1241" s="25">
        <v>91.055261112101959</v>
      </c>
      <c r="AP1241" s="25">
        <v>180.3759568409254</v>
      </c>
      <c r="AQ1241" s="25">
        <v>3889.8770050489197</v>
      </c>
      <c r="AR1241" s="25">
        <v>196.58436887941576</v>
      </c>
      <c r="AS1241" s="25">
        <v>721.62658917529711</v>
      </c>
      <c r="AT1241" s="25">
        <v>119.8275779203303</v>
      </c>
      <c r="AU1241" s="25">
        <v>0</v>
      </c>
      <c r="AV1241" s="25">
        <v>77.319534692884133</v>
      </c>
      <c r="AW1241" s="25">
        <v>173.19354833866873</v>
      </c>
      <c r="AX1241" s="25">
        <v>0</v>
      </c>
      <c r="AY1241" s="25">
        <v>0</v>
      </c>
      <c r="AZ1241" s="25">
        <v>0</v>
      </c>
      <c r="BA1241" s="25">
        <v>0</v>
      </c>
      <c r="BB1241" s="25">
        <v>129.89654577677456</v>
      </c>
      <c r="BC1241" s="25">
        <v>538.69705280498988</v>
      </c>
      <c r="BD1241" s="25">
        <v>207.5976796145101</v>
      </c>
      <c r="BE1241" s="25">
        <v>118.12820465752155</v>
      </c>
      <c r="BF1241" s="25">
        <v>124.93729028862964</v>
      </c>
      <c r="BG1241" s="25">
        <v>0</v>
      </c>
      <c r="BH1241" s="25">
        <v>0</v>
      </c>
      <c r="BI1241" s="25">
        <v>16564.089700916702</v>
      </c>
      <c r="BJ1241" s="25">
        <v>0</v>
      </c>
      <c r="BK1241" s="25">
        <v>0</v>
      </c>
      <c r="BL1241" s="25">
        <v>0</v>
      </c>
      <c r="BM1241" s="25">
        <v>0</v>
      </c>
      <c r="BN1241" s="25">
        <v>1228.9394333586899</v>
      </c>
      <c r="BO1241" s="25">
        <v>30140.443316590332</v>
      </c>
    </row>
    <row r="1242" spans="1:67">
      <c r="A1242">
        <v>2010</v>
      </c>
      <c r="B1242" s="57" t="s">
        <v>206</v>
      </c>
      <c r="C1242" s="61" t="s">
        <v>270</v>
      </c>
      <c r="D1242" s="57" t="s">
        <v>231</v>
      </c>
      <c r="E1242" s="25">
        <v>0</v>
      </c>
      <c r="F1242" s="25">
        <v>0</v>
      </c>
      <c r="G1242" s="25">
        <v>0</v>
      </c>
      <c r="H1242" s="25">
        <v>13.127681507309802</v>
      </c>
      <c r="I1242" s="25">
        <v>219.26063310353706</v>
      </c>
      <c r="J1242" s="25">
        <v>128.70413704022596</v>
      </c>
      <c r="K1242" s="25">
        <v>35.542833701378974</v>
      </c>
      <c r="L1242" s="25">
        <v>26.63338915492384</v>
      </c>
      <c r="M1242" s="25">
        <v>10.962598251148336</v>
      </c>
      <c r="N1242" s="25">
        <v>160.96048116093931</v>
      </c>
      <c r="O1242" s="25">
        <v>40.256647743366337</v>
      </c>
      <c r="P1242" s="25">
        <v>39.803157784080653</v>
      </c>
      <c r="Q1242" s="25">
        <v>46.88887316755909</v>
      </c>
      <c r="R1242" s="25">
        <v>33.462817654097464</v>
      </c>
      <c r="S1242" s="25">
        <v>14.090468059667023</v>
      </c>
      <c r="T1242" s="25">
        <v>9.7167173774128788</v>
      </c>
      <c r="U1242" s="25">
        <v>56.107848401339581</v>
      </c>
      <c r="V1242" s="25">
        <v>34.658183234060644</v>
      </c>
      <c r="W1242" s="25">
        <v>27.402513908902026</v>
      </c>
      <c r="X1242" s="25">
        <v>59.703040747466702</v>
      </c>
      <c r="Y1242" s="25">
        <v>3.6094669585690853</v>
      </c>
      <c r="Z1242" s="25">
        <v>68.650596778795972</v>
      </c>
      <c r="AA1242" s="25">
        <v>0</v>
      </c>
      <c r="AB1242" s="25">
        <v>15.717751058062941</v>
      </c>
      <c r="AC1242" s="25">
        <v>2.8586075901918688E-2</v>
      </c>
      <c r="AD1242" s="25">
        <v>0</v>
      </c>
      <c r="AE1242" s="25">
        <v>405.82843780698573</v>
      </c>
      <c r="AF1242" s="25">
        <v>70.510485206614874</v>
      </c>
      <c r="AG1242" s="25">
        <v>120.87999006014594</v>
      </c>
      <c r="AH1242" s="25">
        <v>70.469534944596333</v>
      </c>
      <c r="AI1242" s="25">
        <v>53.173312888953156</v>
      </c>
      <c r="AJ1242" s="25">
        <v>54.538448849095708</v>
      </c>
      <c r="AK1242" s="25">
        <v>71.341221813220002</v>
      </c>
      <c r="AL1242" s="25">
        <v>41.392104126314308</v>
      </c>
      <c r="AM1242" s="25">
        <v>4.2781710630691672</v>
      </c>
      <c r="AN1242" s="25">
        <v>29.913219149637943</v>
      </c>
      <c r="AO1242" s="25">
        <v>50.398086174555985</v>
      </c>
      <c r="AP1242" s="25">
        <v>38.129307792306761</v>
      </c>
      <c r="AQ1242" s="25">
        <v>392.13094839038405</v>
      </c>
      <c r="AR1242" s="25">
        <v>298.24984621316565</v>
      </c>
      <c r="AS1242" s="25">
        <v>181.66530544847041</v>
      </c>
      <c r="AT1242" s="25">
        <v>95.815013195860033</v>
      </c>
      <c r="AU1242" s="25">
        <v>0</v>
      </c>
      <c r="AV1242" s="25">
        <v>63.064300070273809</v>
      </c>
      <c r="AW1242" s="25">
        <v>149.64126960090843</v>
      </c>
      <c r="AX1242" s="25">
        <v>0</v>
      </c>
      <c r="AY1242" s="25">
        <v>0</v>
      </c>
      <c r="AZ1242" s="25">
        <v>0</v>
      </c>
      <c r="BA1242" s="25">
        <v>0</v>
      </c>
      <c r="BB1242" s="25">
        <v>69.015229502182635</v>
      </c>
      <c r="BC1242" s="25">
        <v>70.347187707078334</v>
      </c>
      <c r="BD1242" s="25">
        <v>50.30702165783412</v>
      </c>
      <c r="BE1242" s="25">
        <v>39.411158396207846</v>
      </c>
      <c r="BF1242" s="25">
        <v>18.388474518989248</v>
      </c>
      <c r="BG1242" s="25">
        <v>0</v>
      </c>
      <c r="BH1242" s="25">
        <v>0</v>
      </c>
      <c r="BI1242" s="25">
        <v>34.831165706393357</v>
      </c>
      <c r="BJ1242" s="25">
        <v>0</v>
      </c>
      <c r="BK1242" s="25">
        <v>0</v>
      </c>
      <c r="BL1242" s="25">
        <v>283.91663706752308</v>
      </c>
      <c r="BM1242" s="25">
        <v>0</v>
      </c>
      <c r="BN1242" s="25">
        <v>201.32462654747994</v>
      </c>
      <c r="BO1242" s="25">
        <v>4004.2489267669957</v>
      </c>
    </row>
    <row r="1243" spans="1:67">
      <c r="A1243">
        <v>2010</v>
      </c>
      <c r="B1243" s="57" t="s">
        <v>207</v>
      </c>
      <c r="C1243" s="61" t="s">
        <v>271</v>
      </c>
      <c r="D1243" s="57" t="s">
        <v>231</v>
      </c>
      <c r="E1243" s="25">
        <v>1003.444864479287</v>
      </c>
      <c r="F1243" s="25">
        <v>24.456037728376963</v>
      </c>
      <c r="G1243" s="25">
        <v>59.276606747563292</v>
      </c>
      <c r="H1243" s="25">
        <v>824.88845342585194</v>
      </c>
      <c r="I1243" s="25">
        <v>837.16021120932669</v>
      </c>
      <c r="J1243" s="25">
        <v>418.65498080810659</v>
      </c>
      <c r="K1243" s="25">
        <v>115.59969465447696</v>
      </c>
      <c r="L1243" s="25">
        <v>534.84655347428247</v>
      </c>
      <c r="M1243" s="25">
        <v>22.93997840748855</v>
      </c>
      <c r="N1243" s="25">
        <v>61.986423602694089</v>
      </c>
      <c r="O1243" s="25">
        <v>289.15288942162584</v>
      </c>
      <c r="P1243" s="25">
        <v>71.938899509848071</v>
      </c>
      <c r="Q1243" s="25">
        <v>300.13824358502529</v>
      </c>
      <c r="R1243" s="25">
        <v>126.85995540259827</v>
      </c>
      <c r="S1243" s="25">
        <v>145.63724922601162</v>
      </c>
      <c r="T1243" s="25">
        <v>128.61649309192865</v>
      </c>
      <c r="U1243" s="25">
        <v>91.407150439976263</v>
      </c>
      <c r="V1243" s="25">
        <v>94.95255213334066</v>
      </c>
      <c r="W1243" s="25">
        <v>94.626552985135518</v>
      </c>
      <c r="X1243" s="25">
        <v>203.33670346025957</v>
      </c>
      <c r="Y1243" s="25">
        <v>13.179659094325508</v>
      </c>
      <c r="Z1243" s="25">
        <v>182.38958792517758</v>
      </c>
      <c r="AA1243" s="25">
        <v>0</v>
      </c>
      <c r="AB1243" s="25">
        <v>229.3132837082953</v>
      </c>
      <c r="AC1243" s="25">
        <v>1.5345952692240561</v>
      </c>
      <c r="AD1243" s="25">
        <v>0</v>
      </c>
      <c r="AE1243" s="25">
        <v>1365.9597502773215</v>
      </c>
      <c r="AF1243" s="25">
        <v>487.69594252768837</v>
      </c>
      <c r="AG1243" s="25">
        <v>2501.1157672638337</v>
      </c>
      <c r="AH1243" s="25">
        <v>1458.0780894669344</v>
      </c>
      <c r="AI1243" s="25">
        <v>216.84964080156507</v>
      </c>
      <c r="AJ1243" s="25">
        <v>233.78943500930677</v>
      </c>
      <c r="AK1243" s="25">
        <v>70.122910998185816</v>
      </c>
      <c r="AL1243" s="25">
        <v>52.333657716820518</v>
      </c>
      <c r="AM1243" s="25">
        <v>12.4566041520533</v>
      </c>
      <c r="AN1243" s="25">
        <v>169.58717529979532</v>
      </c>
      <c r="AO1243" s="25">
        <v>53.321218842572272</v>
      </c>
      <c r="AP1243" s="25">
        <v>54.295990365427215</v>
      </c>
      <c r="AQ1243" s="25">
        <v>332.3104820646264</v>
      </c>
      <c r="AR1243" s="25">
        <v>84.38060534114139</v>
      </c>
      <c r="AS1243" s="25">
        <v>1797.8967054982206</v>
      </c>
      <c r="AT1243" s="25">
        <v>420.63408195288878</v>
      </c>
      <c r="AU1243" s="25">
        <v>0</v>
      </c>
      <c r="AV1243" s="25">
        <v>518.76232268812532</v>
      </c>
      <c r="AW1243" s="25">
        <v>410.51968189590974</v>
      </c>
      <c r="AX1243" s="25">
        <v>0</v>
      </c>
      <c r="AY1243" s="25">
        <v>0</v>
      </c>
      <c r="AZ1243" s="25">
        <v>0</v>
      </c>
      <c r="BA1243" s="25">
        <v>0</v>
      </c>
      <c r="BB1243" s="25">
        <v>231.55788502434427</v>
      </c>
      <c r="BC1243" s="25">
        <v>1589.7794781028099</v>
      </c>
      <c r="BD1243" s="25">
        <v>243.66189578712488</v>
      </c>
      <c r="BE1243" s="25">
        <v>59.895784245714289</v>
      </c>
      <c r="BF1243" s="25">
        <v>112.58622977248923</v>
      </c>
      <c r="BG1243" s="25">
        <v>0</v>
      </c>
      <c r="BH1243" s="25">
        <v>0</v>
      </c>
      <c r="BI1243" s="25">
        <v>9856.7325410664798</v>
      </c>
      <c r="BJ1243" s="25">
        <v>0</v>
      </c>
      <c r="BK1243" s="25">
        <v>642.75173275391592</v>
      </c>
      <c r="BL1243" s="25">
        <v>0</v>
      </c>
      <c r="BM1243" s="25">
        <v>0</v>
      </c>
      <c r="BN1243" s="25">
        <v>87.416522010124112</v>
      </c>
      <c r="BO1243" s="25">
        <v>28940.829750715751</v>
      </c>
    </row>
    <row r="1244" spans="1:67">
      <c r="A1244">
        <v>2010</v>
      </c>
      <c r="B1244" s="57" t="s">
        <v>208</v>
      </c>
      <c r="C1244" s="61" t="s">
        <v>272</v>
      </c>
      <c r="D1244" s="57" t="s">
        <v>231</v>
      </c>
      <c r="E1244" s="25">
        <v>111.15501519371222</v>
      </c>
      <c r="F1244" s="25">
        <v>11.091295974232246</v>
      </c>
      <c r="G1244" s="25">
        <v>20.565758679931882</v>
      </c>
      <c r="H1244" s="25">
        <v>760.9943117490094</v>
      </c>
      <c r="I1244" s="25">
        <v>92.079855941115227</v>
      </c>
      <c r="J1244" s="25">
        <v>98.069735206242498</v>
      </c>
      <c r="K1244" s="25">
        <v>57.87818113457547</v>
      </c>
      <c r="L1244" s="25">
        <v>22.919965977129422</v>
      </c>
      <c r="M1244" s="25">
        <v>4.2913937397484769</v>
      </c>
      <c r="N1244" s="25">
        <v>80.853710545470349</v>
      </c>
      <c r="O1244" s="25">
        <v>61.103894288173692</v>
      </c>
      <c r="P1244" s="25">
        <v>24.012972012191895</v>
      </c>
      <c r="Q1244" s="25">
        <v>18.567594337138601</v>
      </c>
      <c r="R1244" s="25">
        <v>6.6525903008179998</v>
      </c>
      <c r="S1244" s="25">
        <v>19.204923878927097</v>
      </c>
      <c r="T1244" s="25">
        <v>1.8206011458904481</v>
      </c>
      <c r="U1244" s="25">
        <v>0.54862783995068209</v>
      </c>
      <c r="V1244" s="25">
        <v>0.57008887313835876</v>
      </c>
      <c r="W1244" s="25">
        <v>6.8566766145960925</v>
      </c>
      <c r="X1244" s="25">
        <v>103.08128981180242</v>
      </c>
      <c r="Y1244" s="25">
        <v>2.4833110124477029</v>
      </c>
      <c r="Z1244" s="25">
        <v>11.265832477556962</v>
      </c>
      <c r="AA1244" s="25">
        <v>0</v>
      </c>
      <c r="AB1244" s="25">
        <v>17.372155957373263</v>
      </c>
      <c r="AC1244" s="25">
        <v>0.39795297877507579</v>
      </c>
      <c r="AD1244" s="25">
        <v>0</v>
      </c>
      <c r="AE1244" s="25">
        <v>544.11947884251992</v>
      </c>
      <c r="AF1244" s="25">
        <v>356.76893622092518</v>
      </c>
      <c r="AG1244" s="25">
        <v>703.93239940936405</v>
      </c>
      <c r="AH1244" s="25">
        <v>410.37221126614503</v>
      </c>
      <c r="AI1244" s="25">
        <v>17.626164626247764</v>
      </c>
      <c r="AJ1244" s="25">
        <v>180.34753447519748</v>
      </c>
      <c r="AK1244" s="25">
        <v>126.86403475463759</v>
      </c>
      <c r="AL1244" s="25">
        <v>112.86645954867079</v>
      </c>
      <c r="AM1244" s="25">
        <v>21.751227791077142</v>
      </c>
      <c r="AN1244" s="25">
        <v>63.072446546147582</v>
      </c>
      <c r="AO1244" s="25">
        <v>26.347366406847705</v>
      </c>
      <c r="AP1244" s="25">
        <v>28.608714965914547</v>
      </c>
      <c r="AQ1244" s="25">
        <v>76.042187965212207</v>
      </c>
      <c r="AR1244" s="25">
        <v>25.071394654610128</v>
      </c>
      <c r="AS1244" s="25">
        <v>432.0762285641004</v>
      </c>
      <c r="AT1244" s="25">
        <v>123.11512628708152</v>
      </c>
      <c r="AU1244" s="25">
        <v>0</v>
      </c>
      <c r="AV1244" s="25">
        <v>124.77023400716885</v>
      </c>
      <c r="AW1244" s="25">
        <v>57.825414143771965</v>
      </c>
      <c r="AX1244" s="25">
        <v>0</v>
      </c>
      <c r="AY1244" s="25">
        <v>0</v>
      </c>
      <c r="AZ1244" s="25">
        <v>0</v>
      </c>
      <c r="BA1244" s="25">
        <v>0</v>
      </c>
      <c r="BB1244" s="25">
        <v>135.56581798148065</v>
      </c>
      <c r="BC1244" s="25">
        <v>124.5093711016608</v>
      </c>
      <c r="BD1244" s="25">
        <v>45.424390624257406</v>
      </c>
      <c r="BE1244" s="25">
        <v>132.43464606107645</v>
      </c>
      <c r="BF1244" s="25">
        <v>17.572631036278981</v>
      </c>
      <c r="BG1244" s="25">
        <v>0</v>
      </c>
      <c r="BH1244" s="25">
        <v>0</v>
      </c>
      <c r="BI1244" s="25">
        <v>2055.350111695941</v>
      </c>
      <c r="BJ1244" s="25">
        <v>0</v>
      </c>
      <c r="BK1244" s="25">
        <v>0</v>
      </c>
      <c r="BL1244" s="25">
        <v>0</v>
      </c>
      <c r="BM1244" s="25">
        <v>0</v>
      </c>
      <c r="BN1244" s="25">
        <v>25.579890667369792</v>
      </c>
      <c r="BO1244" s="25">
        <v>7501.8521553136497</v>
      </c>
    </row>
    <row r="1245" spans="1:67">
      <c r="A1245">
        <v>2010</v>
      </c>
      <c r="B1245" s="57" t="s">
        <v>209</v>
      </c>
      <c r="C1245" s="61" t="s">
        <v>273</v>
      </c>
      <c r="D1245" s="57" t="s">
        <v>231</v>
      </c>
      <c r="E1245" s="25">
        <v>0</v>
      </c>
      <c r="F1245" s="25">
        <v>0</v>
      </c>
      <c r="G1245" s="25">
        <v>0</v>
      </c>
      <c r="H1245" s="25">
        <v>0</v>
      </c>
      <c r="I1245" s="25">
        <v>0</v>
      </c>
      <c r="J1245" s="25">
        <v>0</v>
      </c>
      <c r="K1245" s="25">
        <v>0</v>
      </c>
      <c r="L1245" s="25">
        <v>0</v>
      </c>
      <c r="M1245" s="25">
        <v>0</v>
      </c>
      <c r="N1245" s="25">
        <v>0</v>
      </c>
      <c r="O1245" s="25">
        <v>0</v>
      </c>
      <c r="P1245" s="25">
        <v>0</v>
      </c>
      <c r="Q1245" s="25">
        <v>0</v>
      </c>
      <c r="R1245" s="25">
        <v>0</v>
      </c>
      <c r="S1245" s="25">
        <v>0</v>
      </c>
      <c r="T1245" s="25">
        <v>0</v>
      </c>
      <c r="U1245" s="25">
        <v>0</v>
      </c>
      <c r="V1245" s="25">
        <v>0</v>
      </c>
      <c r="W1245" s="25">
        <v>0</v>
      </c>
      <c r="X1245" s="25">
        <v>0</v>
      </c>
      <c r="Y1245" s="25">
        <v>0</v>
      </c>
      <c r="Z1245" s="25">
        <v>0</v>
      </c>
      <c r="AA1245" s="25">
        <v>0</v>
      </c>
      <c r="AB1245" s="25">
        <v>0</v>
      </c>
      <c r="AC1245" s="25">
        <v>0</v>
      </c>
      <c r="AD1245" s="25">
        <v>0</v>
      </c>
      <c r="AE1245" s="25">
        <v>0</v>
      </c>
      <c r="AF1245" s="25">
        <v>0</v>
      </c>
      <c r="AG1245" s="25">
        <v>0</v>
      </c>
      <c r="AH1245" s="25">
        <v>0</v>
      </c>
      <c r="AI1245" s="25">
        <v>0</v>
      </c>
      <c r="AJ1245" s="25">
        <v>0</v>
      </c>
      <c r="AK1245" s="25">
        <v>0</v>
      </c>
      <c r="AL1245" s="25">
        <v>0</v>
      </c>
      <c r="AM1245" s="25">
        <v>0</v>
      </c>
      <c r="AN1245" s="25">
        <v>0</v>
      </c>
      <c r="AO1245" s="25">
        <v>0</v>
      </c>
      <c r="AP1245" s="25">
        <v>0</v>
      </c>
      <c r="AQ1245" s="25">
        <v>0</v>
      </c>
      <c r="AR1245" s="25">
        <v>0</v>
      </c>
      <c r="AS1245" s="25">
        <v>0</v>
      </c>
      <c r="AT1245" s="25">
        <v>0</v>
      </c>
      <c r="AU1245" s="25">
        <v>0</v>
      </c>
      <c r="AV1245" s="25">
        <v>0</v>
      </c>
      <c r="AW1245" s="25">
        <v>0</v>
      </c>
      <c r="AX1245" s="25">
        <v>0</v>
      </c>
      <c r="AY1245" s="25">
        <v>0</v>
      </c>
      <c r="AZ1245" s="25">
        <v>0</v>
      </c>
      <c r="BA1245" s="25">
        <v>0</v>
      </c>
      <c r="BB1245" s="25">
        <v>0</v>
      </c>
      <c r="BC1245" s="25">
        <v>0</v>
      </c>
      <c r="BD1245" s="25">
        <v>0</v>
      </c>
      <c r="BE1245" s="25">
        <v>0</v>
      </c>
      <c r="BF1245" s="25">
        <v>0</v>
      </c>
      <c r="BG1245" s="25">
        <v>0</v>
      </c>
      <c r="BH1245" s="25">
        <v>0</v>
      </c>
      <c r="BI1245" s="25">
        <v>0</v>
      </c>
      <c r="BJ1245" s="25">
        <v>0</v>
      </c>
      <c r="BK1245" s="25">
        <v>0</v>
      </c>
      <c r="BL1245" s="25">
        <v>0</v>
      </c>
      <c r="BM1245" s="25">
        <v>0</v>
      </c>
      <c r="BN1245" s="25">
        <v>0</v>
      </c>
      <c r="BO1245" s="25">
        <v>0</v>
      </c>
    </row>
    <row r="1246" spans="1:67">
      <c r="A1246">
        <v>2010</v>
      </c>
      <c r="B1246" s="57" t="s">
        <v>210</v>
      </c>
      <c r="C1246" s="61" t="s">
        <v>274</v>
      </c>
      <c r="D1246" s="57" t="s">
        <v>231</v>
      </c>
      <c r="E1246" s="25">
        <v>0.38288302421399689</v>
      </c>
      <c r="F1246" s="25">
        <v>0</v>
      </c>
      <c r="G1246" s="25">
        <v>0.10840768724769187</v>
      </c>
      <c r="H1246" s="25">
        <v>42.150624671065195</v>
      </c>
      <c r="I1246" s="25">
        <v>4.7539317662463985</v>
      </c>
      <c r="J1246" s="25">
        <v>9.0719807003314461</v>
      </c>
      <c r="K1246" s="25">
        <v>1.3141960666670012</v>
      </c>
      <c r="L1246" s="25">
        <v>22.010267415873255</v>
      </c>
      <c r="M1246" s="25">
        <v>0.51734189304679734</v>
      </c>
      <c r="N1246" s="25">
        <v>6.6089379507186807</v>
      </c>
      <c r="O1246" s="25">
        <v>6.1320743994329874</v>
      </c>
      <c r="P1246" s="25">
        <v>3.2632569481021516</v>
      </c>
      <c r="Q1246" s="25">
        <v>22.441679045302553</v>
      </c>
      <c r="R1246" s="25">
        <v>7.6535335806306133</v>
      </c>
      <c r="S1246" s="25">
        <v>14.812505555419548</v>
      </c>
      <c r="T1246" s="25">
        <v>20.562753371587682</v>
      </c>
      <c r="U1246" s="25">
        <v>12.216645927371536</v>
      </c>
      <c r="V1246" s="25">
        <v>4.9186995867999324</v>
      </c>
      <c r="W1246" s="25">
        <v>0.55263884623574488</v>
      </c>
      <c r="X1246" s="25">
        <v>5.9994290550370657</v>
      </c>
      <c r="Y1246" s="25">
        <v>0.77159256809083487</v>
      </c>
      <c r="Z1246" s="25">
        <v>0.70334287669919449</v>
      </c>
      <c r="AA1246" s="25">
        <v>0</v>
      </c>
      <c r="AB1246" s="25">
        <v>4.730629330301225</v>
      </c>
      <c r="AC1246" s="25">
        <v>3.3167437767716267E-2</v>
      </c>
      <c r="AD1246" s="25">
        <v>0</v>
      </c>
      <c r="AE1246" s="25">
        <v>153.38854005825908</v>
      </c>
      <c r="AF1246" s="25">
        <v>407.82665025191034</v>
      </c>
      <c r="AG1246" s="25">
        <v>1163.1602799202549</v>
      </c>
      <c r="AH1246" s="25">
        <v>678.08877177457214</v>
      </c>
      <c r="AI1246" s="25">
        <v>34.229048820715981</v>
      </c>
      <c r="AJ1246" s="25">
        <v>3.5857772242009007</v>
      </c>
      <c r="AK1246" s="25">
        <v>1.1778854183107099</v>
      </c>
      <c r="AL1246" s="25">
        <v>14.761288983143803</v>
      </c>
      <c r="AM1246" s="25">
        <v>4.4170568027722883</v>
      </c>
      <c r="AN1246" s="25">
        <v>27.935518201797375</v>
      </c>
      <c r="AO1246" s="25">
        <v>1.7010896564049722</v>
      </c>
      <c r="AP1246" s="25">
        <v>0.49924105289496123</v>
      </c>
      <c r="AQ1246" s="25">
        <v>176.52627428272552</v>
      </c>
      <c r="AR1246" s="25">
        <v>30.08758158084628</v>
      </c>
      <c r="AS1246" s="25">
        <v>81.157553151413936</v>
      </c>
      <c r="AT1246" s="25">
        <v>1.278261924007762</v>
      </c>
      <c r="AU1246" s="25">
        <v>0</v>
      </c>
      <c r="AV1246" s="25">
        <v>17.230108029414545</v>
      </c>
      <c r="AW1246" s="25">
        <v>49.104699666768902</v>
      </c>
      <c r="AX1246" s="25">
        <v>0</v>
      </c>
      <c r="AY1246" s="25">
        <v>0</v>
      </c>
      <c r="AZ1246" s="25">
        <v>0</v>
      </c>
      <c r="BA1246" s="25">
        <v>0</v>
      </c>
      <c r="BB1246" s="25">
        <v>34.425774411322024</v>
      </c>
      <c r="BC1246" s="25">
        <v>14.865367714371777</v>
      </c>
      <c r="BD1246" s="25">
        <v>66.409419109629724</v>
      </c>
      <c r="BE1246" s="25">
        <v>10.832601078507695</v>
      </c>
      <c r="BF1246" s="25">
        <v>18.139663556378263</v>
      </c>
      <c r="BG1246" s="25">
        <v>0</v>
      </c>
      <c r="BH1246" s="25">
        <v>0</v>
      </c>
      <c r="BI1246" s="25">
        <v>22923.88530121401</v>
      </c>
      <c r="BJ1246" s="25">
        <v>0</v>
      </c>
      <c r="BK1246" s="25">
        <v>0</v>
      </c>
      <c r="BL1246" s="25">
        <v>0</v>
      </c>
      <c r="BM1246" s="25">
        <v>0</v>
      </c>
      <c r="BN1246" s="25">
        <v>270.57618936255653</v>
      </c>
      <c r="BO1246" s="25">
        <v>26377.000462951379</v>
      </c>
    </row>
    <row r="1247" spans="1:67">
      <c r="A1247">
        <v>2010</v>
      </c>
      <c r="B1247" s="57" t="s">
        <v>211</v>
      </c>
      <c r="C1247" s="61" t="s">
        <v>275</v>
      </c>
      <c r="D1247" s="57" t="s">
        <v>231</v>
      </c>
      <c r="E1247" s="25">
        <v>2.6859199537508028E-2</v>
      </c>
      <c r="F1247" s="25">
        <v>2.4440401600502433E-4</v>
      </c>
      <c r="G1247" s="25">
        <v>1.5278550562617595E-2</v>
      </c>
      <c r="H1247" s="25">
        <v>1080.4731074393751</v>
      </c>
      <c r="I1247" s="25">
        <v>5.8907921759938251</v>
      </c>
      <c r="J1247" s="25">
        <v>4.0150608652992439</v>
      </c>
      <c r="K1247" s="25">
        <v>1.3559989567930824</v>
      </c>
      <c r="L1247" s="25">
        <v>35.128580622350363</v>
      </c>
      <c r="M1247" s="25">
        <v>0.45926406400003877</v>
      </c>
      <c r="N1247" s="25">
        <v>16.679168051101474</v>
      </c>
      <c r="O1247" s="25">
        <v>1.3233235548199742</v>
      </c>
      <c r="P1247" s="25">
        <v>0.15873035137392524</v>
      </c>
      <c r="Q1247" s="25">
        <v>0.98493403245122546</v>
      </c>
      <c r="R1247" s="25">
        <v>80.623402578708635</v>
      </c>
      <c r="S1247" s="25">
        <v>55.163056797608668</v>
      </c>
      <c r="T1247" s="25">
        <v>4.8091776109910711</v>
      </c>
      <c r="U1247" s="25">
        <v>9.4666880904750776</v>
      </c>
      <c r="V1247" s="25">
        <v>2.346314092249902</v>
      </c>
      <c r="W1247" s="25">
        <v>0.38769077155491843</v>
      </c>
      <c r="X1247" s="25">
        <v>49.019516483053394</v>
      </c>
      <c r="Y1247" s="25">
        <v>4.9852075234053848</v>
      </c>
      <c r="Z1247" s="25">
        <v>4.2435401716045824</v>
      </c>
      <c r="AA1247" s="25">
        <v>0</v>
      </c>
      <c r="AB1247" s="25">
        <v>43.437420061793127</v>
      </c>
      <c r="AC1247" s="25">
        <v>5.4777351578278455E-2</v>
      </c>
      <c r="AD1247" s="25">
        <v>0</v>
      </c>
      <c r="AE1247" s="25">
        <v>1409.0811358297797</v>
      </c>
      <c r="AF1247" s="25">
        <v>205.59954392836775</v>
      </c>
      <c r="AG1247" s="25">
        <v>425.45720468352431</v>
      </c>
      <c r="AH1247" s="25">
        <v>248.0292341020043</v>
      </c>
      <c r="AI1247" s="25">
        <v>58.857157107628282</v>
      </c>
      <c r="AJ1247" s="25">
        <v>34.065553279105899</v>
      </c>
      <c r="AK1247" s="25">
        <v>16.827661028140181</v>
      </c>
      <c r="AL1247" s="25">
        <v>23.983668879914443</v>
      </c>
      <c r="AM1247" s="25">
        <v>10.491354600421211</v>
      </c>
      <c r="AN1247" s="25">
        <v>40.43295080076782</v>
      </c>
      <c r="AO1247" s="25">
        <v>15.148162486460354</v>
      </c>
      <c r="AP1247" s="25">
        <v>21.431123434284729</v>
      </c>
      <c r="AQ1247" s="25">
        <v>236.70804287994272</v>
      </c>
      <c r="AR1247" s="25">
        <v>55.381562656706961</v>
      </c>
      <c r="AS1247" s="25">
        <v>236.79433706974274</v>
      </c>
      <c r="AT1247" s="25">
        <v>69.146809015729914</v>
      </c>
      <c r="AU1247" s="25">
        <v>0</v>
      </c>
      <c r="AV1247" s="25">
        <v>107.9975587016901</v>
      </c>
      <c r="AW1247" s="25">
        <v>164.42124367275559</v>
      </c>
      <c r="AX1247" s="25">
        <v>0</v>
      </c>
      <c r="AY1247" s="25">
        <v>0</v>
      </c>
      <c r="AZ1247" s="25">
        <v>0</v>
      </c>
      <c r="BA1247" s="25">
        <v>0</v>
      </c>
      <c r="BB1247" s="25">
        <v>70.59495743243788</v>
      </c>
      <c r="BC1247" s="25">
        <v>122.7946078705517</v>
      </c>
      <c r="BD1247" s="25">
        <v>100.55023271636797</v>
      </c>
      <c r="BE1247" s="25">
        <v>4.6215513832612451</v>
      </c>
      <c r="BF1247" s="25">
        <v>8.1240593981273364</v>
      </c>
      <c r="BG1247" s="25">
        <v>0</v>
      </c>
      <c r="BH1247" s="25">
        <v>0</v>
      </c>
      <c r="BI1247" s="25">
        <v>88.763908810492808</v>
      </c>
      <c r="BJ1247" s="25">
        <v>0</v>
      </c>
      <c r="BK1247" s="25">
        <v>0</v>
      </c>
      <c r="BL1247" s="25">
        <v>1741.6934617241702</v>
      </c>
      <c r="BM1247" s="25">
        <v>0</v>
      </c>
      <c r="BN1247" s="25">
        <v>2268.9875375402789</v>
      </c>
      <c r="BO1247" s="25">
        <v>9187.0327548333626</v>
      </c>
    </row>
    <row r="1248" spans="1:67">
      <c r="A1248">
        <v>2010</v>
      </c>
      <c r="B1248" s="57" t="s">
        <v>212</v>
      </c>
      <c r="C1248" s="61" t="s">
        <v>276</v>
      </c>
      <c r="D1248" s="57" t="s">
        <v>231</v>
      </c>
      <c r="E1248" s="25">
        <v>0</v>
      </c>
      <c r="F1248" s="25">
        <v>0</v>
      </c>
      <c r="G1248" s="25">
        <v>0</v>
      </c>
      <c r="H1248" s="25">
        <v>0</v>
      </c>
      <c r="I1248" s="25">
        <v>0</v>
      </c>
      <c r="J1248" s="25">
        <v>0</v>
      </c>
      <c r="K1248" s="25">
        <v>0</v>
      </c>
      <c r="L1248" s="25">
        <v>0</v>
      </c>
      <c r="M1248" s="25">
        <v>0</v>
      </c>
      <c r="N1248" s="25">
        <v>0</v>
      </c>
      <c r="O1248" s="25">
        <v>0</v>
      </c>
      <c r="P1248" s="25">
        <v>0</v>
      </c>
      <c r="Q1248" s="25">
        <v>0</v>
      </c>
      <c r="R1248" s="25">
        <v>0</v>
      </c>
      <c r="S1248" s="25">
        <v>0</v>
      </c>
      <c r="T1248" s="25">
        <v>0</v>
      </c>
      <c r="U1248" s="25">
        <v>0</v>
      </c>
      <c r="V1248" s="25">
        <v>0</v>
      </c>
      <c r="W1248" s="25">
        <v>0</v>
      </c>
      <c r="X1248" s="25">
        <v>0</v>
      </c>
      <c r="Y1248" s="25">
        <v>0</v>
      </c>
      <c r="Z1248" s="25">
        <v>0</v>
      </c>
      <c r="AA1248" s="25">
        <v>0</v>
      </c>
      <c r="AB1248" s="25">
        <v>0</v>
      </c>
      <c r="AC1248" s="25">
        <v>0</v>
      </c>
      <c r="AD1248" s="25">
        <v>0</v>
      </c>
      <c r="AE1248" s="25">
        <v>0</v>
      </c>
      <c r="AF1248" s="25">
        <v>0</v>
      </c>
      <c r="AG1248" s="25">
        <v>0</v>
      </c>
      <c r="AH1248" s="25">
        <v>0</v>
      </c>
      <c r="AI1248" s="25">
        <v>0</v>
      </c>
      <c r="AJ1248" s="25">
        <v>0</v>
      </c>
      <c r="AK1248" s="25">
        <v>0</v>
      </c>
      <c r="AL1248" s="25">
        <v>0</v>
      </c>
      <c r="AM1248" s="25">
        <v>0</v>
      </c>
      <c r="AN1248" s="25">
        <v>0</v>
      </c>
      <c r="AO1248" s="25">
        <v>0</v>
      </c>
      <c r="AP1248" s="25">
        <v>0</v>
      </c>
      <c r="AQ1248" s="25">
        <v>0</v>
      </c>
      <c r="AR1248" s="25">
        <v>0</v>
      </c>
      <c r="AS1248" s="25">
        <v>0</v>
      </c>
      <c r="AT1248" s="25">
        <v>0</v>
      </c>
      <c r="AU1248" s="25">
        <v>0</v>
      </c>
      <c r="AV1248" s="25">
        <v>0</v>
      </c>
      <c r="AW1248" s="25">
        <v>0</v>
      </c>
      <c r="AX1248" s="25">
        <v>0</v>
      </c>
      <c r="AY1248" s="25">
        <v>0</v>
      </c>
      <c r="AZ1248" s="25">
        <v>0</v>
      </c>
      <c r="BA1248" s="25">
        <v>0</v>
      </c>
      <c r="BB1248" s="25">
        <v>0</v>
      </c>
      <c r="BC1248" s="25">
        <v>0</v>
      </c>
      <c r="BD1248" s="25">
        <v>0</v>
      </c>
      <c r="BE1248" s="25">
        <v>0</v>
      </c>
      <c r="BF1248" s="25">
        <v>0</v>
      </c>
      <c r="BG1248" s="25">
        <v>0</v>
      </c>
      <c r="BH1248" s="25">
        <v>0</v>
      </c>
      <c r="BI1248" s="25">
        <v>0</v>
      </c>
      <c r="BJ1248" s="25">
        <v>0</v>
      </c>
      <c r="BK1248" s="25">
        <v>0</v>
      </c>
      <c r="BL1248" s="25">
        <v>0</v>
      </c>
      <c r="BM1248" s="25">
        <v>0</v>
      </c>
      <c r="BN1248" s="25">
        <v>0</v>
      </c>
      <c r="BO1248" s="25">
        <v>0</v>
      </c>
    </row>
    <row r="1249" spans="1:67">
      <c r="A1249">
        <v>2010</v>
      </c>
      <c r="B1249" s="57" t="s">
        <v>213</v>
      </c>
      <c r="C1249" s="61" t="s">
        <v>277</v>
      </c>
      <c r="D1249" s="57" t="s">
        <v>231</v>
      </c>
      <c r="E1249" s="25">
        <v>0</v>
      </c>
      <c r="F1249" s="25">
        <v>0</v>
      </c>
      <c r="G1249" s="25">
        <v>0</v>
      </c>
      <c r="H1249" s="25">
        <v>0</v>
      </c>
      <c r="I1249" s="25">
        <v>0</v>
      </c>
      <c r="J1249" s="25">
        <v>0</v>
      </c>
      <c r="K1249" s="25">
        <v>0</v>
      </c>
      <c r="L1249" s="25">
        <v>0</v>
      </c>
      <c r="M1249" s="25">
        <v>0</v>
      </c>
      <c r="N1249" s="25">
        <v>0</v>
      </c>
      <c r="O1249" s="25">
        <v>0</v>
      </c>
      <c r="P1249" s="25">
        <v>0</v>
      </c>
      <c r="Q1249" s="25">
        <v>0</v>
      </c>
      <c r="R1249" s="25">
        <v>0</v>
      </c>
      <c r="S1249" s="25">
        <v>0</v>
      </c>
      <c r="T1249" s="25">
        <v>0</v>
      </c>
      <c r="U1249" s="25">
        <v>0</v>
      </c>
      <c r="V1249" s="25">
        <v>0</v>
      </c>
      <c r="W1249" s="25">
        <v>0</v>
      </c>
      <c r="X1249" s="25">
        <v>0</v>
      </c>
      <c r="Y1249" s="25">
        <v>0</v>
      </c>
      <c r="Z1249" s="25">
        <v>0</v>
      </c>
      <c r="AA1249" s="25">
        <v>0</v>
      </c>
      <c r="AB1249" s="25">
        <v>0</v>
      </c>
      <c r="AC1249" s="25">
        <v>0</v>
      </c>
      <c r="AD1249" s="25">
        <v>0</v>
      </c>
      <c r="AE1249" s="25">
        <v>0</v>
      </c>
      <c r="AF1249" s="25">
        <v>0</v>
      </c>
      <c r="AG1249" s="25">
        <v>0</v>
      </c>
      <c r="AH1249" s="25">
        <v>0</v>
      </c>
      <c r="AI1249" s="25">
        <v>0</v>
      </c>
      <c r="AJ1249" s="25">
        <v>0</v>
      </c>
      <c r="AK1249" s="25">
        <v>0</v>
      </c>
      <c r="AL1249" s="25">
        <v>0</v>
      </c>
      <c r="AM1249" s="25">
        <v>0</v>
      </c>
      <c r="AN1249" s="25">
        <v>0</v>
      </c>
      <c r="AO1249" s="25">
        <v>0</v>
      </c>
      <c r="AP1249" s="25">
        <v>0</v>
      </c>
      <c r="AQ1249" s="25">
        <v>0</v>
      </c>
      <c r="AR1249" s="25">
        <v>0</v>
      </c>
      <c r="AS1249" s="25">
        <v>0</v>
      </c>
      <c r="AT1249" s="25">
        <v>0</v>
      </c>
      <c r="AU1249" s="25">
        <v>0</v>
      </c>
      <c r="AV1249" s="25">
        <v>0</v>
      </c>
      <c r="AW1249" s="25">
        <v>0</v>
      </c>
      <c r="AX1249" s="25">
        <v>0</v>
      </c>
      <c r="AY1249" s="25">
        <v>0</v>
      </c>
      <c r="AZ1249" s="25">
        <v>0</v>
      </c>
      <c r="BA1249" s="25">
        <v>0</v>
      </c>
      <c r="BB1249" s="25">
        <v>0</v>
      </c>
      <c r="BC1249" s="25">
        <v>0</v>
      </c>
      <c r="BD1249" s="25">
        <v>0</v>
      </c>
      <c r="BE1249" s="25">
        <v>0</v>
      </c>
      <c r="BF1249" s="25">
        <v>0</v>
      </c>
      <c r="BG1249" s="25">
        <v>0</v>
      </c>
      <c r="BH1249" s="25">
        <v>0</v>
      </c>
      <c r="BI1249" s="25">
        <v>0</v>
      </c>
      <c r="BJ1249" s="25">
        <v>0</v>
      </c>
      <c r="BK1249" s="25">
        <v>0</v>
      </c>
      <c r="BL1249" s="25">
        <v>0</v>
      </c>
      <c r="BM1249" s="25">
        <v>0</v>
      </c>
      <c r="BN1249" s="25">
        <v>0</v>
      </c>
      <c r="BO1249" s="25">
        <v>0</v>
      </c>
    </row>
    <row r="1250" spans="1:67">
      <c r="A1250">
        <v>2010</v>
      </c>
      <c r="B1250" s="57" t="s">
        <v>214</v>
      </c>
      <c r="C1250" s="61" t="s">
        <v>278</v>
      </c>
      <c r="D1250" s="57" t="s">
        <v>231</v>
      </c>
      <c r="E1250" s="25">
        <v>0</v>
      </c>
      <c r="F1250" s="25">
        <v>0</v>
      </c>
      <c r="G1250" s="25">
        <v>0</v>
      </c>
      <c r="H1250" s="25">
        <v>0</v>
      </c>
      <c r="I1250" s="25">
        <v>0</v>
      </c>
      <c r="J1250" s="25">
        <v>0</v>
      </c>
      <c r="K1250" s="25">
        <v>0</v>
      </c>
      <c r="L1250" s="25">
        <v>0</v>
      </c>
      <c r="M1250" s="25">
        <v>0</v>
      </c>
      <c r="N1250" s="25">
        <v>0</v>
      </c>
      <c r="O1250" s="25">
        <v>0</v>
      </c>
      <c r="P1250" s="25">
        <v>0</v>
      </c>
      <c r="Q1250" s="25">
        <v>0</v>
      </c>
      <c r="R1250" s="25">
        <v>0</v>
      </c>
      <c r="S1250" s="25">
        <v>0</v>
      </c>
      <c r="T1250" s="25">
        <v>0</v>
      </c>
      <c r="U1250" s="25">
        <v>0</v>
      </c>
      <c r="V1250" s="25">
        <v>0</v>
      </c>
      <c r="W1250" s="25">
        <v>0</v>
      </c>
      <c r="X1250" s="25">
        <v>0</v>
      </c>
      <c r="Y1250" s="25">
        <v>0</v>
      </c>
      <c r="Z1250" s="25">
        <v>0</v>
      </c>
      <c r="AA1250" s="25">
        <v>0</v>
      </c>
      <c r="AB1250" s="25">
        <v>0</v>
      </c>
      <c r="AC1250" s="25">
        <v>0</v>
      </c>
      <c r="AD1250" s="25">
        <v>0</v>
      </c>
      <c r="AE1250" s="25">
        <v>0</v>
      </c>
      <c r="AF1250" s="25">
        <v>0</v>
      </c>
      <c r="AG1250" s="25">
        <v>0</v>
      </c>
      <c r="AH1250" s="25">
        <v>0</v>
      </c>
      <c r="AI1250" s="25">
        <v>0</v>
      </c>
      <c r="AJ1250" s="25">
        <v>0</v>
      </c>
      <c r="AK1250" s="25">
        <v>0</v>
      </c>
      <c r="AL1250" s="25">
        <v>0</v>
      </c>
      <c r="AM1250" s="25">
        <v>0</v>
      </c>
      <c r="AN1250" s="25">
        <v>0</v>
      </c>
      <c r="AO1250" s="25">
        <v>0</v>
      </c>
      <c r="AP1250" s="25">
        <v>0</v>
      </c>
      <c r="AQ1250" s="25">
        <v>0</v>
      </c>
      <c r="AR1250" s="25">
        <v>0</v>
      </c>
      <c r="AS1250" s="25">
        <v>0</v>
      </c>
      <c r="AT1250" s="25">
        <v>0</v>
      </c>
      <c r="AU1250" s="25">
        <v>0</v>
      </c>
      <c r="AV1250" s="25">
        <v>0</v>
      </c>
      <c r="AW1250" s="25">
        <v>0</v>
      </c>
      <c r="AX1250" s="25">
        <v>0</v>
      </c>
      <c r="AY1250" s="25">
        <v>0</v>
      </c>
      <c r="AZ1250" s="25">
        <v>0</v>
      </c>
      <c r="BA1250" s="25">
        <v>0</v>
      </c>
      <c r="BB1250" s="25">
        <v>0</v>
      </c>
      <c r="BC1250" s="25">
        <v>0</v>
      </c>
      <c r="BD1250" s="25">
        <v>0</v>
      </c>
      <c r="BE1250" s="25">
        <v>0</v>
      </c>
      <c r="BF1250" s="25">
        <v>0</v>
      </c>
      <c r="BG1250" s="25">
        <v>0</v>
      </c>
      <c r="BH1250" s="25">
        <v>0</v>
      </c>
      <c r="BI1250" s="25">
        <v>0</v>
      </c>
      <c r="BJ1250" s="25">
        <v>0</v>
      </c>
      <c r="BK1250" s="25">
        <v>0</v>
      </c>
      <c r="BL1250" s="25">
        <v>0</v>
      </c>
      <c r="BM1250" s="25">
        <v>0</v>
      </c>
      <c r="BN1250" s="25">
        <v>0</v>
      </c>
      <c r="BO1250" s="25">
        <v>0</v>
      </c>
    </row>
    <row r="1251" spans="1:67">
      <c r="A1251">
        <v>2010</v>
      </c>
      <c r="B1251" s="57" t="s">
        <v>215</v>
      </c>
      <c r="C1251" s="61" t="s">
        <v>279</v>
      </c>
      <c r="D1251" s="57" t="s">
        <v>231</v>
      </c>
      <c r="E1251" s="25">
        <v>0</v>
      </c>
      <c r="F1251" s="25">
        <v>0</v>
      </c>
      <c r="G1251" s="25">
        <v>0</v>
      </c>
      <c r="H1251" s="25">
        <v>0</v>
      </c>
      <c r="I1251" s="25">
        <v>0</v>
      </c>
      <c r="J1251" s="25">
        <v>0</v>
      </c>
      <c r="K1251" s="25">
        <v>0</v>
      </c>
      <c r="L1251" s="25">
        <v>0</v>
      </c>
      <c r="M1251" s="25">
        <v>0</v>
      </c>
      <c r="N1251" s="25">
        <v>0</v>
      </c>
      <c r="O1251" s="25">
        <v>0</v>
      </c>
      <c r="P1251" s="25">
        <v>0</v>
      </c>
      <c r="Q1251" s="25">
        <v>0</v>
      </c>
      <c r="R1251" s="25">
        <v>0</v>
      </c>
      <c r="S1251" s="25">
        <v>0</v>
      </c>
      <c r="T1251" s="25">
        <v>0</v>
      </c>
      <c r="U1251" s="25">
        <v>0</v>
      </c>
      <c r="V1251" s="25">
        <v>0</v>
      </c>
      <c r="W1251" s="25">
        <v>0</v>
      </c>
      <c r="X1251" s="25">
        <v>0</v>
      </c>
      <c r="Y1251" s="25">
        <v>0</v>
      </c>
      <c r="Z1251" s="25">
        <v>0</v>
      </c>
      <c r="AA1251" s="25">
        <v>0</v>
      </c>
      <c r="AB1251" s="25">
        <v>0</v>
      </c>
      <c r="AC1251" s="25">
        <v>0</v>
      </c>
      <c r="AD1251" s="25">
        <v>0</v>
      </c>
      <c r="AE1251" s="25">
        <v>0</v>
      </c>
      <c r="AF1251" s="25">
        <v>0</v>
      </c>
      <c r="AG1251" s="25">
        <v>0</v>
      </c>
      <c r="AH1251" s="25">
        <v>0</v>
      </c>
      <c r="AI1251" s="25">
        <v>0</v>
      </c>
      <c r="AJ1251" s="25">
        <v>0</v>
      </c>
      <c r="AK1251" s="25">
        <v>0</v>
      </c>
      <c r="AL1251" s="25">
        <v>0</v>
      </c>
      <c r="AM1251" s="25">
        <v>0</v>
      </c>
      <c r="AN1251" s="25">
        <v>0</v>
      </c>
      <c r="AO1251" s="25">
        <v>0</v>
      </c>
      <c r="AP1251" s="25">
        <v>0</v>
      </c>
      <c r="AQ1251" s="25">
        <v>0</v>
      </c>
      <c r="AR1251" s="25">
        <v>0</v>
      </c>
      <c r="AS1251" s="25">
        <v>0</v>
      </c>
      <c r="AT1251" s="25">
        <v>0</v>
      </c>
      <c r="AU1251" s="25">
        <v>0</v>
      </c>
      <c r="AV1251" s="25">
        <v>0</v>
      </c>
      <c r="AW1251" s="25">
        <v>0</v>
      </c>
      <c r="AX1251" s="25">
        <v>0</v>
      </c>
      <c r="AY1251" s="25">
        <v>0</v>
      </c>
      <c r="AZ1251" s="25">
        <v>0</v>
      </c>
      <c r="BA1251" s="25">
        <v>0</v>
      </c>
      <c r="BB1251" s="25">
        <v>0</v>
      </c>
      <c r="BC1251" s="25">
        <v>0</v>
      </c>
      <c r="BD1251" s="25">
        <v>0</v>
      </c>
      <c r="BE1251" s="25">
        <v>0</v>
      </c>
      <c r="BF1251" s="25">
        <v>0</v>
      </c>
      <c r="BG1251" s="25">
        <v>0</v>
      </c>
      <c r="BH1251" s="25">
        <v>0</v>
      </c>
      <c r="BI1251" s="25">
        <v>0</v>
      </c>
      <c r="BJ1251" s="25">
        <v>0</v>
      </c>
      <c r="BK1251" s="25">
        <v>0</v>
      </c>
      <c r="BL1251" s="25">
        <v>0</v>
      </c>
      <c r="BM1251" s="25">
        <v>0</v>
      </c>
      <c r="BN1251" s="25">
        <v>0</v>
      </c>
      <c r="BO1251" s="25">
        <v>0</v>
      </c>
    </row>
    <row r="1252" spans="1:67">
      <c r="A1252">
        <v>2010</v>
      </c>
      <c r="B1252" s="57" t="s">
        <v>216</v>
      </c>
      <c r="C1252" s="61" t="s">
        <v>280</v>
      </c>
      <c r="D1252" s="57" t="s">
        <v>231</v>
      </c>
      <c r="E1252" s="25">
        <v>226.58098585676191</v>
      </c>
      <c r="F1252" s="25">
        <v>45.703204390158682</v>
      </c>
      <c r="G1252" s="25">
        <v>4.7771362219207063</v>
      </c>
      <c r="H1252" s="25">
        <v>629.98339197302516</v>
      </c>
      <c r="I1252" s="25">
        <v>224.71236152278166</v>
      </c>
      <c r="J1252" s="25">
        <v>123.74463155038454</v>
      </c>
      <c r="K1252" s="25">
        <v>67.136677819299919</v>
      </c>
      <c r="L1252" s="25">
        <v>76.18984373684755</v>
      </c>
      <c r="M1252" s="25">
        <v>4.8520811928899423</v>
      </c>
      <c r="N1252" s="25">
        <v>307.23761183694546</v>
      </c>
      <c r="O1252" s="25">
        <v>55.701373062023151</v>
      </c>
      <c r="P1252" s="25">
        <v>48.932848033118859</v>
      </c>
      <c r="Q1252" s="25">
        <v>76.482592732597425</v>
      </c>
      <c r="R1252" s="25">
        <v>77.755189073009419</v>
      </c>
      <c r="S1252" s="25">
        <v>49.484738787022366</v>
      </c>
      <c r="T1252" s="25">
        <v>80.559939641717492</v>
      </c>
      <c r="U1252" s="25">
        <v>85.234500352215932</v>
      </c>
      <c r="V1252" s="25">
        <v>99.20624714573988</v>
      </c>
      <c r="W1252" s="25">
        <v>37.970469516641352</v>
      </c>
      <c r="X1252" s="25">
        <v>139.86068954154672</v>
      </c>
      <c r="Y1252" s="25">
        <v>8.1290643009865544</v>
      </c>
      <c r="Z1252" s="25">
        <v>91.843799335124487</v>
      </c>
      <c r="AA1252" s="25">
        <v>0</v>
      </c>
      <c r="AB1252" s="25">
        <v>198.6363840077023</v>
      </c>
      <c r="AC1252" s="25">
        <v>2.7903109257723191</v>
      </c>
      <c r="AD1252" s="25">
        <v>0</v>
      </c>
      <c r="AE1252" s="25">
        <v>315.09444405751282</v>
      </c>
      <c r="AF1252" s="25">
        <v>220.78343338705227</v>
      </c>
      <c r="AG1252" s="25">
        <v>577.81537967538259</v>
      </c>
      <c r="AH1252" s="25">
        <v>336.84963962438638</v>
      </c>
      <c r="AI1252" s="25">
        <v>429.32654906455895</v>
      </c>
      <c r="AJ1252" s="25">
        <v>213.97467805513443</v>
      </c>
      <c r="AK1252" s="25">
        <v>412.2374507219497</v>
      </c>
      <c r="AL1252" s="25">
        <v>54.342533383267948</v>
      </c>
      <c r="AM1252" s="25">
        <v>36.109921415398496</v>
      </c>
      <c r="AN1252" s="25">
        <v>71.788970428828947</v>
      </c>
      <c r="AO1252" s="25">
        <v>43.511910363436293</v>
      </c>
      <c r="AP1252" s="25">
        <v>20.704758481586207</v>
      </c>
      <c r="AQ1252" s="25">
        <v>366.57269793190159</v>
      </c>
      <c r="AR1252" s="25">
        <v>87.229539871223281</v>
      </c>
      <c r="AS1252" s="25">
        <v>504.28862903777906</v>
      </c>
      <c r="AT1252" s="25">
        <v>88.075535818936913</v>
      </c>
      <c r="AU1252" s="25">
        <v>0</v>
      </c>
      <c r="AV1252" s="25">
        <v>62.394443720769601</v>
      </c>
      <c r="AW1252" s="25">
        <v>120.58394162796336</v>
      </c>
      <c r="AX1252" s="25">
        <v>0</v>
      </c>
      <c r="AY1252" s="25">
        <v>0</v>
      </c>
      <c r="AZ1252" s="25">
        <v>0</v>
      </c>
      <c r="BA1252" s="25">
        <v>0</v>
      </c>
      <c r="BB1252" s="25">
        <v>59.227992571802723</v>
      </c>
      <c r="BC1252" s="25">
        <v>294.11686248502701</v>
      </c>
      <c r="BD1252" s="25">
        <v>102.52180291249127</v>
      </c>
      <c r="BE1252" s="25">
        <v>10.069336448680875</v>
      </c>
      <c r="BF1252" s="25">
        <v>60.995774319188186</v>
      </c>
      <c r="BG1252" s="25">
        <v>0</v>
      </c>
      <c r="BH1252" s="25">
        <v>0</v>
      </c>
      <c r="BI1252" s="25">
        <v>931.23400784188459</v>
      </c>
      <c r="BJ1252" s="25">
        <v>0</v>
      </c>
      <c r="BK1252" s="25">
        <v>0</v>
      </c>
      <c r="BL1252" s="25">
        <v>0</v>
      </c>
      <c r="BM1252" s="25">
        <v>0</v>
      </c>
      <c r="BN1252" s="25">
        <v>1099.6825182565269</v>
      </c>
      <c r="BO1252" s="25">
        <v>9283.0388240588964</v>
      </c>
    </row>
    <row r="1253" spans="1:67">
      <c r="A1253">
        <v>2010</v>
      </c>
      <c r="B1253" s="57" t="s">
        <v>217</v>
      </c>
      <c r="C1253" s="61" t="s">
        <v>281</v>
      </c>
      <c r="D1253" s="57" t="s">
        <v>231</v>
      </c>
      <c r="E1253" s="25">
        <v>177.45437215099921</v>
      </c>
      <c r="F1253" s="25">
        <v>0</v>
      </c>
      <c r="G1253" s="25">
        <v>0</v>
      </c>
      <c r="H1253" s="25">
        <v>350.53329776093972</v>
      </c>
      <c r="I1253" s="25">
        <v>109.97433868410278</v>
      </c>
      <c r="J1253" s="25">
        <v>41.189584056844957</v>
      </c>
      <c r="K1253" s="25">
        <v>1.8195221513462214E-3</v>
      </c>
      <c r="L1253" s="25">
        <v>69.181744928463957</v>
      </c>
      <c r="M1253" s="25">
        <v>1.5279533139713488</v>
      </c>
      <c r="N1253" s="25">
        <v>89.472159355135659</v>
      </c>
      <c r="O1253" s="25">
        <v>63.330273638695807</v>
      </c>
      <c r="P1253" s="25">
        <v>4.5417269449443864</v>
      </c>
      <c r="Q1253" s="25">
        <v>67.683215578541848</v>
      </c>
      <c r="R1253" s="25">
        <v>10.850488447803478</v>
      </c>
      <c r="S1253" s="25">
        <v>16.029650358377026</v>
      </c>
      <c r="T1253" s="25">
        <v>1.0456380110272498</v>
      </c>
      <c r="U1253" s="25">
        <v>3.7178686751384922E-2</v>
      </c>
      <c r="V1253" s="25">
        <v>8.5821126787627489E-2</v>
      </c>
      <c r="W1253" s="25">
        <v>0</v>
      </c>
      <c r="X1253" s="25">
        <v>108.30116020932675</v>
      </c>
      <c r="Y1253" s="25">
        <v>5.3285416129777001</v>
      </c>
      <c r="Z1253" s="25">
        <v>0.19264637174406299</v>
      </c>
      <c r="AA1253" s="25">
        <v>0</v>
      </c>
      <c r="AB1253" s="25">
        <v>1.6064804493697002E-2</v>
      </c>
      <c r="AC1253" s="25">
        <v>5.0122389897843327</v>
      </c>
      <c r="AD1253" s="25">
        <v>0</v>
      </c>
      <c r="AE1253" s="25">
        <v>887.01524014728011</v>
      </c>
      <c r="AF1253" s="25">
        <v>2.5363636860229417</v>
      </c>
      <c r="AG1253" s="25">
        <v>7.1727260769502115</v>
      </c>
      <c r="AH1253" s="25">
        <v>4.1814916652140734</v>
      </c>
      <c r="AI1253" s="25">
        <v>174.6559317141037</v>
      </c>
      <c r="AJ1253" s="25">
        <v>41.499799492202193</v>
      </c>
      <c r="AK1253" s="25">
        <v>26.340347628281751</v>
      </c>
      <c r="AL1253" s="25">
        <v>0.8018360103941935</v>
      </c>
      <c r="AM1253" s="25">
        <v>2.9916381496190728E-3</v>
      </c>
      <c r="AN1253" s="25">
        <v>120.30457040994672</v>
      </c>
      <c r="AO1253" s="25">
        <v>1.3154540376480253</v>
      </c>
      <c r="AP1253" s="25">
        <v>6.3234734442121097</v>
      </c>
      <c r="AQ1253" s="25">
        <v>1016.3650914650899</v>
      </c>
      <c r="AR1253" s="25">
        <v>0</v>
      </c>
      <c r="AS1253" s="25">
        <v>235.74612332793413</v>
      </c>
      <c r="AT1253" s="25">
        <v>28.063652619662204</v>
      </c>
      <c r="AU1253" s="25">
        <v>0</v>
      </c>
      <c r="AV1253" s="25">
        <v>180.14246765222009</v>
      </c>
      <c r="AW1253" s="25">
        <v>118.03695663034409</v>
      </c>
      <c r="AX1253" s="25">
        <v>0</v>
      </c>
      <c r="AY1253" s="25">
        <v>0</v>
      </c>
      <c r="AZ1253" s="25">
        <v>0</v>
      </c>
      <c r="BA1253" s="25">
        <v>0</v>
      </c>
      <c r="BB1253" s="25">
        <v>1.8301571916043802E-2</v>
      </c>
      <c r="BC1253" s="25">
        <v>13.303453595627374</v>
      </c>
      <c r="BD1253" s="25">
        <v>28.277814141426461</v>
      </c>
      <c r="BE1253" s="25">
        <v>12.868307938619829</v>
      </c>
      <c r="BF1253" s="25">
        <v>0.82644576301481731</v>
      </c>
      <c r="BG1253" s="25">
        <v>0</v>
      </c>
      <c r="BH1253" s="25">
        <v>0</v>
      </c>
      <c r="BI1253" s="25">
        <v>1189.8663371371001</v>
      </c>
      <c r="BJ1253" s="25">
        <v>0</v>
      </c>
      <c r="BK1253" s="25">
        <v>40209.059366491296</v>
      </c>
      <c r="BL1253" s="25">
        <v>31.101213391367118</v>
      </c>
      <c r="BM1253" s="25">
        <v>0</v>
      </c>
      <c r="BN1253" s="25">
        <v>588.7639199972632</v>
      </c>
      <c r="BO1253" s="25">
        <v>46046.37959222716</v>
      </c>
    </row>
    <row r="1254" spans="1:67">
      <c r="A1254">
        <v>2010</v>
      </c>
      <c r="B1254" s="57" t="s">
        <v>218</v>
      </c>
      <c r="C1254" s="61" t="s">
        <v>282</v>
      </c>
      <c r="D1254" s="57" t="s">
        <v>231</v>
      </c>
      <c r="E1254" s="25">
        <v>0</v>
      </c>
      <c r="F1254" s="25">
        <v>0</v>
      </c>
      <c r="G1254" s="25">
        <v>0</v>
      </c>
      <c r="H1254" s="25">
        <v>11.542904568815015</v>
      </c>
      <c r="I1254" s="25">
        <v>5.6767188772224886</v>
      </c>
      <c r="J1254" s="25">
        <v>6.054079323549276</v>
      </c>
      <c r="K1254" s="25">
        <v>0.19105556420428088</v>
      </c>
      <c r="L1254" s="25">
        <v>11.835911598065442</v>
      </c>
      <c r="M1254" s="25">
        <v>5.0023751794598184E-2</v>
      </c>
      <c r="N1254" s="25">
        <v>4.4495618563890877</v>
      </c>
      <c r="O1254" s="25">
        <v>4.4306402497598674</v>
      </c>
      <c r="P1254" s="25">
        <v>8.2700408108094585</v>
      </c>
      <c r="Q1254" s="25">
        <v>2.3515395117418838</v>
      </c>
      <c r="R1254" s="25">
        <v>9.7601162502794185</v>
      </c>
      <c r="S1254" s="25">
        <v>6.8086114196409033</v>
      </c>
      <c r="T1254" s="25">
        <v>2.2190095054017958</v>
      </c>
      <c r="U1254" s="25">
        <v>1.7983539155221129</v>
      </c>
      <c r="V1254" s="25">
        <v>0.6426662927034682</v>
      </c>
      <c r="W1254" s="25">
        <v>1.4465288741210125</v>
      </c>
      <c r="X1254" s="25">
        <v>2.0951288962473442</v>
      </c>
      <c r="Y1254" s="25">
        <v>6.0011690523311928E-2</v>
      </c>
      <c r="Z1254" s="25">
        <v>0.23989768033426803</v>
      </c>
      <c r="AA1254" s="25">
        <v>0</v>
      </c>
      <c r="AB1254" s="25">
        <v>6.1474524682003011</v>
      </c>
      <c r="AC1254" s="25">
        <v>8.1025607199479002E-2</v>
      </c>
      <c r="AD1254" s="25">
        <v>0</v>
      </c>
      <c r="AE1254" s="25">
        <v>118.22621404762501</v>
      </c>
      <c r="AF1254" s="25">
        <v>2.8590665361855447</v>
      </c>
      <c r="AG1254" s="25">
        <v>70.862430793977651</v>
      </c>
      <c r="AH1254" s="25">
        <v>41.310745811697807</v>
      </c>
      <c r="AI1254" s="25">
        <v>11.336760351318697</v>
      </c>
      <c r="AJ1254" s="25">
        <v>0.71633210213349086</v>
      </c>
      <c r="AK1254" s="25">
        <v>7.8099980203191119</v>
      </c>
      <c r="AL1254" s="25">
        <v>6.0135832336528763</v>
      </c>
      <c r="AM1254" s="25">
        <v>1.2382445697455531</v>
      </c>
      <c r="AN1254" s="25">
        <v>7.2792924591908852</v>
      </c>
      <c r="AO1254" s="25">
        <v>12.091266940847877</v>
      </c>
      <c r="AP1254" s="25">
        <v>3.5089628359521878</v>
      </c>
      <c r="AQ1254" s="25">
        <v>24.352112170968155</v>
      </c>
      <c r="AR1254" s="25">
        <v>5.3292134036515764</v>
      </c>
      <c r="AS1254" s="25">
        <v>156.34401700347991</v>
      </c>
      <c r="AT1254" s="25">
        <v>22.746651879380153</v>
      </c>
      <c r="AU1254" s="25">
        <v>0</v>
      </c>
      <c r="AV1254" s="25">
        <v>5.9411860103795143E-2</v>
      </c>
      <c r="AW1254" s="25">
        <v>6.3252832263890344</v>
      </c>
      <c r="AX1254" s="25">
        <v>0</v>
      </c>
      <c r="AY1254" s="25">
        <v>0</v>
      </c>
      <c r="AZ1254" s="25">
        <v>0</v>
      </c>
      <c r="BA1254" s="25">
        <v>0</v>
      </c>
      <c r="BB1254" s="25">
        <v>4.1507159310414288</v>
      </c>
      <c r="BC1254" s="25">
        <v>83.716680370804781</v>
      </c>
      <c r="BD1254" s="25">
        <v>975.93125898115011</v>
      </c>
      <c r="BE1254" s="25">
        <v>17.249748346577579</v>
      </c>
      <c r="BF1254" s="25">
        <v>0.37397004916168225</v>
      </c>
      <c r="BG1254" s="25">
        <v>0</v>
      </c>
      <c r="BH1254" s="25">
        <v>0</v>
      </c>
      <c r="BI1254" s="25">
        <v>14553.415514356242</v>
      </c>
      <c r="BJ1254" s="25">
        <v>0</v>
      </c>
      <c r="BK1254" s="25">
        <v>17904.206642087189</v>
      </c>
      <c r="BL1254" s="25">
        <v>0</v>
      </c>
      <c r="BM1254" s="25">
        <v>0</v>
      </c>
      <c r="BN1254" s="25">
        <v>117.86297498011629</v>
      </c>
      <c r="BO1254" s="25">
        <v>34241.468371061434</v>
      </c>
    </row>
    <row r="1255" spans="1:67">
      <c r="A1255">
        <v>2010</v>
      </c>
      <c r="B1255" s="57" t="s">
        <v>219</v>
      </c>
      <c r="C1255" s="61" t="s">
        <v>283</v>
      </c>
      <c r="D1255" s="57" t="s">
        <v>231</v>
      </c>
      <c r="E1255" s="25">
        <v>0.22465418620883304</v>
      </c>
      <c r="F1255" s="25">
        <v>0</v>
      </c>
      <c r="G1255" s="25">
        <v>0.46654842078650416</v>
      </c>
      <c r="H1255" s="25">
        <v>70.173234075942631</v>
      </c>
      <c r="I1255" s="25">
        <v>16.898434916684213</v>
      </c>
      <c r="J1255" s="25">
        <v>21.764714719682825</v>
      </c>
      <c r="K1255" s="25">
        <v>0.20700677901423134</v>
      </c>
      <c r="L1255" s="25">
        <v>80.87087464730088</v>
      </c>
      <c r="M1255" s="25">
        <v>0.23292367557296176</v>
      </c>
      <c r="N1255" s="25">
        <v>4.9727054839274922</v>
      </c>
      <c r="O1255" s="25">
        <v>10.377557651968397</v>
      </c>
      <c r="P1255" s="25">
        <v>28.990487608530202</v>
      </c>
      <c r="Q1255" s="25">
        <v>4.6293793590427885</v>
      </c>
      <c r="R1255" s="25">
        <v>11.16821930934033</v>
      </c>
      <c r="S1255" s="25">
        <v>32.408391389382196</v>
      </c>
      <c r="T1255" s="25">
        <v>27.658713126987273</v>
      </c>
      <c r="U1255" s="25">
        <v>2.1478924114288032</v>
      </c>
      <c r="V1255" s="25">
        <v>1.9733886675471717</v>
      </c>
      <c r="W1255" s="25">
        <v>1.575536249073394</v>
      </c>
      <c r="X1255" s="25">
        <v>15.831986361054694</v>
      </c>
      <c r="Y1255" s="25">
        <v>1.1242701365749814</v>
      </c>
      <c r="Z1255" s="25">
        <v>1.4408732548763228</v>
      </c>
      <c r="AA1255" s="25">
        <v>0</v>
      </c>
      <c r="AB1255" s="25">
        <v>14.552992512454074</v>
      </c>
      <c r="AC1255" s="25">
        <v>0.15832011980359131</v>
      </c>
      <c r="AD1255" s="25">
        <v>0</v>
      </c>
      <c r="AE1255" s="25">
        <v>163.1538146781977</v>
      </c>
      <c r="AF1255" s="25">
        <v>47.802797369958817</v>
      </c>
      <c r="AG1255" s="25">
        <v>70.749842049826157</v>
      </c>
      <c r="AH1255" s="25">
        <v>41.245109833101161</v>
      </c>
      <c r="AI1255" s="25">
        <v>3.076797658478613</v>
      </c>
      <c r="AJ1255" s="25">
        <v>22.403143615645156</v>
      </c>
      <c r="AK1255" s="25">
        <v>4.0854062608731949</v>
      </c>
      <c r="AL1255" s="25">
        <v>17.648633673872897</v>
      </c>
      <c r="AM1255" s="25">
        <v>3.1290336722303516</v>
      </c>
      <c r="AN1255" s="25">
        <v>1.5844531544329512</v>
      </c>
      <c r="AO1255" s="25">
        <v>6.2426679813443826</v>
      </c>
      <c r="AP1255" s="25">
        <v>1.2463724420743363</v>
      </c>
      <c r="AQ1255" s="25">
        <v>3.2941231309542007</v>
      </c>
      <c r="AR1255" s="25">
        <v>0.67093183675532597</v>
      </c>
      <c r="AS1255" s="25">
        <v>42.963341348576506</v>
      </c>
      <c r="AT1255" s="25">
        <v>33.623754304287509</v>
      </c>
      <c r="AU1255" s="25">
        <v>0</v>
      </c>
      <c r="AV1255" s="25">
        <v>3.565736422157658</v>
      </c>
      <c r="AW1255" s="25">
        <v>14.529957429416568</v>
      </c>
      <c r="AX1255" s="25">
        <v>0</v>
      </c>
      <c r="AY1255" s="25">
        <v>0</v>
      </c>
      <c r="AZ1255" s="25">
        <v>0</v>
      </c>
      <c r="BA1255" s="25">
        <v>0</v>
      </c>
      <c r="BB1255" s="25">
        <v>8.374861519027375</v>
      </c>
      <c r="BC1255" s="25">
        <v>59.173073970636381</v>
      </c>
      <c r="BD1255" s="25">
        <v>49.028104527559726</v>
      </c>
      <c r="BE1255" s="25">
        <v>1041.1604416270429</v>
      </c>
      <c r="BF1255" s="25">
        <v>3.1475067994073247</v>
      </c>
      <c r="BG1255" s="25">
        <v>0</v>
      </c>
      <c r="BH1255" s="25">
        <v>0</v>
      </c>
      <c r="BI1255" s="25">
        <v>9566.0781558804047</v>
      </c>
      <c r="BJ1255" s="25">
        <v>0</v>
      </c>
      <c r="BK1255" s="25">
        <v>4611.2482445508676</v>
      </c>
      <c r="BL1255" s="25">
        <v>0</v>
      </c>
      <c r="BM1255" s="25">
        <v>0</v>
      </c>
      <c r="BN1255" s="25">
        <v>313.66200537075372</v>
      </c>
      <c r="BO1255" s="25">
        <v>16482.737416171076</v>
      </c>
    </row>
    <row r="1256" spans="1:67">
      <c r="A1256">
        <v>2010</v>
      </c>
      <c r="B1256" s="57" t="s">
        <v>220</v>
      </c>
      <c r="C1256" s="61" t="s">
        <v>284</v>
      </c>
      <c r="D1256" s="57" t="s">
        <v>231</v>
      </c>
      <c r="E1256" s="25">
        <v>168.74214511144294</v>
      </c>
      <c r="F1256" s="25">
        <v>0.31255583942712878</v>
      </c>
      <c r="G1256" s="25">
        <v>9.9422998805165877E-2</v>
      </c>
      <c r="H1256" s="25">
        <v>21.721750583382644</v>
      </c>
      <c r="I1256" s="25">
        <v>11.048838808098818</v>
      </c>
      <c r="J1256" s="25">
        <v>2.0597762489498623</v>
      </c>
      <c r="K1256" s="25">
        <v>0.901186671763475</v>
      </c>
      <c r="L1256" s="25">
        <v>37.951831172694199</v>
      </c>
      <c r="M1256" s="25">
        <v>8.0594903798138467E-2</v>
      </c>
      <c r="N1256" s="25">
        <v>43.396416636922744</v>
      </c>
      <c r="O1256" s="25">
        <v>19.075357644436057</v>
      </c>
      <c r="P1256" s="25">
        <v>163.79724197185595</v>
      </c>
      <c r="Q1256" s="25">
        <v>82.618829339062358</v>
      </c>
      <c r="R1256" s="25">
        <v>3.3031767255488576</v>
      </c>
      <c r="S1256" s="25">
        <v>11.251453114590261</v>
      </c>
      <c r="T1256" s="25">
        <v>1.943909418859165</v>
      </c>
      <c r="U1256" s="25">
        <v>1.7399370858647125</v>
      </c>
      <c r="V1256" s="25">
        <v>1.4885463923670919</v>
      </c>
      <c r="W1256" s="25">
        <v>1.4135013616984842</v>
      </c>
      <c r="X1256" s="25">
        <v>0.77001418676044753</v>
      </c>
      <c r="Y1256" s="25">
        <v>4.0809163770835898E-2</v>
      </c>
      <c r="Z1256" s="25">
        <v>0.72185382774566886</v>
      </c>
      <c r="AA1256" s="25">
        <v>0</v>
      </c>
      <c r="AB1256" s="25">
        <v>0.49829597786166158</v>
      </c>
      <c r="AC1256" s="25">
        <v>0.35583092571580743</v>
      </c>
      <c r="AD1256" s="25">
        <v>0</v>
      </c>
      <c r="AE1256" s="25">
        <v>241.58538781894066</v>
      </c>
      <c r="AF1256" s="25">
        <v>114.09540785723973</v>
      </c>
      <c r="AG1256" s="25">
        <v>84.563279843561986</v>
      </c>
      <c r="AH1256" s="25">
        <v>49.297944192421745</v>
      </c>
      <c r="AI1256" s="25">
        <v>45.800649229865286</v>
      </c>
      <c r="AJ1256" s="25">
        <v>0.53394533249279186</v>
      </c>
      <c r="AK1256" s="25">
        <v>1.9586096017800059</v>
      </c>
      <c r="AL1256" s="25">
        <v>8.8127145098517907</v>
      </c>
      <c r="AM1256" s="25">
        <v>1.7941015008654291</v>
      </c>
      <c r="AN1256" s="25">
        <v>34.716384634295508</v>
      </c>
      <c r="AO1256" s="25">
        <v>1.8144310110992199</v>
      </c>
      <c r="AP1256" s="25">
        <v>26.528938509302996</v>
      </c>
      <c r="AQ1256" s="25">
        <v>17.163412251966413</v>
      </c>
      <c r="AR1256" s="25">
        <v>12.413896453571521</v>
      </c>
      <c r="AS1256" s="25">
        <v>5.7752965787175246</v>
      </c>
      <c r="AT1256" s="25">
        <v>2.3546120381140669</v>
      </c>
      <c r="AU1256" s="25">
        <v>0</v>
      </c>
      <c r="AV1256" s="25">
        <v>3.8560812600585379</v>
      </c>
      <c r="AW1256" s="25">
        <v>42.326139979831567</v>
      </c>
      <c r="AX1256" s="25">
        <v>0</v>
      </c>
      <c r="AY1256" s="25">
        <v>0</v>
      </c>
      <c r="AZ1256" s="25">
        <v>0</v>
      </c>
      <c r="BA1256" s="25">
        <v>0</v>
      </c>
      <c r="BB1256" s="25">
        <v>14.105401255923779</v>
      </c>
      <c r="BC1256" s="25">
        <v>0</v>
      </c>
      <c r="BD1256" s="25">
        <v>14.027287017183863</v>
      </c>
      <c r="BE1256" s="25">
        <v>23.466599022967877</v>
      </c>
      <c r="BF1256" s="25">
        <v>7333.5151448250163</v>
      </c>
      <c r="BG1256" s="25">
        <v>0</v>
      </c>
      <c r="BH1256" s="25">
        <v>0</v>
      </c>
      <c r="BI1256" s="25">
        <v>12974.255773597732</v>
      </c>
      <c r="BJ1256" s="25">
        <v>0</v>
      </c>
      <c r="BK1256" s="25">
        <v>0</v>
      </c>
      <c r="BL1256" s="25">
        <v>0</v>
      </c>
      <c r="BM1256" s="25">
        <v>0</v>
      </c>
      <c r="BN1256" s="25">
        <v>623.51002309136641</v>
      </c>
      <c r="BO1256" s="25">
        <v>22253.604737525555</v>
      </c>
    </row>
    <row r="1257" spans="1:67">
      <c r="A1257">
        <v>2010</v>
      </c>
      <c r="B1257" s="57" t="s">
        <v>221</v>
      </c>
      <c r="C1257" s="61" t="s">
        <v>285</v>
      </c>
      <c r="D1257" s="57" t="s">
        <v>231</v>
      </c>
      <c r="E1257" s="25">
        <v>0</v>
      </c>
      <c r="F1257" s="25">
        <v>0</v>
      </c>
      <c r="G1257" s="25">
        <v>0</v>
      </c>
      <c r="H1257" s="25">
        <v>0</v>
      </c>
      <c r="I1257" s="25">
        <v>0</v>
      </c>
      <c r="J1257" s="25">
        <v>0</v>
      </c>
      <c r="K1257" s="25">
        <v>0</v>
      </c>
      <c r="L1257" s="25">
        <v>0</v>
      </c>
      <c r="M1257" s="25">
        <v>0</v>
      </c>
      <c r="N1257" s="25">
        <v>0</v>
      </c>
      <c r="O1257" s="25">
        <v>0</v>
      </c>
      <c r="P1257" s="25">
        <v>0</v>
      </c>
      <c r="Q1257" s="25">
        <v>0</v>
      </c>
      <c r="R1257" s="25">
        <v>0</v>
      </c>
      <c r="S1257" s="25">
        <v>0</v>
      </c>
      <c r="T1257" s="25">
        <v>0</v>
      </c>
      <c r="U1257" s="25">
        <v>0</v>
      </c>
      <c r="V1257" s="25">
        <v>0</v>
      </c>
      <c r="W1257" s="25">
        <v>0</v>
      </c>
      <c r="X1257" s="25">
        <v>0</v>
      </c>
      <c r="Y1257" s="25">
        <v>0</v>
      </c>
      <c r="Z1257" s="25">
        <v>0</v>
      </c>
      <c r="AA1257" s="25">
        <v>0</v>
      </c>
      <c r="AB1257" s="25">
        <v>0</v>
      </c>
      <c r="AC1257" s="25">
        <v>0</v>
      </c>
      <c r="AD1257" s="25">
        <v>0</v>
      </c>
      <c r="AE1257" s="25">
        <v>0</v>
      </c>
      <c r="AF1257" s="25">
        <v>0</v>
      </c>
      <c r="AG1257" s="25">
        <v>0</v>
      </c>
      <c r="AH1257" s="25">
        <v>0</v>
      </c>
      <c r="AI1257" s="25">
        <v>0</v>
      </c>
      <c r="AJ1257" s="25">
        <v>0</v>
      </c>
      <c r="AK1257" s="25">
        <v>0</v>
      </c>
      <c r="AL1257" s="25">
        <v>0</v>
      </c>
      <c r="AM1257" s="25">
        <v>0</v>
      </c>
      <c r="AN1257" s="25">
        <v>0</v>
      </c>
      <c r="AO1257" s="25">
        <v>0</v>
      </c>
      <c r="AP1257" s="25">
        <v>0</v>
      </c>
      <c r="AQ1257" s="25">
        <v>0</v>
      </c>
      <c r="AR1257" s="25">
        <v>0</v>
      </c>
      <c r="AS1257" s="25">
        <v>0</v>
      </c>
      <c r="AT1257" s="25">
        <v>0</v>
      </c>
      <c r="AU1257" s="25">
        <v>0</v>
      </c>
      <c r="AV1257" s="25">
        <v>0</v>
      </c>
      <c r="AW1257" s="25">
        <v>0</v>
      </c>
      <c r="AX1257" s="25">
        <v>0</v>
      </c>
      <c r="AY1257" s="25">
        <v>0</v>
      </c>
      <c r="AZ1257" s="25">
        <v>0</v>
      </c>
      <c r="BA1257" s="25">
        <v>0</v>
      </c>
      <c r="BB1257" s="25">
        <v>0</v>
      </c>
      <c r="BC1257" s="25">
        <v>0</v>
      </c>
      <c r="BD1257" s="25">
        <v>0</v>
      </c>
      <c r="BE1257" s="25">
        <v>0</v>
      </c>
      <c r="BF1257" s="25">
        <v>0</v>
      </c>
      <c r="BG1257" s="25">
        <v>0</v>
      </c>
      <c r="BH1257" s="25">
        <v>0</v>
      </c>
      <c r="BI1257" s="25">
        <v>0</v>
      </c>
      <c r="BJ1257" s="25">
        <v>0</v>
      </c>
      <c r="BK1257" s="25">
        <v>0</v>
      </c>
      <c r="BL1257" s="25">
        <v>0</v>
      </c>
      <c r="BM1257" s="25">
        <v>0</v>
      </c>
      <c r="BN1257" s="25">
        <v>0</v>
      </c>
      <c r="BO1257" s="25">
        <v>0</v>
      </c>
    </row>
    <row r="1258" spans="1:67">
      <c r="A1258">
        <v>2010</v>
      </c>
      <c r="B1258" s="57" t="s">
        <v>222</v>
      </c>
      <c r="C1258" s="61" t="s">
        <v>286</v>
      </c>
      <c r="D1258" s="57" t="s">
        <v>231</v>
      </c>
      <c r="E1258" s="25">
        <v>0</v>
      </c>
      <c r="F1258" s="25">
        <v>0</v>
      </c>
      <c r="G1258" s="25">
        <v>0</v>
      </c>
      <c r="H1258" s="25">
        <v>0</v>
      </c>
      <c r="I1258" s="25">
        <v>0</v>
      </c>
      <c r="J1258" s="25">
        <v>0</v>
      </c>
      <c r="K1258" s="25">
        <v>0</v>
      </c>
      <c r="L1258" s="25">
        <v>0</v>
      </c>
      <c r="M1258" s="25">
        <v>0</v>
      </c>
      <c r="N1258" s="25">
        <v>0</v>
      </c>
      <c r="O1258" s="25">
        <v>0</v>
      </c>
      <c r="P1258" s="25">
        <v>0</v>
      </c>
      <c r="Q1258" s="25">
        <v>0</v>
      </c>
      <c r="R1258" s="25">
        <v>0</v>
      </c>
      <c r="S1258" s="25">
        <v>0</v>
      </c>
      <c r="T1258" s="25">
        <v>0</v>
      </c>
      <c r="U1258" s="25">
        <v>0</v>
      </c>
      <c r="V1258" s="25">
        <v>0</v>
      </c>
      <c r="W1258" s="25">
        <v>0</v>
      </c>
      <c r="X1258" s="25">
        <v>0</v>
      </c>
      <c r="Y1258" s="25">
        <v>0</v>
      </c>
      <c r="Z1258" s="25">
        <v>0</v>
      </c>
      <c r="AA1258" s="25">
        <v>0</v>
      </c>
      <c r="AB1258" s="25">
        <v>0</v>
      </c>
      <c r="AC1258" s="25">
        <v>0</v>
      </c>
      <c r="AD1258" s="25">
        <v>0</v>
      </c>
      <c r="AE1258" s="25">
        <v>0</v>
      </c>
      <c r="AF1258" s="25">
        <v>0</v>
      </c>
      <c r="AG1258" s="25">
        <v>0</v>
      </c>
      <c r="AH1258" s="25">
        <v>0</v>
      </c>
      <c r="AI1258" s="25">
        <v>0</v>
      </c>
      <c r="AJ1258" s="25">
        <v>0</v>
      </c>
      <c r="AK1258" s="25">
        <v>0</v>
      </c>
      <c r="AL1258" s="25">
        <v>0</v>
      </c>
      <c r="AM1258" s="25">
        <v>0</v>
      </c>
      <c r="AN1258" s="25">
        <v>0</v>
      </c>
      <c r="AO1258" s="25">
        <v>0</v>
      </c>
      <c r="AP1258" s="25">
        <v>0</v>
      </c>
      <c r="AQ1258" s="25">
        <v>0</v>
      </c>
      <c r="AR1258" s="25">
        <v>0</v>
      </c>
      <c r="AS1258" s="25">
        <v>0</v>
      </c>
      <c r="AT1258" s="25">
        <v>0</v>
      </c>
      <c r="AU1258" s="25">
        <v>0</v>
      </c>
      <c r="AV1258" s="25">
        <v>0</v>
      </c>
      <c r="AW1258" s="25">
        <v>0</v>
      </c>
      <c r="AX1258" s="25">
        <v>0</v>
      </c>
      <c r="AY1258" s="25">
        <v>0</v>
      </c>
      <c r="AZ1258" s="25">
        <v>0</v>
      </c>
      <c r="BA1258" s="25">
        <v>0</v>
      </c>
      <c r="BB1258" s="25">
        <v>0</v>
      </c>
      <c r="BC1258" s="25">
        <v>0</v>
      </c>
      <c r="BD1258" s="25">
        <v>0</v>
      </c>
      <c r="BE1258" s="25">
        <v>0</v>
      </c>
      <c r="BF1258" s="25">
        <v>0</v>
      </c>
      <c r="BG1258" s="25">
        <v>0</v>
      </c>
      <c r="BH1258" s="25">
        <v>0</v>
      </c>
      <c r="BI1258" s="25">
        <v>0</v>
      </c>
      <c r="BJ1258" s="25">
        <v>0</v>
      </c>
      <c r="BK1258" s="25">
        <v>0</v>
      </c>
      <c r="BL1258" s="25">
        <v>0</v>
      </c>
      <c r="BM1258" s="25">
        <v>0</v>
      </c>
      <c r="BN1258" s="25">
        <v>0</v>
      </c>
      <c r="BO1258" s="25">
        <v>0</v>
      </c>
    </row>
    <row r="1259" spans="1:67">
      <c r="A1259">
        <v>2010</v>
      </c>
      <c r="B1259" s="57" t="s">
        <v>167</v>
      </c>
      <c r="C1259" s="61" t="s">
        <v>230</v>
      </c>
      <c r="D1259" s="57" t="s">
        <v>134</v>
      </c>
      <c r="E1259" s="25">
        <v>310.12165124545476</v>
      </c>
      <c r="F1259" s="25">
        <v>4.7834403883314778</v>
      </c>
      <c r="G1259" s="25">
        <v>26.461335610586506</v>
      </c>
      <c r="H1259" s="25">
        <v>0.84350549426866173</v>
      </c>
      <c r="I1259" s="25">
        <v>3084.4608813920368</v>
      </c>
      <c r="J1259" s="25">
        <v>79.452604098168962</v>
      </c>
      <c r="K1259" s="25">
        <v>9.5780687181784607</v>
      </c>
      <c r="L1259" s="25">
        <v>0.50865940753591199</v>
      </c>
      <c r="M1259" s="25">
        <v>3.9711821630458929E-2</v>
      </c>
      <c r="N1259" s="25">
        <v>0.39039010203359409</v>
      </c>
      <c r="O1259" s="25">
        <v>39.653349893039518</v>
      </c>
      <c r="P1259" s="25">
        <v>40.272288995125542</v>
      </c>
      <c r="Q1259" s="25">
        <v>378.51828754962025</v>
      </c>
      <c r="R1259" s="25">
        <v>2.2724604524047045</v>
      </c>
      <c r="S1259" s="25">
        <v>1.2619166543045879</v>
      </c>
      <c r="T1259" s="25">
        <v>0.68209005819892621</v>
      </c>
      <c r="U1259" s="25">
        <v>0.33658392697602524</v>
      </c>
      <c r="V1259" s="25">
        <v>0.24153708574353858</v>
      </c>
      <c r="W1259" s="25">
        <v>0.22103821419243269</v>
      </c>
      <c r="X1259" s="25">
        <v>0.26280634704424866</v>
      </c>
      <c r="Y1259" s="25">
        <v>2.3680274361887237E-2</v>
      </c>
      <c r="Z1259" s="25">
        <v>4.2238888337705323</v>
      </c>
      <c r="AA1259" s="25">
        <v>0</v>
      </c>
      <c r="AB1259" s="25">
        <v>0.1054604724758588</v>
      </c>
      <c r="AC1259" s="25">
        <v>8.0900782861540697E-3</v>
      </c>
      <c r="AD1259" s="25">
        <v>0</v>
      </c>
      <c r="AE1259" s="25">
        <v>10.847555687420174</v>
      </c>
      <c r="AF1259" s="25">
        <v>0.19152934889739678</v>
      </c>
      <c r="AG1259" s="25">
        <v>0.96321448412816091</v>
      </c>
      <c r="AH1259" s="25">
        <v>0.56152613342409896</v>
      </c>
      <c r="AI1259" s="25">
        <v>0.14996282664621319</v>
      </c>
      <c r="AJ1259" s="25">
        <v>1.3168216733982729</v>
      </c>
      <c r="AK1259" s="25">
        <v>3.3656070311838624</v>
      </c>
      <c r="AL1259" s="25">
        <v>8.0325920397409836E-2</v>
      </c>
      <c r="AM1259" s="25">
        <v>6.8568536894396664E-3</v>
      </c>
      <c r="AN1259" s="25">
        <v>336.45437775650703</v>
      </c>
      <c r="AO1259" s="25">
        <v>6.4046591688587451E-2</v>
      </c>
      <c r="AP1259" s="25">
        <v>2.0063387449520454E-2</v>
      </c>
      <c r="AQ1259" s="25">
        <v>0.12901611666376783</v>
      </c>
      <c r="AR1259" s="25">
        <v>3.3605861675002881E-2</v>
      </c>
      <c r="AS1259" s="25">
        <v>0.42241463711448152</v>
      </c>
      <c r="AT1259" s="25">
        <v>5.9662291100991527E-2</v>
      </c>
      <c r="AU1259" s="25">
        <v>0</v>
      </c>
      <c r="AV1259" s="25">
        <v>0.12110852921703311</v>
      </c>
      <c r="AW1259" s="25">
        <v>0.11755806311872462</v>
      </c>
      <c r="AX1259" s="25">
        <v>0</v>
      </c>
      <c r="AY1259" s="25">
        <v>0</v>
      </c>
      <c r="AZ1259" s="25">
        <v>0</v>
      </c>
      <c r="BA1259" s="25">
        <v>0</v>
      </c>
      <c r="BB1259" s="25">
        <v>6.5630449386765308E-2</v>
      </c>
      <c r="BC1259" s="25">
        <v>1.6241838703345768</v>
      </c>
      <c r="BD1259" s="25">
        <v>5.7002516091383146</v>
      </c>
      <c r="BE1259" s="25">
        <v>66.991367647628266</v>
      </c>
      <c r="BF1259" s="25">
        <v>1.338301957496802</v>
      </c>
      <c r="BG1259" s="25">
        <v>0</v>
      </c>
      <c r="BH1259" s="25">
        <v>0</v>
      </c>
      <c r="BI1259" s="25">
        <v>1038.5771970284477</v>
      </c>
      <c r="BJ1259" s="25">
        <v>0</v>
      </c>
      <c r="BK1259" s="25">
        <v>0.40602419932870276</v>
      </c>
      <c r="BL1259" s="25">
        <v>2.7333697217681951</v>
      </c>
      <c r="BM1259" s="25">
        <v>0.49969756628038114</v>
      </c>
      <c r="BN1259" s="25">
        <v>0</v>
      </c>
      <c r="BO1259" s="25">
        <v>0</v>
      </c>
    </row>
    <row r="1260" spans="1:67">
      <c r="A1260">
        <v>2010</v>
      </c>
      <c r="B1260" s="57" t="s">
        <v>168</v>
      </c>
      <c r="C1260" s="61" t="s">
        <v>232</v>
      </c>
      <c r="D1260" s="57" t="s">
        <v>134</v>
      </c>
      <c r="E1260" s="25">
        <v>0.6118285459446523</v>
      </c>
      <c r="F1260" s="25">
        <v>1.0137040380802643E-2</v>
      </c>
      <c r="G1260" s="25">
        <v>6.2434764597208196E-2</v>
      </c>
      <c r="H1260" s="25">
        <v>7.964818931246731E-2</v>
      </c>
      <c r="I1260" s="25">
        <v>5.9395096598418604</v>
      </c>
      <c r="J1260" s="25">
        <v>0.39648053401257394</v>
      </c>
      <c r="K1260" s="25">
        <v>10.770585785911361</v>
      </c>
      <c r="L1260" s="25">
        <v>2.0625795704046945</v>
      </c>
      <c r="M1260" s="25">
        <v>1.1652678214027308E-3</v>
      </c>
      <c r="N1260" s="25">
        <v>6.2094539871819246E-2</v>
      </c>
      <c r="O1260" s="25">
        <v>0.20202199064678975</v>
      </c>
      <c r="P1260" s="25">
        <v>0.24327343784923022</v>
      </c>
      <c r="Q1260" s="25">
        <v>0.70212954328293276</v>
      </c>
      <c r="R1260" s="25">
        <v>0.13868332115217152</v>
      </c>
      <c r="S1260" s="25">
        <v>0.14143100371076717</v>
      </c>
      <c r="T1260" s="25">
        <v>3.1388825211356802E-2</v>
      </c>
      <c r="U1260" s="25">
        <v>1.5965230833384539E-2</v>
      </c>
      <c r="V1260" s="25">
        <v>1.2421525756981272E-2</v>
      </c>
      <c r="W1260" s="25">
        <v>3.2193735113222016E-2</v>
      </c>
      <c r="X1260" s="25">
        <v>1.5654011232957395E-2</v>
      </c>
      <c r="Y1260" s="25">
        <v>1.8449789748694174E-2</v>
      </c>
      <c r="Z1260" s="25">
        <v>0.35919370288940483</v>
      </c>
      <c r="AA1260" s="25">
        <v>0</v>
      </c>
      <c r="AB1260" s="25">
        <v>7.7705744074140033E-3</v>
      </c>
      <c r="AC1260" s="25">
        <v>2.4810195137412952E-4</v>
      </c>
      <c r="AD1260" s="25">
        <v>0</v>
      </c>
      <c r="AE1260" s="25">
        <v>14.89595016799616</v>
      </c>
      <c r="AF1260" s="25">
        <v>3.7518158623042586E-2</v>
      </c>
      <c r="AG1260" s="25">
        <v>7.2315614055291397E-2</v>
      </c>
      <c r="AH1260" s="25">
        <v>4.2157910247403334E-2</v>
      </c>
      <c r="AI1260" s="25">
        <v>1.1040734949262349E-2</v>
      </c>
      <c r="AJ1260" s="25">
        <v>1.2577986296240216E-2</v>
      </c>
      <c r="AK1260" s="25">
        <v>3.8866804201225943E-2</v>
      </c>
      <c r="AL1260" s="25">
        <v>5.4171720303461289E-3</v>
      </c>
      <c r="AM1260" s="25">
        <v>5.4173969023036349E-4</v>
      </c>
      <c r="AN1260" s="25">
        <v>0.74526556539500144</v>
      </c>
      <c r="AO1260" s="25">
        <v>5.2936976992118273E-3</v>
      </c>
      <c r="AP1260" s="25">
        <v>1.9572988545311456E-3</v>
      </c>
      <c r="AQ1260" s="25">
        <v>3.9499835888072071E-2</v>
      </c>
      <c r="AR1260" s="25">
        <v>3.5038015005347707E-3</v>
      </c>
      <c r="AS1260" s="25">
        <v>1.7427331524005957E-2</v>
      </c>
      <c r="AT1260" s="25">
        <v>2.8363505812484344E-3</v>
      </c>
      <c r="AU1260" s="25">
        <v>0</v>
      </c>
      <c r="AV1260" s="25">
        <v>1.1509263825519443E-2</v>
      </c>
      <c r="AW1260" s="25">
        <v>1.4435484137197783E-2</v>
      </c>
      <c r="AX1260" s="25">
        <v>0</v>
      </c>
      <c r="AY1260" s="25">
        <v>0</v>
      </c>
      <c r="AZ1260" s="25">
        <v>0</v>
      </c>
      <c r="BA1260" s="25">
        <v>0</v>
      </c>
      <c r="BB1260" s="25">
        <v>4.1964215712011208E-3</v>
      </c>
      <c r="BC1260" s="25">
        <v>0.14827164903886253</v>
      </c>
      <c r="BD1260" s="25">
        <v>3.0231693403965872E-2</v>
      </c>
      <c r="BE1260" s="25">
        <v>0.13573519124839928</v>
      </c>
      <c r="BF1260" s="25">
        <v>1.7270769723717532E-2</v>
      </c>
      <c r="BG1260" s="25">
        <v>0</v>
      </c>
      <c r="BH1260" s="25">
        <v>0</v>
      </c>
      <c r="BI1260" s="25">
        <v>0.83494408486472871</v>
      </c>
      <c r="BJ1260" s="25">
        <v>0</v>
      </c>
      <c r="BK1260" s="25">
        <v>5.033082846866084E-2</v>
      </c>
      <c r="BL1260" s="25">
        <v>0.10021843588516796</v>
      </c>
      <c r="BM1260" s="25">
        <v>2.9210248042311048E-3</v>
      </c>
      <c r="BN1260" s="25">
        <v>0</v>
      </c>
      <c r="BO1260" s="25">
        <v>0</v>
      </c>
    </row>
    <row r="1261" spans="1:67">
      <c r="A1261">
        <v>2010</v>
      </c>
      <c r="B1261" s="57" t="s">
        <v>169</v>
      </c>
      <c r="C1261" s="61" t="s">
        <v>233</v>
      </c>
      <c r="D1261" s="57" t="s">
        <v>134</v>
      </c>
      <c r="E1261" s="25">
        <v>0.37263902752308714</v>
      </c>
      <c r="F1261" s="25">
        <v>1.3654415545474598E-3</v>
      </c>
      <c r="G1261" s="25">
        <v>0.17769925256830182</v>
      </c>
      <c r="H1261" s="25">
        <v>2.5879459839966507E-2</v>
      </c>
      <c r="I1261" s="25">
        <v>4.204503968768182</v>
      </c>
      <c r="J1261" s="25">
        <v>6.3875051438327973E-2</v>
      </c>
      <c r="K1261" s="25">
        <v>0.1509531334331036</v>
      </c>
      <c r="L1261" s="25">
        <v>3.4139035293671807E-2</v>
      </c>
      <c r="M1261" s="25">
        <v>4.7954403428531476E-4</v>
      </c>
      <c r="N1261" s="25">
        <v>1.0584590223924642E-2</v>
      </c>
      <c r="O1261" s="25">
        <v>3.8807138167826827E-2</v>
      </c>
      <c r="P1261" s="25">
        <v>2.6169018014806165E-2</v>
      </c>
      <c r="Q1261" s="25">
        <v>6.5213072645101816E-2</v>
      </c>
      <c r="R1261" s="25">
        <v>8.9610034612034473E-3</v>
      </c>
      <c r="S1261" s="25">
        <v>8.7275362175902246E-3</v>
      </c>
      <c r="T1261" s="25">
        <v>4.3084713670888232E-3</v>
      </c>
      <c r="U1261" s="25">
        <v>1.0017431772000611E-2</v>
      </c>
      <c r="V1261" s="25">
        <v>6.066232275466486E-3</v>
      </c>
      <c r="W1261" s="25">
        <v>1.0777773298638793E-2</v>
      </c>
      <c r="X1261" s="25">
        <v>5.2298959351481239E-3</v>
      </c>
      <c r="Y1261" s="25">
        <v>9.701539508555233E-4</v>
      </c>
      <c r="Z1261" s="25">
        <v>1.3070157574823743E-2</v>
      </c>
      <c r="AA1261" s="25">
        <v>0</v>
      </c>
      <c r="AB1261" s="25">
        <v>3.8396972574101457E-3</v>
      </c>
      <c r="AC1261" s="25">
        <v>1.1154982896773522E-4</v>
      </c>
      <c r="AD1261" s="25">
        <v>0</v>
      </c>
      <c r="AE1261" s="25">
        <v>0.25532024120387875</v>
      </c>
      <c r="AF1261" s="25">
        <v>7.6929415132784961E-3</v>
      </c>
      <c r="AG1261" s="25">
        <v>2.8028546680288861E-2</v>
      </c>
      <c r="AH1261" s="25">
        <v>1.633983062065434E-2</v>
      </c>
      <c r="AI1261" s="25">
        <v>2.3534234073918671E-3</v>
      </c>
      <c r="AJ1261" s="25">
        <v>3.7330848189659066E-2</v>
      </c>
      <c r="AK1261" s="25">
        <v>2.7290840839403068E-2</v>
      </c>
      <c r="AL1261" s="25">
        <v>3.3186887986768601E-3</v>
      </c>
      <c r="AM1261" s="25">
        <v>2.691458802507295E-4</v>
      </c>
      <c r="AN1261" s="25">
        <v>2.0473031576889493</v>
      </c>
      <c r="AO1261" s="25">
        <v>1.3963709032507386E-3</v>
      </c>
      <c r="AP1261" s="25">
        <v>1.1802446301846991E-3</v>
      </c>
      <c r="AQ1261" s="25">
        <v>5.9734105422796033E-3</v>
      </c>
      <c r="AR1261" s="25">
        <v>1.6044040462620101E-3</v>
      </c>
      <c r="AS1261" s="25">
        <v>9.3983944712904277E-3</v>
      </c>
      <c r="AT1261" s="25">
        <v>3.1641701961622171E-3</v>
      </c>
      <c r="AU1261" s="25">
        <v>0</v>
      </c>
      <c r="AV1261" s="25">
        <v>3.3288918697259862E-3</v>
      </c>
      <c r="AW1261" s="25">
        <v>5.5973166565129757E-3</v>
      </c>
      <c r="AX1261" s="25">
        <v>0</v>
      </c>
      <c r="AY1261" s="25">
        <v>0</v>
      </c>
      <c r="AZ1261" s="25">
        <v>0</v>
      </c>
      <c r="BA1261" s="25">
        <v>0</v>
      </c>
      <c r="BB1261" s="25">
        <v>3.0263577532766896E-3</v>
      </c>
      <c r="BC1261" s="25">
        <v>9.4822623474784748E-2</v>
      </c>
      <c r="BD1261" s="25">
        <v>1.024302850726699E-2</v>
      </c>
      <c r="BE1261" s="25">
        <v>0.18141654982135721</v>
      </c>
      <c r="BF1261" s="25">
        <v>9.0263363448768279E-3</v>
      </c>
      <c r="BG1261" s="25">
        <v>0</v>
      </c>
      <c r="BH1261" s="25">
        <v>0</v>
      </c>
      <c r="BI1261" s="25">
        <v>9.7352344678806126</v>
      </c>
      <c r="BJ1261" s="25">
        <v>0</v>
      </c>
      <c r="BK1261" s="25">
        <v>5.2915669146591814E-2</v>
      </c>
      <c r="BL1261" s="25">
        <v>2.0169885718984912E-2</v>
      </c>
      <c r="BM1261" s="25">
        <v>9.6108184272796719E-4</v>
      </c>
      <c r="BN1261" s="25">
        <v>0</v>
      </c>
      <c r="BO1261" s="25">
        <v>0</v>
      </c>
    </row>
    <row r="1262" spans="1:67">
      <c r="A1262">
        <v>2010</v>
      </c>
      <c r="B1262" s="57" t="s">
        <v>170</v>
      </c>
      <c r="C1262" s="61" t="s">
        <v>234</v>
      </c>
      <c r="D1262" s="57" t="s">
        <v>134</v>
      </c>
      <c r="E1262" s="25">
        <v>4.0187019204403143</v>
      </c>
      <c r="F1262" s="25">
        <v>0.60689247068079499</v>
      </c>
      <c r="G1262" s="25">
        <v>1.9434198739324329</v>
      </c>
      <c r="H1262" s="25">
        <v>1277.3961824715493</v>
      </c>
      <c r="I1262" s="25">
        <v>20.873507506960209</v>
      </c>
      <c r="J1262" s="25">
        <v>5.8949838000504977</v>
      </c>
      <c r="K1262" s="25">
        <v>2.4034681293802254</v>
      </c>
      <c r="L1262" s="25">
        <v>4.069974147126131</v>
      </c>
      <c r="M1262" s="25">
        <v>0.20384314489442618</v>
      </c>
      <c r="N1262" s="25">
        <v>2746.7874416949617</v>
      </c>
      <c r="O1262" s="25">
        <v>658.82763831178556</v>
      </c>
      <c r="P1262" s="25">
        <v>42.939151419486606</v>
      </c>
      <c r="Q1262" s="25">
        <v>82.957539540297333</v>
      </c>
      <c r="R1262" s="25">
        <v>480.77464439300945</v>
      </c>
      <c r="S1262" s="25">
        <v>644.20064459998696</v>
      </c>
      <c r="T1262" s="25">
        <v>262.96722716279032</v>
      </c>
      <c r="U1262" s="25">
        <v>8.5694406590077534</v>
      </c>
      <c r="V1262" s="25">
        <v>16.587536322831095</v>
      </c>
      <c r="W1262" s="25">
        <v>9.3655919282189579</v>
      </c>
      <c r="X1262" s="25">
        <v>3.8450127148905531</v>
      </c>
      <c r="Y1262" s="25">
        <v>0.98343580383811491</v>
      </c>
      <c r="Z1262" s="25">
        <v>14.152497227685647</v>
      </c>
      <c r="AA1262" s="25">
        <v>0</v>
      </c>
      <c r="AB1262" s="25">
        <v>482.90022320288898</v>
      </c>
      <c r="AC1262" s="25">
        <v>4.7101346784872933E-2</v>
      </c>
      <c r="AD1262" s="25">
        <v>0</v>
      </c>
      <c r="AE1262" s="25">
        <v>1379.8753551881227</v>
      </c>
      <c r="AF1262" s="25">
        <v>5.5162015389993444</v>
      </c>
      <c r="AG1262" s="25">
        <v>20.09800726199899</v>
      </c>
      <c r="AH1262" s="25">
        <v>11.716555865033611</v>
      </c>
      <c r="AI1262" s="25">
        <v>32.748130535259236</v>
      </c>
      <c r="AJ1262" s="25">
        <v>11.08307081602964</v>
      </c>
      <c r="AK1262" s="25">
        <v>13.458085470641366</v>
      </c>
      <c r="AL1262" s="25">
        <v>1.7465426752372897</v>
      </c>
      <c r="AM1262" s="25">
        <v>9.8315151936273854E-2</v>
      </c>
      <c r="AN1262" s="25">
        <v>1.8291983599378985</v>
      </c>
      <c r="AO1262" s="25">
        <v>0.35390055658535691</v>
      </c>
      <c r="AP1262" s="25">
        <v>0.4371529585604752</v>
      </c>
      <c r="AQ1262" s="25">
        <v>1.2737635876750923</v>
      </c>
      <c r="AR1262" s="25">
        <v>0.50821865582776704</v>
      </c>
      <c r="AS1262" s="25">
        <v>0.93177074011330852</v>
      </c>
      <c r="AT1262" s="25">
        <v>0.22808330732820045</v>
      </c>
      <c r="AU1262" s="25">
        <v>0</v>
      </c>
      <c r="AV1262" s="25">
        <v>1.1661083201685969</v>
      </c>
      <c r="AW1262" s="25">
        <v>16.109464282213256</v>
      </c>
      <c r="AX1262" s="25">
        <v>0</v>
      </c>
      <c r="AY1262" s="25">
        <v>0</v>
      </c>
      <c r="AZ1262" s="25">
        <v>0</v>
      </c>
      <c r="BA1262" s="25">
        <v>0</v>
      </c>
      <c r="BB1262" s="25">
        <v>2.7893604113306552</v>
      </c>
      <c r="BC1262" s="25">
        <v>4.2400716654730202</v>
      </c>
      <c r="BD1262" s="25">
        <v>3.4407142856472621</v>
      </c>
      <c r="BE1262" s="25">
        <v>1.7639979063382039</v>
      </c>
      <c r="BF1262" s="25">
        <v>1.227444086303038</v>
      </c>
      <c r="BG1262" s="25">
        <v>0</v>
      </c>
      <c r="BH1262" s="25">
        <v>0</v>
      </c>
      <c r="BI1262" s="25">
        <v>73.83781201302051</v>
      </c>
      <c r="BJ1262" s="25">
        <v>0</v>
      </c>
      <c r="BK1262" s="25">
        <v>2.8921876753245281E-2</v>
      </c>
      <c r="BL1262" s="25">
        <v>26.259897973250581</v>
      </c>
      <c r="BM1262" s="25">
        <v>1.3419191166026134</v>
      </c>
      <c r="BN1262" s="25">
        <v>0</v>
      </c>
      <c r="BO1262" s="25">
        <v>0</v>
      </c>
    </row>
    <row r="1263" spans="1:67">
      <c r="A1263">
        <v>2010</v>
      </c>
      <c r="B1263" s="57" t="s">
        <v>171</v>
      </c>
      <c r="C1263" s="61" t="s">
        <v>235</v>
      </c>
      <c r="D1263" s="57" t="s">
        <v>134</v>
      </c>
      <c r="E1263" s="25">
        <v>409.76994767170379</v>
      </c>
      <c r="F1263" s="25">
        <v>0.27213549084472588</v>
      </c>
      <c r="G1263" s="25">
        <v>71.916944452081296</v>
      </c>
      <c r="H1263" s="25">
        <v>18.670549049072655</v>
      </c>
      <c r="I1263" s="25">
        <v>2286.5461359184092</v>
      </c>
      <c r="J1263" s="25">
        <v>60.792569733906731</v>
      </c>
      <c r="K1263" s="25">
        <v>8.7967968064030639</v>
      </c>
      <c r="L1263" s="25">
        <v>8.3236496663255224</v>
      </c>
      <c r="M1263" s="25">
        <v>0.96357431745384758</v>
      </c>
      <c r="N1263" s="25">
        <v>6.5981138535221939</v>
      </c>
      <c r="O1263" s="25">
        <v>56.402059753315172</v>
      </c>
      <c r="P1263" s="25">
        <v>23.207822495841278</v>
      </c>
      <c r="Q1263" s="25">
        <v>24.587267779595575</v>
      </c>
      <c r="R1263" s="25">
        <v>5.2567987379879284</v>
      </c>
      <c r="S1263" s="25">
        <v>6.8629695575098122</v>
      </c>
      <c r="T1263" s="25">
        <v>6.0231308342422096</v>
      </c>
      <c r="U1263" s="25">
        <v>5.7934224373331711</v>
      </c>
      <c r="V1263" s="25">
        <v>4.3874861918564338</v>
      </c>
      <c r="W1263" s="25">
        <v>3.1830858941068527</v>
      </c>
      <c r="X1263" s="25">
        <v>4.2532170304008821</v>
      </c>
      <c r="Y1263" s="25">
        <v>0.4090409347030961</v>
      </c>
      <c r="Z1263" s="25">
        <v>5.141295129322808</v>
      </c>
      <c r="AA1263" s="25">
        <v>0</v>
      </c>
      <c r="AB1263" s="25">
        <v>2.3258401831281423</v>
      </c>
      <c r="AC1263" s="25">
        <v>0.18914398202785582</v>
      </c>
      <c r="AD1263" s="25">
        <v>0</v>
      </c>
      <c r="AE1263" s="25">
        <v>32.184437484442348</v>
      </c>
      <c r="AF1263" s="25">
        <v>3.5531055662130546</v>
      </c>
      <c r="AG1263" s="25">
        <v>10.548565874723097</v>
      </c>
      <c r="AH1263" s="25">
        <v>6.1495079003221234</v>
      </c>
      <c r="AI1263" s="25">
        <v>0.60263379202617595</v>
      </c>
      <c r="AJ1263" s="25">
        <v>45.155494021256125</v>
      </c>
      <c r="AK1263" s="25">
        <v>21.810111536233372</v>
      </c>
      <c r="AL1263" s="25">
        <v>2.7118072600087491</v>
      </c>
      <c r="AM1263" s="25">
        <v>0.12993148366670146</v>
      </c>
      <c r="AN1263" s="25">
        <v>1186.8800880450453</v>
      </c>
      <c r="AO1263" s="25">
        <v>1.6701260156195339</v>
      </c>
      <c r="AP1263" s="25">
        <v>0.41872418731538819</v>
      </c>
      <c r="AQ1263" s="25">
        <v>1.4917739618537262</v>
      </c>
      <c r="AR1263" s="25">
        <v>0.56691610772298096</v>
      </c>
      <c r="AS1263" s="25">
        <v>8.6108925715006865</v>
      </c>
      <c r="AT1263" s="25">
        <v>3.5755563483295281</v>
      </c>
      <c r="AU1263" s="25">
        <v>0</v>
      </c>
      <c r="AV1263" s="25">
        <v>1.5506883118063057</v>
      </c>
      <c r="AW1263" s="25">
        <v>2.7029784379208719</v>
      </c>
      <c r="AX1263" s="25">
        <v>0</v>
      </c>
      <c r="AY1263" s="25">
        <v>0</v>
      </c>
      <c r="AZ1263" s="25">
        <v>0</v>
      </c>
      <c r="BA1263" s="25">
        <v>0</v>
      </c>
      <c r="BB1263" s="25">
        <v>2.6468278439652595</v>
      </c>
      <c r="BC1263" s="25">
        <v>7.7208498295631864</v>
      </c>
      <c r="BD1263" s="25">
        <v>9.45727320725039</v>
      </c>
      <c r="BE1263" s="25">
        <v>172.24669807832629</v>
      </c>
      <c r="BF1263" s="25">
        <v>9.1706766919269107</v>
      </c>
      <c r="BG1263" s="25">
        <v>0</v>
      </c>
      <c r="BH1263" s="25">
        <v>0</v>
      </c>
      <c r="BI1263" s="25">
        <v>3528.1571677954503</v>
      </c>
      <c r="BJ1263" s="25">
        <v>0</v>
      </c>
      <c r="BK1263" s="25">
        <v>47.51034961262831</v>
      </c>
      <c r="BL1263" s="25">
        <v>8.2596237242116892</v>
      </c>
      <c r="BM1263" s="25">
        <v>0.37930321762299579</v>
      </c>
      <c r="BN1263" s="25">
        <v>0</v>
      </c>
      <c r="BO1263" s="25">
        <v>0</v>
      </c>
    </row>
    <row r="1264" spans="1:67">
      <c r="A1264">
        <v>2010</v>
      </c>
      <c r="B1264" s="57" t="s">
        <v>172</v>
      </c>
      <c r="C1264" s="61" t="s">
        <v>236</v>
      </c>
      <c r="D1264" s="57" t="s">
        <v>134</v>
      </c>
      <c r="E1264" s="25">
        <v>49.902556313797703</v>
      </c>
      <c r="F1264" s="25">
        <v>3.7574451133397933</v>
      </c>
      <c r="G1264" s="25">
        <v>3.7003914904720507</v>
      </c>
      <c r="H1264" s="25">
        <v>31.184670254531632</v>
      </c>
      <c r="I1264" s="25">
        <v>20.317557534228577</v>
      </c>
      <c r="J1264" s="25">
        <v>3773.3617758617784</v>
      </c>
      <c r="K1264" s="25">
        <v>16.310908431099865</v>
      </c>
      <c r="L1264" s="25">
        <v>17.981327657169906</v>
      </c>
      <c r="M1264" s="25">
        <v>0.60140388710793835</v>
      </c>
      <c r="N1264" s="25">
        <v>0.72310249909633884</v>
      </c>
      <c r="O1264" s="25">
        <v>20.943940972000043</v>
      </c>
      <c r="P1264" s="25">
        <v>24.136277865642093</v>
      </c>
      <c r="Q1264" s="25">
        <v>48.709801858306932</v>
      </c>
      <c r="R1264" s="25">
        <v>6.6871331769028126</v>
      </c>
      <c r="S1264" s="25">
        <v>7.3181532887823719</v>
      </c>
      <c r="T1264" s="25">
        <v>40.316413692635606</v>
      </c>
      <c r="U1264" s="25">
        <v>5.2365569397851033</v>
      </c>
      <c r="V1264" s="25">
        <v>6.3568437165788421</v>
      </c>
      <c r="W1264" s="25">
        <v>2.530267970293961</v>
      </c>
      <c r="X1264" s="25">
        <v>13.881312617544671</v>
      </c>
      <c r="Y1264" s="25">
        <v>1.5233724299608582</v>
      </c>
      <c r="Z1264" s="25">
        <v>111.75004610693223</v>
      </c>
      <c r="AA1264" s="25">
        <v>0</v>
      </c>
      <c r="AB1264" s="25">
        <v>7.6004371650209128</v>
      </c>
      <c r="AC1264" s="25">
        <v>6.9080921182597677E-2</v>
      </c>
      <c r="AD1264" s="25">
        <v>0</v>
      </c>
      <c r="AE1264" s="25">
        <v>193.38269262027694</v>
      </c>
      <c r="AF1264" s="25">
        <v>56.685547164857212</v>
      </c>
      <c r="AG1264" s="25">
        <v>106.55387856660707</v>
      </c>
      <c r="AH1264" s="25">
        <v>62.117823484936167</v>
      </c>
      <c r="AI1264" s="25">
        <v>1.3648364633021239</v>
      </c>
      <c r="AJ1264" s="25">
        <v>2.4061709542809036</v>
      </c>
      <c r="AK1264" s="25">
        <v>0.48906920603065068</v>
      </c>
      <c r="AL1264" s="25">
        <v>5.5789122310046562</v>
      </c>
      <c r="AM1264" s="25">
        <v>0.20591748052261843</v>
      </c>
      <c r="AN1264" s="25">
        <v>15.077779670695204</v>
      </c>
      <c r="AO1264" s="25">
        <v>2.4408350299010193</v>
      </c>
      <c r="AP1264" s="25">
        <v>0.86557993186395343</v>
      </c>
      <c r="AQ1264" s="25">
        <v>2.2501672711948606</v>
      </c>
      <c r="AR1264" s="25">
        <v>0.3877995822167104</v>
      </c>
      <c r="AS1264" s="25">
        <v>3.790046215162747</v>
      </c>
      <c r="AT1264" s="25">
        <v>1.0032004221569735</v>
      </c>
      <c r="AU1264" s="25">
        <v>0</v>
      </c>
      <c r="AV1264" s="25">
        <v>6.1642238504496305</v>
      </c>
      <c r="AW1264" s="25">
        <v>12.979408119807434</v>
      </c>
      <c r="AX1264" s="25">
        <v>0</v>
      </c>
      <c r="AY1264" s="25">
        <v>0</v>
      </c>
      <c r="AZ1264" s="25">
        <v>0</v>
      </c>
      <c r="BA1264" s="25">
        <v>0</v>
      </c>
      <c r="BB1264" s="25">
        <v>2.1314202626029237</v>
      </c>
      <c r="BC1264" s="25">
        <v>90.457858847963649</v>
      </c>
      <c r="BD1264" s="25">
        <v>49.262716124865094</v>
      </c>
      <c r="BE1264" s="25">
        <v>19.291472630247704</v>
      </c>
      <c r="BF1264" s="25">
        <v>84.325797153201165</v>
      </c>
      <c r="BG1264" s="25">
        <v>0</v>
      </c>
      <c r="BH1264" s="25">
        <v>0</v>
      </c>
      <c r="BI1264" s="25">
        <v>821.3089629397283</v>
      </c>
      <c r="BJ1264" s="25">
        <v>0</v>
      </c>
      <c r="BK1264" s="25">
        <v>2.4311353102204784E-2</v>
      </c>
      <c r="BL1264" s="25">
        <v>5.616642246100982</v>
      </c>
      <c r="BM1264" s="25">
        <v>0.53910054674955032</v>
      </c>
      <c r="BN1264" s="25">
        <v>0</v>
      </c>
      <c r="BO1264" s="25">
        <v>0</v>
      </c>
    </row>
    <row r="1265" spans="1:67">
      <c r="A1265">
        <v>2010</v>
      </c>
      <c r="B1265" s="57" t="s">
        <v>173</v>
      </c>
      <c r="C1265" s="61" t="s">
        <v>237</v>
      </c>
      <c r="D1265" s="57" t="s">
        <v>134</v>
      </c>
      <c r="E1265" s="25">
        <v>1.0432680796296598</v>
      </c>
      <c r="F1265" s="25">
        <v>2.7741030456908553E-2</v>
      </c>
      <c r="G1265" s="25">
        <v>5.6250346276256552E-2</v>
      </c>
      <c r="H1265" s="25">
        <v>1.3830450373236858</v>
      </c>
      <c r="I1265" s="25">
        <v>1.1056296491911988</v>
      </c>
      <c r="J1265" s="25">
        <v>2.922736708176831</v>
      </c>
      <c r="K1265" s="25">
        <v>40.486693936060888</v>
      </c>
      <c r="L1265" s="25">
        <v>1.8414570669029657</v>
      </c>
      <c r="M1265" s="25">
        <v>8.5841186574736633E-2</v>
      </c>
      <c r="N1265" s="25">
        <v>0.55858057336123557</v>
      </c>
      <c r="O1265" s="25">
        <v>2.0114419719424208</v>
      </c>
      <c r="P1265" s="25">
        <v>0.56059813044305007</v>
      </c>
      <c r="Q1265" s="25">
        <v>2.4692240523745905</v>
      </c>
      <c r="R1265" s="25">
        <v>3.0052774589129223</v>
      </c>
      <c r="S1265" s="25">
        <v>6.8193604072095706</v>
      </c>
      <c r="T1265" s="25">
        <v>1.3546764584418034</v>
      </c>
      <c r="U1265" s="25">
        <v>1.8744658243305365</v>
      </c>
      <c r="V1265" s="25">
        <v>1.0666366817806048</v>
      </c>
      <c r="W1265" s="25">
        <v>1.2158611609681165</v>
      </c>
      <c r="X1265" s="25">
        <v>1.2659165515229778</v>
      </c>
      <c r="Y1265" s="25">
        <v>0.28168501427557391</v>
      </c>
      <c r="Z1265" s="25">
        <v>19.768156884179081</v>
      </c>
      <c r="AA1265" s="25">
        <v>0</v>
      </c>
      <c r="AB1265" s="25">
        <v>0.21432669555232992</v>
      </c>
      <c r="AC1265" s="25">
        <v>7.5021541669634878E-3</v>
      </c>
      <c r="AD1265" s="25">
        <v>0</v>
      </c>
      <c r="AE1265" s="25">
        <v>208.99611795232113</v>
      </c>
      <c r="AF1265" s="25">
        <v>0.80008234585624249</v>
      </c>
      <c r="AG1265" s="25">
        <v>5.094856977152987</v>
      </c>
      <c r="AH1265" s="25">
        <v>2.9701543803352237</v>
      </c>
      <c r="AI1265" s="25">
        <v>0.35586905876524366</v>
      </c>
      <c r="AJ1265" s="25">
        <v>0.24081270339204974</v>
      </c>
      <c r="AK1265" s="25">
        <v>0.42262786222812498</v>
      </c>
      <c r="AL1265" s="25">
        <v>6.6411139381889306E-2</v>
      </c>
      <c r="AM1265" s="25">
        <v>6.663382339886224E-3</v>
      </c>
      <c r="AN1265" s="25">
        <v>0.34817161287241088</v>
      </c>
      <c r="AO1265" s="25">
        <v>0.34837744219219624</v>
      </c>
      <c r="AP1265" s="25">
        <v>0.1078793766700203</v>
      </c>
      <c r="AQ1265" s="25">
        <v>0.30834846316870412</v>
      </c>
      <c r="AR1265" s="25">
        <v>0.11143422750903609</v>
      </c>
      <c r="AS1265" s="25">
        <v>0.40644752974315013</v>
      </c>
      <c r="AT1265" s="25">
        <v>7.7645281520255127E-2</v>
      </c>
      <c r="AU1265" s="25">
        <v>0</v>
      </c>
      <c r="AV1265" s="25">
        <v>0.19559102164171169</v>
      </c>
      <c r="AW1265" s="25">
        <v>0.30998338206335296</v>
      </c>
      <c r="AX1265" s="25">
        <v>0</v>
      </c>
      <c r="AY1265" s="25">
        <v>0</v>
      </c>
      <c r="AZ1265" s="25">
        <v>0</v>
      </c>
      <c r="BA1265" s="25">
        <v>0</v>
      </c>
      <c r="BB1265" s="25">
        <v>0.1867676328484707</v>
      </c>
      <c r="BC1265" s="25">
        <v>1.0401487530480913</v>
      </c>
      <c r="BD1265" s="25">
        <v>1.6644206230425347</v>
      </c>
      <c r="BE1265" s="25">
        <v>0.60778530514110995</v>
      </c>
      <c r="BF1265" s="25">
        <v>1.3433263036221108</v>
      </c>
      <c r="BG1265" s="25">
        <v>0</v>
      </c>
      <c r="BH1265" s="25">
        <v>0</v>
      </c>
      <c r="BI1265" s="25">
        <v>11.533615939655629</v>
      </c>
      <c r="BJ1265" s="25">
        <v>0</v>
      </c>
      <c r="BK1265" s="25">
        <v>6.5017045218235935E-3</v>
      </c>
      <c r="BL1265" s="25">
        <v>6.9467171830069443</v>
      </c>
      <c r="BM1265" s="25">
        <v>0.63790343101644686</v>
      </c>
      <c r="BN1265" s="25">
        <v>0</v>
      </c>
      <c r="BO1265" s="25">
        <v>0</v>
      </c>
    </row>
    <row r="1266" spans="1:67">
      <c r="A1266">
        <v>2010</v>
      </c>
      <c r="B1266" s="57" t="s">
        <v>174</v>
      </c>
      <c r="C1266" s="61" t="s">
        <v>238</v>
      </c>
      <c r="D1266" s="57" t="s">
        <v>134</v>
      </c>
      <c r="E1266" s="25">
        <v>5.5865383283609029</v>
      </c>
      <c r="F1266" s="25">
        <v>0.19427671341947195</v>
      </c>
      <c r="G1266" s="25">
        <v>0.12939112083080131</v>
      </c>
      <c r="H1266" s="25">
        <v>24.764994503865974</v>
      </c>
      <c r="I1266" s="25">
        <v>79.844494599905104</v>
      </c>
      <c r="J1266" s="25">
        <v>14.021855546006657</v>
      </c>
      <c r="K1266" s="25">
        <v>2.7579699432013807</v>
      </c>
      <c r="L1266" s="25">
        <v>847.59718981739468</v>
      </c>
      <c r="M1266" s="25">
        <v>28.005405097396235</v>
      </c>
      <c r="N1266" s="25">
        <v>0.59273533397458589</v>
      </c>
      <c r="O1266" s="25">
        <v>7.4856464790351183</v>
      </c>
      <c r="P1266" s="25">
        <v>6.4639965838798776</v>
      </c>
      <c r="Q1266" s="25">
        <v>10.565836613074026</v>
      </c>
      <c r="R1266" s="25">
        <v>7.3704563869358193</v>
      </c>
      <c r="S1266" s="25">
        <v>4.63715602168587</v>
      </c>
      <c r="T1266" s="25">
        <v>1.6928683916645566</v>
      </c>
      <c r="U1266" s="25">
        <v>27.321286236076787</v>
      </c>
      <c r="V1266" s="25">
        <v>7.7018107103572282</v>
      </c>
      <c r="W1266" s="25">
        <v>1.3382658931456222</v>
      </c>
      <c r="X1266" s="25">
        <v>3.49530747565327</v>
      </c>
      <c r="Y1266" s="25">
        <v>0.13958479890801606</v>
      </c>
      <c r="Z1266" s="25">
        <v>9.7574850665548798</v>
      </c>
      <c r="AA1266" s="25">
        <v>0</v>
      </c>
      <c r="AB1266" s="25">
        <v>0.97155276559215475</v>
      </c>
      <c r="AC1266" s="25">
        <v>1.9235135279629573E-2</v>
      </c>
      <c r="AD1266" s="25">
        <v>0</v>
      </c>
      <c r="AE1266" s="25">
        <v>79.456860353158518</v>
      </c>
      <c r="AF1266" s="25">
        <v>40.94927925887184</v>
      </c>
      <c r="AG1266" s="25">
        <v>191.44530302520621</v>
      </c>
      <c r="AH1266" s="25">
        <v>111.60707356570748</v>
      </c>
      <c r="AI1266" s="25">
        <v>2.1876048544721334</v>
      </c>
      <c r="AJ1266" s="25">
        <v>0.67342280743578264</v>
      </c>
      <c r="AK1266" s="25">
        <v>0.68654912149032554</v>
      </c>
      <c r="AL1266" s="25">
        <v>0.53552455163381396</v>
      </c>
      <c r="AM1266" s="25">
        <v>0.12194682656207427</v>
      </c>
      <c r="AN1266" s="25">
        <v>2.4266680384097956</v>
      </c>
      <c r="AO1266" s="25">
        <v>149.48489184052119</v>
      </c>
      <c r="AP1266" s="25">
        <v>1.1644618846800721</v>
      </c>
      <c r="AQ1266" s="25">
        <v>6.5958229275298628</v>
      </c>
      <c r="AR1266" s="25">
        <v>1.9477455003842605</v>
      </c>
      <c r="AS1266" s="25">
        <v>41.926851724820324</v>
      </c>
      <c r="AT1266" s="25">
        <v>13.288483172375665</v>
      </c>
      <c r="AU1266" s="25">
        <v>0</v>
      </c>
      <c r="AV1266" s="25">
        <v>6.4359605566314544</v>
      </c>
      <c r="AW1266" s="25">
        <v>11.672282151939198</v>
      </c>
      <c r="AX1266" s="25">
        <v>0</v>
      </c>
      <c r="AY1266" s="25">
        <v>0</v>
      </c>
      <c r="AZ1266" s="25">
        <v>0</v>
      </c>
      <c r="BA1266" s="25">
        <v>0</v>
      </c>
      <c r="BB1266" s="25">
        <v>14.576418488295033</v>
      </c>
      <c r="BC1266" s="25">
        <v>240.21736511619122</v>
      </c>
      <c r="BD1266" s="25">
        <v>254.09369268822883</v>
      </c>
      <c r="BE1266" s="25">
        <v>3.5859999095582387</v>
      </c>
      <c r="BF1266" s="25">
        <v>6.2281591365034927</v>
      </c>
      <c r="BG1266" s="25">
        <v>0</v>
      </c>
      <c r="BH1266" s="25">
        <v>0</v>
      </c>
      <c r="BI1266" s="25">
        <v>131.12126432210556</v>
      </c>
      <c r="BJ1266" s="25">
        <v>0</v>
      </c>
      <c r="BK1266" s="25">
        <v>6.5697205858036116E-3</v>
      </c>
      <c r="BL1266" s="25">
        <v>4.2767691613666861</v>
      </c>
      <c r="BM1266" s="25">
        <v>0.24439410046921706</v>
      </c>
      <c r="BN1266" s="25">
        <v>0</v>
      </c>
      <c r="BO1266" s="25">
        <v>0</v>
      </c>
    </row>
    <row r="1267" spans="1:67">
      <c r="A1267">
        <v>2010</v>
      </c>
      <c r="B1267" s="57" t="s">
        <v>175</v>
      </c>
      <c r="C1267" s="61" t="s">
        <v>239</v>
      </c>
      <c r="D1267" s="57" t="s">
        <v>134</v>
      </c>
      <c r="E1267" s="25">
        <v>0.44372494939623142</v>
      </c>
      <c r="F1267" s="25">
        <v>1.8371174576953787E-2</v>
      </c>
      <c r="G1267" s="25">
        <v>3.690206086643593E-2</v>
      </c>
      <c r="H1267" s="25">
        <v>1.3145513694793522</v>
      </c>
      <c r="I1267" s="25">
        <v>2.3523258490115908</v>
      </c>
      <c r="J1267" s="25">
        <v>3.1476034858516</v>
      </c>
      <c r="K1267" s="25">
        <v>0.2680542928877202</v>
      </c>
      <c r="L1267" s="25">
        <v>13.722285941097258</v>
      </c>
      <c r="M1267" s="25">
        <v>0.48394811234555274</v>
      </c>
      <c r="N1267" s="25">
        <v>0.27128457517817361</v>
      </c>
      <c r="O1267" s="25">
        <v>1.2011902697998424</v>
      </c>
      <c r="P1267" s="25">
        <v>0.51539237619978362</v>
      </c>
      <c r="Q1267" s="25">
        <v>1.5573001992817237</v>
      </c>
      <c r="R1267" s="25">
        <v>0.39224827158023956</v>
      </c>
      <c r="S1267" s="25">
        <v>0.3904747182240822</v>
      </c>
      <c r="T1267" s="25">
        <v>0.48999238600385919</v>
      </c>
      <c r="U1267" s="25">
        <v>2.2173608443056914</v>
      </c>
      <c r="V1267" s="25">
        <v>0.85097472033250865</v>
      </c>
      <c r="W1267" s="25">
        <v>0.51620321156407423</v>
      </c>
      <c r="X1267" s="25">
        <v>0.47528072708616953</v>
      </c>
      <c r="Y1267" s="25">
        <v>5.3715659807804308E-2</v>
      </c>
      <c r="Z1267" s="25">
        <v>0.68674341510402237</v>
      </c>
      <c r="AA1267" s="25">
        <v>0</v>
      </c>
      <c r="AB1267" s="25">
        <v>0.27807336779726632</v>
      </c>
      <c r="AC1267" s="25">
        <v>4.4992395200350059E-3</v>
      </c>
      <c r="AD1267" s="25">
        <v>0</v>
      </c>
      <c r="AE1267" s="25">
        <v>6.5129713793762747</v>
      </c>
      <c r="AF1267" s="25">
        <v>1.4146876533031227</v>
      </c>
      <c r="AG1267" s="25">
        <v>4.704494655423991</v>
      </c>
      <c r="AH1267" s="25">
        <v>2.7425842299937377</v>
      </c>
      <c r="AI1267" s="25">
        <v>0.56597034516394384</v>
      </c>
      <c r="AJ1267" s="25">
        <v>0.2098000849102542</v>
      </c>
      <c r="AK1267" s="25">
        <v>0.25136852966751361</v>
      </c>
      <c r="AL1267" s="25">
        <v>9.0373722427900802E-2</v>
      </c>
      <c r="AM1267" s="25">
        <v>2.1865569316036323E-2</v>
      </c>
      <c r="AN1267" s="25">
        <v>0.35927767425948354</v>
      </c>
      <c r="AO1267" s="25">
        <v>5.6576117465532745</v>
      </c>
      <c r="AP1267" s="25">
        <v>0.21785695676551664</v>
      </c>
      <c r="AQ1267" s="25">
        <v>0.77215622711928411</v>
      </c>
      <c r="AR1267" s="25">
        <v>0.29708156811915859</v>
      </c>
      <c r="AS1267" s="25">
        <v>3.0023104801094926</v>
      </c>
      <c r="AT1267" s="25">
        <v>0.2928753917084661</v>
      </c>
      <c r="AU1267" s="25">
        <v>0</v>
      </c>
      <c r="AV1267" s="25">
        <v>0.28709666943798623</v>
      </c>
      <c r="AW1267" s="25">
        <v>0.62266881756896442</v>
      </c>
      <c r="AX1267" s="25">
        <v>0</v>
      </c>
      <c r="AY1267" s="25">
        <v>0</v>
      </c>
      <c r="AZ1267" s="25">
        <v>0</v>
      </c>
      <c r="BA1267" s="25">
        <v>0</v>
      </c>
      <c r="BB1267" s="25">
        <v>0.61317923449960809</v>
      </c>
      <c r="BC1267" s="25">
        <v>5.2944152090517456</v>
      </c>
      <c r="BD1267" s="25">
        <v>13.805210263869867</v>
      </c>
      <c r="BE1267" s="25">
        <v>0.39641725233562503</v>
      </c>
      <c r="BF1267" s="25">
        <v>0.37468106618525066</v>
      </c>
      <c r="BG1267" s="25">
        <v>0</v>
      </c>
      <c r="BH1267" s="25">
        <v>0</v>
      </c>
      <c r="BI1267" s="25">
        <v>15.401479714589406</v>
      </c>
      <c r="BJ1267" s="25">
        <v>0</v>
      </c>
      <c r="BK1267" s="25">
        <v>1.3648655295445043E-2</v>
      </c>
      <c r="BL1267" s="25">
        <v>2.6139923301909893</v>
      </c>
      <c r="BM1267" s="25">
        <v>0.22155400671326828</v>
      </c>
      <c r="BN1267" s="25">
        <v>0</v>
      </c>
      <c r="BO1267" s="25">
        <v>0</v>
      </c>
    </row>
    <row r="1268" spans="1:67">
      <c r="A1268">
        <v>2010</v>
      </c>
      <c r="B1268" s="57" t="s">
        <v>176</v>
      </c>
      <c r="C1268" s="61" t="s">
        <v>240</v>
      </c>
      <c r="D1268" s="57" t="s">
        <v>134</v>
      </c>
      <c r="E1268" s="25">
        <v>127.74089861108845</v>
      </c>
      <c r="F1268" s="25">
        <v>37.92146294424257</v>
      </c>
      <c r="G1268" s="25">
        <v>142.56232461637427</v>
      </c>
      <c r="H1268" s="25">
        <v>555.71775684033878</v>
      </c>
      <c r="I1268" s="25">
        <v>133.76051190247739</v>
      </c>
      <c r="J1268" s="25">
        <v>162.93975637317607</v>
      </c>
      <c r="K1268" s="25">
        <v>75.29851859947928</v>
      </c>
      <c r="L1268" s="25">
        <v>170.41422360645947</v>
      </c>
      <c r="M1268" s="25">
        <v>3.2874830118005169</v>
      </c>
      <c r="N1268" s="25">
        <v>275.45575752878221</v>
      </c>
      <c r="O1268" s="25">
        <v>271.49668286967176</v>
      </c>
      <c r="P1268" s="25">
        <v>71.2372836896092</v>
      </c>
      <c r="Q1268" s="25">
        <v>142.72687400926986</v>
      </c>
      <c r="R1268" s="25">
        <v>158.4967858576882</v>
      </c>
      <c r="S1268" s="25">
        <v>159.58597207125825</v>
      </c>
      <c r="T1268" s="25">
        <v>77.979797631632238</v>
      </c>
      <c r="U1268" s="25">
        <v>26.661132708121436</v>
      </c>
      <c r="V1268" s="25">
        <v>34.281285899553346</v>
      </c>
      <c r="W1268" s="25">
        <v>8.1743331016037857</v>
      </c>
      <c r="X1268" s="25">
        <v>66.158340816821536</v>
      </c>
      <c r="Y1268" s="25">
        <v>4.938231693786677</v>
      </c>
      <c r="Z1268" s="25">
        <v>50.117760145103261</v>
      </c>
      <c r="AA1268" s="25">
        <v>0</v>
      </c>
      <c r="AB1268" s="25">
        <v>1141.6411503987597</v>
      </c>
      <c r="AC1268" s="25">
        <v>0.74554672780429487</v>
      </c>
      <c r="AD1268" s="25">
        <v>0</v>
      </c>
      <c r="AE1268" s="25">
        <v>3105.0251534404215</v>
      </c>
      <c r="AF1268" s="25">
        <v>281.63780889824795</v>
      </c>
      <c r="AG1268" s="25">
        <v>1310.9491279516251</v>
      </c>
      <c r="AH1268" s="25">
        <v>764.24536517506294</v>
      </c>
      <c r="AI1268" s="25">
        <v>2471.7409100451264</v>
      </c>
      <c r="AJ1268" s="25">
        <v>823.61217254791154</v>
      </c>
      <c r="AK1268" s="25">
        <v>1003.3692317040075</v>
      </c>
      <c r="AL1268" s="25">
        <v>34.231569314554363</v>
      </c>
      <c r="AM1268" s="25">
        <v>5.1225040812400637</v>
      </c>
      <c r="AN1268" s="25">
        <v>56.597241439494866</v>
      </c>
      <c r="AO1268" s="25">
        <v>5.447936530348179</v>
      </c>
      <c r="AP1268" s="25">
        <v>8.7515534856685058</v>
      </c>
      <c r="AQ1268" s="25">
        <v>5.4583256433344411</v>
      </c>
      <c r="AR1268" s="25">
        <v>5.1822194658163721</v>
      </c>
      <c r="AS1268" s="25">
        <v>7.0574977501730771</v>
      </c>
      <c r="AT1268" s="25">
        <v>1.5975887870192391</v>
      </c>
      <c r="AU1268" s="25">
        <v>0</v>
      </c>
      <c r="AV1268" s="25">
        <v>26.451789693734177</v>
      </c>
      <c r="AW1268" s="25">
        <v>27.423109000904113</v>
      </c>
      <c r="AX1268" s="25">
        <v>0</v>
      </c>
      <c r="AY1268" s="25">
        <v>0</v>
      </c>
      <c r="AZ1268" s="25">
        <v>0</v>
      </c>
      <c r="BA1268" s="25">
        <v>0</v>
      </c>
      <c r="BB1268" s="25">
        <v>149.33747528985444</v>
      </c>
      <c r="BC1268" s="25">
        <v>217.38007713902664</v>
      </c>
      <c r="BD1268" s="25">
        <v>106.79730347388696</v>
      </c>
      <c r="BE1268" s="25">
        <v>39.952852875408723</v>
      </c>
      <c r="BF1268" s="25">
        <v>26.55833263633189</v>
      </c>
      <c r="BG1268" s="25">
        <v>0</v>
      </c>
      <c r="BH1268" s="25">
        <v>0</v>
      </c>
      <c r="BI1268" s="25">
        <v>4247.6082889796662</v>
      </c>
      <c r="BJ1268" s="25">
        <v>0</v>
      </c>
      <c r="BK1268" s="25">
        <v>1.5768237278135391E-2</v>
      </c>
      <c r="BL1268" s="25">
        <v>2.5499396566446952</v>
      </c>
      <c r="BM1268" s="25">
        <v>0.31928015473443228</v>
      </c>
      <c r="BN1268" s="25">
        <v>0</v>
      </c>
      <c r="BO1268" s="25">
        <v>0</v>
      </c>
    </row>
    <row r="1269" spans="1:67">
      <c r="A1269">
        <v>2010</v>
      </c>
      <c r="B1269" s="57" t="s">
        <v>177</v>
      </c>
      <c r="C1269" s="61" t="s">
        <v>241</v>
      </c>
      <c r="D1269" s="57" t="s">
        <v>134</v>
      </c>
      <c r="E1269" s="25">
        <v>585.91368429364934</v>
      </c>
      <c r="F1269" s="25">
        <v>1.76603892250413</v>
      </c>
      <c r="G1269" s="25">
        <v>4.4967711738472849</v>
      </c>
      <c r="H1269" s="25">
        <v>480.31613704437001</v>
      </c>
      <c r="I1269" s="25">
        <v>231.23360981238869</v>
      </c>
      <c r="J1269" s="25">
        <v>954.57403660414332</v>
      </c>
      <c r="K1269" s="25">
        <v>296.10324239219119</v>
      </c>
      <c r="L1269" s="25">
        <v>457.21874300931711</v>
      </c>
      <c r="M1269" s="25">
        <v>53.561049723354571</v>
      </c>
      <c r="N1269" s="25">
        <v>30.645630314859744</v>
      </c>
      <c r="O1269" s="25">
        <v>2580.535984905473</v>
      </c>
      <c r="P1269" s="25">
        <v>497.71585216952627</v>
      </c>
      <c r="Q1269" s="25">
        <v>2457.576736778512</v>
      </c>
      <c r="R1269" s="25">
        <v>358.29965723023088</v>
      </c>
      <c r="S1269" s="25">
        <v>455.28233243830846</v>
      </c>
      <c r="T1269" s="25">
        <v>447.08508223178274</v>
      </c>
      <c r="U1269" s="25">
        <v>329.55472049787051</v>
      </c>
      <c r="V1269" s="25">
        <v>256.54325991764154</v>
      </c>
      <c r="W1269" s="25">
        <v>53.250066989042516</v>
      </c>
      <c r="X1269" s="25">
        <v>116.97281153373717</v>
      </c>
      <c r="Y1269" s="25">
        <v>6.7661580157413788</v>
      </c>
      <c r="Z1269" s="25">
        <v>246.17162382676446</v>
      </c>
      <c r="AA1269" s="25">
        <v>0</v>
      </c>
      <c r="AB1269" s="25">
        <v>29.091467135825056</v>
      </c>
      <c r="AC1269" s="25">
        <v>9.7611748608093762</v>
      </c>
      <c r="AD1269" s="25">
        <v>0</v>
      </c>
      <c r="AE1269" s="25">
        <v>1774.9045908214541</v>
      </c>
      <c r="AF1269" s="25">
        <v>34.994445595364041</v>
      </c>
      <c r="AG1269" s="25">
        <v>110.64147581812256</v>
      </c>
      <c r="AH1269" s="25">
        <v>64.500779006459908</v>
      </c>
      <c r="AI1269" s="25">
        <v>42.014242843110424</v>
      </c>
      <c r="AJ1269" s="25">
        <v>15.02911121383659</v>
      </c>
      <c r="AK1269" s="25">
        <v>16.279009681015943</v>
      </c>
      <c r="AL1269" s="25">
        <v>1.3734955352388269</v>
      </c>
      <c r="AM1269" s="25">
        <v>0.2965330523547226</v>
      </c>
      <c r="AN1269" s="25">
        <v>17.636355003182928</v>
      </c>
      <c r="AO1269" s="25">
        <v>66.012969089750058</v>
      </c>
      <c r="AP1269" s="25">
        <v>3.0278927390556425</v>
      </c>
      <c r="AQ1269" s="25">
        <v>1.3260307175236106</v>
      </c>
      <c r="AR1269" s="25">
        <v>2.9893456939943741</v>
      </c>
      <c r="AS1269" s="25">
        <v>24.374216881988417</v>
      </c>
      <c r="AT1269" s="25">
        <v>9.4378491555542112</v>
      </c>
      <c r="AU1269" s="25">
        <v>0</v>
      </c>
      <c r="AV1269" s="25">
        <v>13.765123946354436</v>
      </c>
      <c r="AW1269" s="25">
        <v>20.122582863745141</v>
      </c>
      <c r="AX1269" s="25">
        <v>0</v>
      </c>
      <c r="AY1269" s="25">
        <v>0</v>
      </c>
      <c r="AZ1269" s="25">
        <v>0</v>
      </c>
      <c r="BA1269" s="25">
        <v>0</v>
      </c>
      <c r="BB1269" s="25">
        <v>23.208887261664884</v>
      </c>
      <c r="BC1269" s="25">
        <v>149.43568492051466</v>
      </c>
      <c r="BD1269" s="25">
        <v>359.17369629209452</v>
      </c>
      <c r="BE1269" s="25">
        <v>102.59605756010509</v>
      </c>
      <c r="BF1269" s="25">
        <v>114.4842148974021</v>
      </c>
      <c r="BG1269" s="25">
        <v>0</v>
      </c>
      <c r="BH1269" s="25">
        <v>0</v>
      </c>
      <c r="BI1269" s="25">
        <v>675.49527858200986</v>
      </c>
      <c r="BJ1269" s="25">
        <v>0</v>
      </c>
      <c r="BK1269" s="25">
        <v>0.15793072793977367</v>
      </c>
      <c r="BL1269" s="25">
        <v>28.446351155316179</v>
      </c>
      <c r="BM1269" s="25">
        <v>2.1674385074904139</v>
      </c>
      <c r="BN1269" s="25">
        <v>0</v>
      </c>
      <c r="BO1269" s="25">
        <v>0</v>
      </c>
    </row>
    <row r="1270" spans="1:67">
      <c r="A1270">
        <v>2010</v>
      </c>
      <c r="B1270" s="57" t="s">
        <v>178</v>
      </c>
      <c r="C1270" s="61" t="s">
        <v>242</v>
      </c>
      <c r="D1270" s="57" t="s">
        <v>134</v>
      </c>
      <c r="E1270" s="25">
        <v>16.196138865230616</v>
      </c>
      <c r="F1270" s="25">
        <v>0.2597337220327986</v>
      </c>
      <c r="G1270" s="25">
        <v>0.82758214007671715</v>
      </c>
      <c r="H1270" s="25">
        <v>8.0380530331639779</v>
      </c>
      <c r="I1270" s="25">
        <v>13.802936216889478</v>
      </c>
      <c r="J1270" s="25">
        <v>13.670983108662895</v>
      </c>
      <c r="K1270" s="25">
        <v>3.3706065571585233</v>
      </c>
      <c r="L1270" s="25">
        <v>6.2854631185825376</v>
      </c>
      <c r="M1270" s="25">
        <v>0.62542485034002615</v>
      </c>
      <c r="N1270" s="25">
        <v>1.4498541415656463</v>
      </c>
      <c r="O1270" s="25">
        <v>36.117721770860598</v>
      </c>
      <c r="P1270" s="25">
        <v>161.2685144685002</v>
      </c>
      <c r="Q1270" s="25">
        <v>32.938210949398083</v>
      </c>
      <c r="R1270" s="25">
        <v>4.6475483672860838</v>
      </c>
      <c r="S1270" s="25">
        <v>5.7956992214369718</v>
      </c>
      <c r="T1270" s="25">
        <v>5.6887739036131233</v>
      </c>
      <c r="U1270" s="25">
        <v>9.1134536835050284</v>
      </c>
      <c r="V1270" s="25">
        <v>4.9335687494156577</v>
      </c>
      <c r="W1270" s="25">
        <v>3.5184842952017163</v>
      </c>
      <c r="X1270" s="25">
        <v>2.2998333929073524</v>
      </c>
      <c r="Y1270" s="25">
        <v>0.35006678684358916</v>
      </c>
      <c r="Z1270" s="25">
        <v>3.4581886941383724</v>
      </c>
      <c r="AA1270" s="25">
        <v>0</v>
      </c>
      <c r="AB1270" s="25">
        <v>1.8214161944061185</v>
      </c>
      <c r="AC1270" s="25">
        <v>0.10942594982708641</v>
      </c>
      <c r="AD1270" s="25">
        <v>0</v>
      </c>
      <c r="AE1270" s="25">
        <v>30.634308895591168</v>
      </c>
      <c r="AF1270" s="25">
        <v>6.7861112618478625</v>
      </c>
      <c r="AG1270" s="25">
        <v>7.6817967489603678</v>
      </c>
      <c r="AH1270" s="25">
        <v>4.4782652192403027</v>
      </c>
      <c r="AI1270" s="25">
        <v>5.218200660568062</v>
      </c>
      <c r="AJ1270" s="25">
        <v>3.4920553543918107</v>
      </c>
      <c r="AK1270" s="25">
        <v>1.9755822155934359</v>
      </c>
      <c r="AL1270" s="25">
        <v>0.23187911444420317</v>
      </c>
      <c r="AM1270" s="25">
        <v>3.2997860656837963E-2</v>
      </c>
      <c r="AN1270" s="25">
        <v>3.8978758978069945</v>
      </c>
      <c r="AO1270" s="25">
        <v>0.96294263468550922</v>
      </c>
      <c r="AP1270" s="25">
        <v>0.25519658851504307</v>
      </c>
      <c r="AQ1270" s="25">
        <v>0.6845718763590608</v>
      </c>
      <c r="AR1270" s="25">
        <v>0.26211174303585466</v>
      </c>
      <c r="AS1270" s="25">
        <v>0.96170680224710559</v>
      </c>
      <c r="AT1270" s="25">
        <v>0.18673068595231029</v>
      </c>
      <c r="AU1270" s="25">
        <v>0</v>
      </c>
      <c r="AV1270" s="25">
        <v>0.57861943192022747</v>
      </c>
      <c r="AW1270" s="25">
        <v>2.0051174275989472</v>
      </c>
      <c r="AX1270" s="25">
        <v>0</v>
      </c>
      <c r="AY1270" s="25">
        <v>0</v>
      </c>
      <c r="AZ1270" s="25">
        <v>0</v>
      </c>
      <c r="BA1270" s="25">
        <v>0</v>
      </c>
      <c r="BB1270" s="25">
        <v>2.0276862456659419</v>
      </c>
      <c r="BC1270" s="25">
        <v>17.161079578380555</v>
      </c>
      <c r="BD1270" s="25">
        <v>15.392481465385037</v>
      </c>
      <c r="BE1270" s="25">
        <v>117.16456900752658</v>
      </c>
      <c r="BF1270" s="25">
        <v>25.462165885146359</v>
      </c>
      <c r="BG1270" s="25">
        <v>0</v>
      </c>
      <c r="BH1270" s="25">
        <v>0</v>
      </c>
      <c r="BI1270" s="25">
        <v>790.54166867048889</v>
      </c>
      <c r="BJ1270" s="25">
        <v>0</v>
      </c>
      <c r="BK1270" s="25">
        <v>6.4945088195929368E-2</v>
      </c>
      <c r="BL1270" s="25">
        <v>10.317655006591927</v>
      </c>
      <c r="BM1270" s="25">
        <v>0.67118285898964913</v>
      </c>
      <c r="BN1270" s="25">
        <v>0</v>
      </c>
      <c r="BO1270" s="25">
        <v>0</v>
      </c>
    </row>
    <row r="1271" spans="1:67">
      <c r="A1271">
        <v>2010</v>
      </c>
      <c r="B1271" s="57" t="s">
        <v>179</v>
      </c>
      <c r="C1271" s="61" t="s">
        <v>243</v>
      </c>
      <c r="D1271" s="57" t="s">
        <v>134</v>
      </c>
      <c r="E1271" s="25">
        <v>24.233330552369772</v>
      </c>
      <c r="F1271" s="25">
        <v>0.44094712236923506</v>
      </c>
      <c r="G1271" s="25">
        <v>0.97995595324979456</v>
      </c>
      <c r="H1271" s="25">
        <v>9.7330095084188422</v>
      </c>
      <c r="I1271" s="25">
        <v>7.036531291958104</v>
      </c>
      <c r="J1271" s="25">
        <v>51.506634806442321</v>
      </c>
      <c r="K1271" s="25">
        <v>13.670762739496336</v>
      </c>
      <c r="L1271" s="25">
        <v>17.134878459187799</v>
      </c>
      <c r="M1271" s="25">
        <v>0.67033671201446832</v>
      </c>
      <c r="N1271" s="25">
        <v>3.4334844061624041</v>
      </c>
      <c r="O1271" s="25">
        <v>30.490175906759596</v>
      </c>
      <c r="P1271" s="25">
        <v>11.549992056024617</v>
      </c>
      <c r="Q1271" s="25">
        <v>457.90180973981461</v>
      </c>
      <c r="R1271" s="25">
        <v>7.47821694735019</v>
      </c>
      <c r="S1271" s="25">
        <v>5.9590063166157954</v>
      </c>
      <c r="T1271" s="25">
        <v>13.154060141846724</v>
      </c>
      <c r="U1271" s="25">
        <v>74.314869040671908</v>
      </c>
      <c r="V1271" s="25">
        <v>49.552372736766628</v>
      </c>
      <c r="W1271" s="25">
        <v>14.590870821453754</v>
      </c>
      <c r="X1271" s="25">
        <v>76.65735378559819</v>
      </c>
      <c r="Y1271" s="25">
        <v>18.627168480818248</v>
      </c>
      <c r="Z1271" s="25">
        <v>61.336884754039147</v>
      </c>
      <c r="AA1271" s="25">
        <v>0</v>
      </c>
      <c r="AB1271" s="25">
        <v>1.4309732028323294</v>
      </c>
      <c r="AC1271" s="25">
        <v>9.6053760045090419E-2</v>
      </c>
      <c r="AD1271" s="25">
        <v>0</v>
      </c>
      <c r="AE1271" s="25">
        <v>1023.6901766253313</v>
      </c>
      <c r="AF1271" s="25">
        <v>63.399894588244777</v>
      </c>
      <c r="AG1271" s="25">
        <v>185.64171763590505</v>
      </c>
      <c r="AH1271" s="25">
        <v>108.22375328412107</v>
      </c>
      <c r="AI1271" s="25">
        <v>89.870434018034402</v>
      </c>
      <c r="AJ1271" s="25">
        <v>5.3628072937390057</v>
      </c>
      <c r="AK1271" s="25">
        <v>27.482230656078059</v>
      </c>
      <c r="AL1271" s="25">
        <v>6.7163636561656652</v>
      </c>
      <c r="AM1271" s="25">
        <v>0.1698146333908738</v>
      </c>
      <c r="AN1271" s="25">
        <v>8.0673357210837615</v>
      </c>
      <c r="AO1271" s="25">
        <v>3.2953864192021669</v>
      </c>
      <c r="AP1271" s="25">
        <v>0.91575090792313429</v>
      </c>
      <c r="AQ1271" s="25">
        <v>1.3442754442025171</v>
      </c>
      <c r="AR1271" s="25">
        <v>0.62051072538177054</v>
      </c>
      <c r="AS1271" s="25">
        <v>33.825379506765046</v>
      </c>
      <c r="AT1271" s="25">
        <v>3.557046551281779</v>
      </c>
      <c r="AU1271" s="25">
        <v>0</v>
      </c>
      <c r="AV1271" s="25">
        <v>11.704936570226529</v>
      </c>
      <c r="AW1271" s="25">
        <v>8.0873635049680832</v>
      </c>
      <c r="AX1271" s="25">
        <v>0</v>
      </c>
      <c r="AY1271" s="25">
        <v>0</v>
      </c>
      <c r="AZ1271" s="25">
        <v>0</v>
      </c>
      <c r="BA1271" s="25">
        <v>0</v>
      </c>
      <c r="BB1271" s="25">
        <v>6.9385176140053897</v>
      </c>
      <c r="BC1271" s="25">
        <v>31.156914959506636</v>
      </c>
      <c r="BD1271" s="25">
        <v>24.142548693314179</v>
      </c>
      <c r="BE1271" s="25">
        <v>9.1244104639454093</v>
      </c>
      <c r="BF1271" s="25">
        <v>17.839733846261215</v>
      </c>
      <c r="BG1271" s="25">
        <v>0</v>
      </c>
      <c r="BH1271" s="25">
        <v>0</v>
      </c>
      <c r="BI1271" s="25">
        <v>495.86176051724431</v>
      </c>
      <c r="BJ1271" s="25">
        <v>0</v>
      </c>
      <c r="BK1271" s="25">
        <v>1.011354249892428E-2</v>
      </c>
      <c r="BL1271" s="25">
        <v>23.153613308856812</v>
      </c>
      <c r="BM1271" s="25">
        <v>1.2457799181192513</v>
      </c>
      <c r="BN1271" s="25">
        <v>0</v>
      </c>
      <c r="BO1271" s="25">
        <v>0</v>
      </c>
    </row>
    <row r="1272" spans="1:67">
      <c r="A1272">
        <v>2010</v>
      </c>
      <c r="B1272" s="57" t="s">
        <v>180</v>
      </c>
      <c r="C1272" s="61" t="s">
        <v>244</v>
      </c>
      <c r="D1272" s="57" t="s">
        <v>134</v>
      </c>
      <c r="E1272" s="25">
        <v>1.8568216581368968</v>
      </c>
      <c r="F1272" s="25">
        <v>4.5098104234615397E-2</v>
      </c>
      <c r="G1272" s="25">
        <v>0.18173447528302411</v>
      </c>
      <c r="H1272" s="25">
        <v>7.7787270892560381</v>
      </c>
      <c r="I1272" s="25">
        <v>1.5045681519012009</v>
      </c>
      <c r="J1272" s="25">
        <v>4.1243867115834121</v>
      </c>
      <c r="K1272" s="25">
        <v>1.9909809204155771</v>
      </c>
      <c r="L1272" s="25">
        <v>1.9204623295676915</v>
      </c>
      <c r="M1272" s="25">
        <v>0.16170429136201184</v>
      </c>
      <c r="N1272" s="25">
        <v>11.573707474678995</v>
      </c>
      <c r="O1272" s="25">
        <v>9.342638698279357</v>
      </c>
      <c r="P1272" s="25">
        <v>1.84638974446184</v>
      </c>
      <c r="Q1272" s="25">
        <v>8.4916791712947379</v>
      </c>
      <c r="R1272" s="25">
        <v>27.565765035755184</v>
      </c>
      <c r="S1272" s="25">
        <v>7.1116587003521632</v>
      </c>
      <c r="T1272" s="25">
        <v>4.4132961764212943</v>
      </c>
      <c r="U1272" s="25">
        <v>4.0312946063203725</v>
      </c>
      <c r="V1272" s="25">
        <v>2.8389615238721504</v>
      </c>
      <c r="W1272" s="25">
        <v>2.83418069738096</v>
      </c>
      <c r="X1272" s="25">
        <v>1.9688958484950874</v>
      </c>
      <c r="Y1272" s="25">
        <v>1.3135306255310335</v>
      </c>
      <c r="Z1272" s="25">
        <v>2.730386835080945</v>
      </c>
      <c r="AA1272" s="25">
        <v>0</v>
      </c>
      <c r="AB1272" s="25">
        <v>2.4591564271548423</v>
      </c>
      <c r="AC1272" s="25">
        <v>2.8428750326678562E-2</v>
      </c>
      <c r="AD1272" s="25">
        <v>0</v>
      </c>
      <c r="AE1272" s="25">
        <v>655.85793861850152</v>
      </c>
      <c r="AF1272" s="25">
        <v>0.98850200398403776</v>
      </c>
      <c r="AG1272" s="25">
        <v>1.9120083666047591</v>
      </c>
      <c r="AH1272" s="25">
        <v>1.1146455455911437</v>
      </c>
      <c r="AI1272" s="25">
        <v>3.9972928177353397</v>
      </c>
      <c r="AJ1272" s="25">
        <v>1.1006853351858368</v>
      </c>
      <c r="AK1272" s="25">
        <v>3.4829680495102897</v>
      </c>
      <c r="AL1272" s="25">
        <v>8.8347521860330652E-2</v>
      </c>
      <c r="AM1272" s="25">
        <v>8.3900564519221975E-3</v>
      </c>
      <c r="AN1272" s="25">
        <v>0.26267858118835524</v>
      </c>
      <c r="AO1272" s="25">
        <v>0.29665605866303418</v>
      </c>
      <c r="AP1272" s="25">
        <v>7.3091198399682727E-2</v>
      </c>
      <c r="AQ1272" s="25">
        <v>0.25077359840541147</v>
      </c>
      <c r="AR1272" s="25">
        <v>9.5972745305603319E-2</v>
      </c>
      <c r="AS1272" s="25">
        <v>0.34477412931701557</v>
      </c>
      <c r="AT1272" s="25">
        <v>7.0120964115949494E-2</v>
      </c>
      <c r="AU1272" s="25">
        <v>0</v>
      </c>
      <c r="AV1272" s="25">
        <v>3.4066277421541056</v>
      </c>
      <c r="AW1272" s="25">
        <v>0.3713101315476478</v>
      </c>
      <c r="AX1272" s="25">
        <v>0</v>
      </c>
      <c r="AY1272" s="25">
        <v>0</v>
      </c>
      <c r="AZ1272" s="25">
        <v>0</v>
      </c>
      <c r="BA1272" s="25">
        <v>0</v>
      </c>
      <c r="BB1272" s="25">
        <v>0.71113489274903841</v>
      </c>
      <c r="BC1272" s="25">
        <v>5.5809708780532157</v>
      </c>
      <c r="BD1272" s="25">
        <v>7.6149144694953694</v>
      </c>
      <c r="BE1272" s="25">
        <v>2.525972809509315</v>
      </c>
      <c r="BF1272" s="25">
        <v>3.997271905401881</v>
      </c>
      <c r="BG1272" s="25">
        <v>0</v>
      </c>
      <c r="BH1272" s="25">
        <v>0</v>
      </c>
      <c r="BI1272" s="25">
        <v>30.897433051594248</v>
      </c>
      <c r="BJ1272" s="25">
        <v>0</v>
      </c>
      <c r="BK1272" s="25">
        <v>7.5354174357928003E-3</v>
      </c>
      <c r="BL1272" s="25">
        <v>18.498815845047666</v>
      </c>
      <c r="BM1272" s="25">
        <v>46.706608512664694</v>
      </c>
      <c r="BN1272" s="25">
        <v>0</v>
      </c>
      <c r="BO1272" s="25">
        <v>0</v>
      </c>
    </row>
    <row r="1273" spans="1:67">
      <c r="A1273">
        <v>2010</v>
      </c>
      <c r="B1273" s="57" t="s">
        <v>181</v>
      </c>
      <c r="C1273" s="61" t="s">
        <v>245</v>
      </c>
      <c r="D1273" s="57" t="s">
        <v>134</v>
      </c>
      <c r="E1273" s="25">
        <v>4.196009413678552</v>
      </c>
      <c r="F1273" s="25">
        <v>0.32157196839916136</v>
      </c>
      <c r="G1273" s="25">
        <v>0.56297245937963991</v>
      </c>
      <c r="H1273" s="25">
        <v>30.716180182061557</v>
      </c>
      <c r="I1273" s="25">
        <v>22.327839841097244</v>
      </c>
      <c r="J1273" s="25">
        <v>43.816893345302354</v>
      </c>
      <c r="K1273" s="25">
        <v>15.997970032382861</v>
      </c>
      <c r="L1273" s="25">
        <v>65.193236180692523</v>
      </c>
      <c r="M1273" s="25">
        <v>8.3032770738099231</v>
      </c>
      <c r="N1273" s="25">
        <v>43.518223581009892</v>
      </c>
      <c r="O1273" s="25">
        <v>36.978818154730533</v>
      </c>
      <c r="P1273" s="25">
        <v>4.2534671771598838</v>
      </c>
      <c r="Q1273" s="25">
        <v>30.28978501146149</v>
      </c>
      <c r="R1273" s="25">
        <v>188.70629985154051</v>
      </c>
      <c r="S1273" s="25">
        <v>665.96707539757369</v>
      </c>
      <c r="T1273" s="25">
        <v>1119.9921783648374</v>
      </c>
      <c r="U1273" s="25">
        <v>38.6793359744158</v>
      </c>
      <c r="V1273" s="25">
        <v>59.913245419435611</v>
      </c>
      <c r="W1273" s="25">
        <v>54.597312861772267</v>
      </c>
      <c r="X1273" s="25">
        <v>122.01615737813634</v>
      </c>
      <c r="Y1273" s="25">
        <v>9.70343066969183</v>
      </c>
      <c r="Z1273" s="25">
        <v>121.50600444516108</v>
      </c>
      <c r="AA1273" s="25">
        <v>0</v>
      </c>
      <c r="AB1273" s="25">
        <v>8.4978475940726117</v>
      </c>
      <c r="AC1273" s="25">
        <v>0.10241346902557871</v>
      </c>
      <c r="AD1273" s="25">
        <v>0</v>
      </c>
      <c r="AE1273" s="25">
        <v>6836.2545213901267</v>
      </c>
      <c r="AF1273" s="25">
        <v>5.3888933048684127</v>
      </c>
      <c r="AG1273" s="25">
        <v>10.185269585608099</v>
      </c>
      <c r="AH1273" s="25">
        <v>5.9377174850706567</v>
      </c>
      <c r="AI1273" s="25">
        <v>8.1245844851499136</v>
      </c>
      <c r="AJ1273" s="25">
        <v>3.1317487350081787</v>
      </c>
      <c r="AK1273" s="25">
        <v>5.5024967581635131</v>
      </c>
      <c r="AL1273" s="25">
        <v>0.26649815216515593</v>
      </c>
      <c r="AM1273" s="25">
        <v>4.3116635522255822E-2</v>
      </c>
      <c r="AN1273" s="25">
        <v>0.7908025948721118</v>
      </c>
      <c r="AO1273" s="25">
        <v>0.54840289847285284</v>
      </c>
      <c r="AP1273" s="25">
        <v>0.42639705737962896</v>
      </c>
      <c r="AQ1273" s="25">
        <v>1.3684154166370424</v>
      </c>
      <c r="AR1273" s="25">
        <v>0.56924806370063297</v>
      </c>
      <c r="AS1273" s="25">
        <v>5.9617343380860603</v>
      </c>
      <c r="AT1273" s="25">
        <v>0.2495424061282836</v>
      </c>
      <c r="AU1273" s="25">
        <v>0</v>
      </c>
      <c r="AV1273" s="25">
        <v>18.96075089657635</v>
      </c>
      <c r="AW1273" s="25">
        <v>1.796025170161675</v>
      </c>
      <c r="AX1273" s="25">
        <v>0</v>
      </c>
      <c r="AY1273" s="25">
        <v>0</v>
      </c>
      <c r="AZ1273" s="25">
        <v>0</v>
      </c>
      <c r="BA1273" s="25">
        <v>0</v>
      </c>
      <c r="BB1273" s="25">
        <v>2.6983856267704933</v>
      </c>
      <c r="BC1273" s="25">
        <v>5.110588890473668</v>
      </c>
      <c r="BD1273" s="25">
        <v>32.413716078314444</v>
      </c>
      <c r="BE1273" s="25">
        <v>2.4731170035521455</v>
      </c>
      <c r="BF1273" s="25">
        <v>6.079653732864573</v>
      </c>
      <c r="BG1273" s="25">
        <v>0</v>
      </c>
      <c r="BH1273" s="25">
        <v>0</v>
      </c>
      <c r="BI1273" s="25">
        <v>55.695271614676372</v>
      </c>
      <c r="BJ1273" s="25">
        <v>0</v>
      </c>
      <c r="BK1273" s="25">
        <v>1.9869086063531778E-2</v>
      </c>
      <c r="BL1273" s="25">
        <v>58.97851806543531</v>
      </c>
      <c r="BM1273" s="25">
        <v>3.0194755812648655</v>
      </c>
      <c r="BN1273" s="25">
        <v>0</v>
      </c>
      <c r="BO1273" s="25">
        <v>0</v>
      </c>
    </row>
    <row r="1274" spans="1:67">
      <c r="A1274">
        <v>2010</v>
      </c>
      <c r="B1274" s="57" t="s">
        <v>182</v>
      </c>
      <c r="C1274" s="61" t="s">
        <v>246</v>
      </c>
      <c r="D1274" s="57" t="s">
        <v>134</v>
      </c>
      <c r="E1274" s="25">
        <v>24.640441627782966</v>
      </c>
      <c r="F1274" s="25">
        <v>1.2929828267845063</v>
      </c>
      <c r="G1274" s="25">
        <v>0.63163361249074668</v>
      </c>
      <c r="H1274" s="25">
        <v>23.731395976837867</v>
      </c>
      <c r="I1274" s="25">
        <v>11.585770970592662</v>
      </c>
      <c r="J1274" s="25">
        <v>17.633980418988244</v>
      </c>
      <c r="K1274" s="25">
        <v>16.86169699237383</v>
      </c>
      <c r="L1274" s="25">
        <v>5.1259336776990221</v>
      </c>
      <c r="M1274" s="25">
        <v>0.37181168323397001</v>
      </c>
      <c r="N1274" s="25">
        <v>10.189753635880399</v>
      </c>
      <c r="O1274" s="25">
        <v>6.8730436449051462</v>
      </c>
      <c r="P1274" s="25">
        <v>1.1262941235801076</v>
      </c>
      <c r="Q1274" s="25">
        <v>17.841699426256227</v>
      </c>
      <c r="R1274" s="25">
        <v>44.136160090851938</v>
      </c>
      <c r="S1274" s="25">
        <v>45.711572088171508</v>
      </c>
      <c r="T1274" s="25">
        <v>79.72045495124317</v>
      </c>
      <c r="U1274" s="25">
        <v>32.320966570295525</v>
      </c>
      <c r="V1274" s="25">
        <v>33.050019195028433</v>
      </c>
      <c r="W1274" s="25">
        <v>61.12457585717376</v>
      </c>
      <c r="X1274" s="25">
        <v>41.309767598934904</v>
      </c>
      <c r="Y1274" s="25">
        <v>5.2184709364906308</v>
      </c>
      <c r="Z1274" s="25">
        <v>52.192454451417035</v>
      </c>
      <c r="AA1274" s="25">
        <v>0</v>
      </c>
      <c r="AB1274" s="25">
        <v>5.4504254835960717</v>
      </c>
      <c r="AC1274" s="25">
        <v>0.1489108084732792</v>
      </c>
      <c r="AD1274" s="25">
        <v>0</v>
      </c>
      <c r="AE1274" s="25">
        <v>3037.1535695633784</v>
      </c>
      <c r="AF1274" s="25">
        <v>48.831238448899697</v>
      </c>
      <c r="AG1274" s="25">
        <v>87.71342135713374</v>
      </c>
      <c r="AH1274" s="25">
        <v>51.134389786227842</v>
      </c>
      <c r="AI1274" s="25">
        <v>13.100010546653834</v>
      </c>
      <c r="AJ1274" s="25">
        <v>4.4393760888511613</v>
      </c>
      <c r="AK1274" s="25">
        <v>3.5002775736359095</v>
      </c>
      <c r="AL1274" s="25">
        <v>0.3397840376962985</v>
      </c>
      <c r="AM1274" s="25">
        <v>0.13472577298671937</v>
      </c>
      <c r="AN1274" s="25">
        <v>6.0112798133589136</v>
      </c>
      <c r="AO1274" s="25">
        <v>1.5313868237451791</v>
      </c>
      <c r="AP1274" s="25">
        <v>1.3528554214585131</v>
      </c>
      <c r="AQ1274" s="25">
        <v>4.9951380892249668</v>
      </c>
      <c r="AR1274" s="25">
        <v>3.8611079629453702</v>
      </c>
      <c r="AS1274" s="25">
        <v>42.985383068827176</v>
      </c>
      <c r="AT1274" s="25">
        <v>1.824663232859989</v>
      </c>
      <c r="AU1274" s="25">
        <v>0</v>
      </c>
      <c r="AV1274" s="25">
        <v>5.5466466010427293</v>
      </c>
      <c r="AW1274" s="25">
        <v>5.7999556901473932</v>
      </c>
      <c r="AX1274" s="25">
        <v>0</v>
      </c>
      <c r="AY1274" s="25">
        <v>0</v>
      </c>
      <c r="AZ1274" s="25">
        <v>0</v>
      </c>
      <c r="BA1274" s="25">
        <v>0</v>
      </c>
      <c r="BB1274" s="25">
        <v>5.6461548352537294</v>
      </c>
      <c r="BC1274" s="25">
        <v>11.431264459010384</v>
      </c>
      <c r="BD1274" s="25">
        <v>12.126203793371072</v>
      </c>
      <c r="BE1274" s="25">
        <v>6.1496624863155258</v>
      </c>
      <c r="BF1274" s="25">
        <v>28.065294079205859</v>
      </c>
      <c r="BG1274" s="25">
        <v>0</v>
      </c>
      <c r="BH1274" s="25">
        <v>0</v>
      </c>
      <c r="BI1274" s="25">
        <v>81.319937367491875</v>
      </c>
      <c r="BJ1274" s="25">
        <v>0</v>
      </c>
      <c r="BK1274" s="25">
        <v>1.0268434953981213E-2</v>
      </c>
      <c r="BL1274" s="25">
        <v>219.55387242423808</v>
      </c>
      <c r="BM1274" s="25">
        <v>7.0152406509920677</v>
      </c>
      <c r="BN1274" s="25">
        <v>0</v>
      </c>
      <c r="BO1274" s="25">
        <v>0</v>
      </c>
    </row>
    <row r="1275" spans="1:67">
      <c r="A1275">
        <v>2010</v>
      </c>
      <c r="B1275" s="57" t="s">
        <v>183</v>
      </c>
      <c r="C1275" s="61" t="s">
        <v>247</v>
      </c>
      <c r="D1275" s="57" t="s">
        <v>134</v>
      </c>
      <c r="E1275" s="25">
        <v>3.2914259389536378</v>
      </c>
      <c r="F1275" s="25">
        <v>0.35958828307513735</v>
      </c>
      <c r="G1275" s="25">
        <v>0.24456893639985003</v>
      </c>
      <c r="H1275" s="25">
        <v>69.406129774732278</v>
      </c>
      <c r="I1275" s="25">
        <v>4.0978074690300055</v>
      </c>
      <c r="J1275" s="25">
        <v>6.5336256074213992</v>
      </c>
      <c r="K1275" s="25">
        <v>2.0521966224032964</v>
      </c>
      <c r="L1275" s="25">
        <v>4.1910051093535978</v>
      </c>
      <c r="M1275" s="25">
        <v>0.58070593481604726</v>
      </c>
      <c r="N1275" s="25">
        <v>4.5020985223723802</v>
      </c>
      <c r="O1275" s="25">
        <v>8.823878680326624</v>
      </c>
      <c r="P1275" s="25">
        <v>35.934147934924233</v>
      </c>
      <c r="Q1275" s="25">
        <v>8.6405539160191722</v>
      </c>
      <c r="R1275" s="25">
        <v>10.500784807955416</v>
      </c>
      <c r="S1275" s="25">
        <v>37.011055075610365</v>
      </c>
      <c r="T1275" s="25">
        <v>265.48975887713533</v>
      </c>
      <c r="U1275" s="25">
        <v>3037.8464962130261</v>
      </c>
      <c r="V1275" s="25">
        <v>914.40130323909239</v>
      </c>
      <c r="W1275" s="25">
        <v>179.47285576398289</v>
      </c>
      <c r="X1275" s="25">
        <v>201.57596624762962</v>
      </c>
      <c r="Y1275" s="25">
        <v>27.71313793141401</v>
      </c>
      <c r="Z1275" s="25">
        <v>60.322985731256018</v>
      </c>
      <c r="AA1275" s="25">
        <v>0</v>
      </c>
      <c r="AB1275" s="25">
        <v>67.61456223697536</v>
      </c>
      <c r="AC1275" s="25">
        <v>0.73383932127790907</v>
      </c>
      <c r="AD1275" s="25">
        <v>0</v>
      </c>
      <c r="AE1275" s="25">
        <v>909.51142553371119</v>
      </c>
      <c r="AF1275" s="25">
        <v>369.05107483356835</v>
      </c>
      <c r="AG1275" s="25">
        <v>7.9222291517958805</v>
      </c>
      <c r="AH1275" s="25">
        <v>4.6184305556131662</v>
      </c>
      <c r="AI1275" s="25">
        <v>47.150579133591016</v>
      </c>
      <c r="AJ1275" s="25">
        <v>1.2728620189313713</v>
      </c>
      <c r="AK1275" s="25">
        <v>3.7865690123902334</v>
      </c>
      <c r="AL1275" s="25">
        <v>3.9284933642066022</v>
      </c>
      <c r="AM1275" s="25">
        <v>0.30986273181349716</v>
      </c>
      <c r="AN1275" s="25">
        <v>0.96991521787120016</v>
      </c>
      <c r="AO1275" s="25">
        <v>18.081859578095461</v>
      </c>
      <c r="AP1275" s="25">
        <v>169.27665942362466</v>
      </c>
      <c r="AQ1275" s="25">
        <v>345.91504831430848</v>
      </c>
      <c r="AR1275" s="25">
        <v>152.61707679413527</v>
      </c>
      <c r="AS1275" s="25">
        <v>24.975236128593536</v>
      </c>
      <c r="AT1275" s="25">
        <v>1.3809515483102714</v>
      </c>
      <c r="AU1275" s="25">
        <v>0</v>
      </c>
      <c r="AV1275" s="25">
        <v>1.5988316406079888</v>
      </c>
      <c r="AW1275" s="25">
        <v>98.489325816798015</v>
      </c>
      <c r="AX1275" s="25">
        <v>0</v>
      </c>
      <c r="AY1275" s="25">
        <v>0</v>
      </c>
      <c r="AZ1275" s="25">
        <v>0</v>
      </c>
      <c r="BA1275" s="25">
        <v>0</v>
      </c>
      <c r="BB1275" s="25">
        <v>12.30233440285275</v>
      </c>
      <c r="BC1275" s="25">
        <v>23.30444781149788</v>
      </c>
      <c r="BD1275" s="25">
        <v>201.67780417487921</v>
      </c>
      <c r="BE1275" s="25">
        <v>148.08645326120239</v>
      </c>
      <c r="BF1275" s="25">
        <v>79.377666663703195</v>
      </c>
      <c r="BG1275" s="25">
        <v>0</v>
      </c>
      <c r="BH1275" s="25">
        <v>0</v>
      </c>
      <c r="BI1275" s="25">
        <v>7094.4764633973782</v>
      </c>
      <c r="BJ1275" s="25">
        <v>0</v>
      </c>
      <c r="BK1275" s="25">
        <v>2.2239583933014666E-2</v>
      </c>
      <c r="BL1275" s="25">
        <v>2556.5329685782817</v>
      </c>
      <c r="BM1275" s="25">
        <v>409.40727875047963</v>
      </c>
      <c r="BN1275" s="25">
        <v>0</v>
      </c>
      <c r="BO1275" s="25">
        <v>0</v>
      </c>
    </row>
    <row r="1276" spans="1:67">
      <c r="A1276">
        <v>2010</v>
      </c>
      <c r="B1276" s="57" t="s">
        <v>184</v>
      </c>
      <c r="C1276" s="61" t="s">
        <v>248</v>
      </c>
      <c r="D1276" s="57" t="s">
        <v>134</v>
      </c>
      <c r="E1276" s="25">
        <v>3.0390522001352127</v>
      </c>
      <c r="F1276" s="25">
        <v>0.50512942567083363</v>
      </c>
      <c r="G1276" s="25">
        <v>0.23522751851561438</v>
      </c>
      <c r="H1276" s="25">
        <v>39.199180749988606</v>
      </c>
      <c r="I1276" s="25">
        <v>2.6100759266156075</v>
      </c>
      <c r="J1276" s="25">
        <v>16.422666434657977</v>
      </c>
      <c r="K1276" s="25">
        <v>1.8083477966622059</v>
      </c>
      <c r="L1276" s="25">
        <v>5.5719707842223487</v>
      </c>
      <c r="M1276" s="25">
        <v>0.15291403823473021</v>
      </c>
      <c r="N1276" s="25">
        <v>5.0509771541376338</v>
      </c>
      <c r="O1276" s="25">
        <v>3.9358978117797854</v>
      </c>
      <c r="P1276" s="25">
        <v>2.1235997710534571</v>
      </c>
      <c r="Q1276" s="25">
        <v>12.285199934018689</v>
      </c>
      <c r="R1276" s="25">
        <v>26.589847602119256</v>
      </c>
      <c r="S1276" s="25">
        <v>19.875226366166579</v>
      </c>
      <c r="T1276" s="25">
        <v>128.97609804607265</v>
      </c>
      <c r="U1276" s="25">
        <v>1050.3044030306589</v>
      </c>
      <c r="V1276" s="25">
        <v>762.31042427997397</v>
      </c>
      <c r="W1276" s="25">
        <v>155.123194637995</v>
      </c>
      <c r="X1276" s="25">
        <v>193.76006054132733</v>
      </c>
      <c r="Y1276" s="25">
        <v>61.721403895020849</v>
      </c>
      <c r="Z1276" s="25">
        <v>53.148788204271725</v>
      </c>
      <c r="AA1276" s="25">
        <v>0</v>
      </c>
      <c r="AB1276" s="25">
        <v>41.01945262144767</v>
      </c>
      <c r="AC1276" s="25">
        <v>0.12128921528703038</v>
      </c>
      <c r="AD1276" s="25">
        <v>0</v>
      </c>
      <c r="AE1276" s="25">
        <v>720.37999841541455</v>
      </c>
      <c r="AF1276" s="25">
        <v>174.28501201549994</v>
      </c>
      <c r="AG1276" s="25">
        <v>56.779945289249341</v>
      </c>
      <c r="AH1276" s="25">
        <v>33.101067622251648</v>
      </c>
      <c r="AI1276" s="25">
        <v>61.201639690861114</v>
      </c>
      <c r="AJ1276" s="25">
        <v>0.65099717178577055</v>
      </c>
      <c r="AK1276" s="25">
        <v>2.5295490555146252</v>
      </c>
      <c r="AL1276" s="25">
        <v>3.0404807233839168</v>
      </c>
      <c r="AM1276" s="25">
        <v>0.11301439866935611</v>
      </c>
      <c r="AN1276" s="25">
        <v>0.48945768292986885</v>
      </c>
      <c r="AO1276" s="25">
        <v>1.3238750460838702</v>
      </c>
      <c r="AP1276" s="25">
        <v>4.0806903094248126</v>
      </c>
      <c r="AQ1276" s="25">
        <v>11.939396695919449</v>
      </c>
      <c r="AR1276" s="25">
        <v>5.1327117387603138</v>
      </c>
      <c r="AS1276" s="25">
        <v>1.5761197169828582</v>
      </c>
      <c r="AT1276" s="25">
        <v>0.18670847106547425</v>
      </c>
      <c r="AU1276" s="25">
        <v>0</v>
      </c>
      <c r="AV1276" s="25">
        <v>13.348008320046089</v>
      </c>
      <c r="AW1276" s="25">
        <v>8.4909007980536355</v>
      </c>
      <c r="AX1276" s="25">
        <v>0</v>
      </c>
      <c r="AY1276" s="25">
        <v>0</v>
      </c>
      <c r="AZ1276" s="25">
        <v>0</v>
      </c>
      <c r="BA1276" s="25">
        <v>0</v>
      </c>
      <c r="BB1276" s="25">
        <v>9.4547990686655865</v>
      </c>
      <c r="BC1276" s="25">
        <v>60.983297305602697</v>
      </c>
      <c r="BD1276" s="25">
        <v>100.70422231368275</v>
      </c>
      <c r="BE1276" s="25">
        <v>24.357564050699452</v>
      </c>
      <c r="BF1276" s="25">
        <v>54.044905638085432</v>
      </c>
      <c r="BG1276" s="25">
        <v>0</v>
      </c>
      <c r="BH1276" s="25">
        <v>0</v>
      </c>
      <c r="BI1276" s="25">
        <v>1468.8104766887213</v>
      </c>
      <c r="BJ1276" s="25">
        <v>0</v>
      </c>
      <c r="BK1276" s="25">
        <v>5.7183613763919844E-3</v>
      </c>
      <c r="BL1276" s="25">
        <v>784.85955721596656</v>
      </c>
      <c r="BM1276" s="25">
        <v>153.21737083445993</v>
      </c>
      <c r="BN1276" s="25">
        <v>0</v>
      </c>
      <c r="BO1276" s="25">
        <v>0</v>
      </c>
    </row>
    <row r="1277" spans="1:67">
      <c r="A1277">
        <v>2010</v>
      </c>
      <c r="B1277" s="57" t="s">
        <v>185</v>
      </c>
      <c r="C1277" s="61" t="s">
        <v>249</v>
      </c>
      <c r="D1277" s="57" t="s">
        <v>134</v>
      </c>
      <c r="E1277" s="25">
        <v>117.49788596008386</v>
      </c>
      <c r="F1277" s="25">
        <v>25.408423255582278</v>
      </c>
      <c r="G1277" s="25">
        <v>4.123526239546039</v>
      </c>
      <c r="H1277" s="25">
        <v>948.63109875612747</v>
      </c>
      <c r="I1277" s="25">
        <v>69.497415557412694</v>
      </c>
      <c r="J1277" s="25">
        <v>127.08271535703261</v>
      </c>
      <c r="K1277" s="25">
        <v>87.757023786885867</v>
      </c>
      <c r="L1277" s="25">
        <v>158.23862777330817</v>
      </c>
      <c r="M1277" s="25">
        <v>3.7395470206706634</v>
      </c>
      <c r="N1277" s="25">
        <v>103.66706293132394</v>
      </c>
      <c r="O1277" s="25">
        <v>69.028014181857728</v>
      </c>
      <c r="P1277" s="25">
        <v>9.1463841773926955</v>
      </c>
      <c r="Q1277" s="25">
        <v>77.20133912327492</v>
      </c>
      <c r="R1277" s="25">
        <v>83.739328494879999</v>
      </c>
      <c r="S1277" s="25">
        <v>105.73498951387974</v>
      </c>
      <c r="T1277" s="25">
        <v>96.796420366217006</v>
      </c>
      <c r="U1277" s="25">
        <v>441.84666543923436</v>
      </c>
      <c r="V1277" s="25">
        <v>615.1455406166624</v>
      </c>
      <c r="W1277" s="25">
        <v>2939.7948589595358</v>
      </c>
      <c r="X1277" s="25">
        <v>196.37172783850343</v>
      </c>
      <c r="Y1277" s="25">
        <v>17.650723476807812</v>
      </c>
      <c r="Z1277" s="25">
        <v>120.22981151930964</v>
      </c>
      <c r="AA1277" s="25">
        <v>0</v>
      </c>
      <c r="AB1277" s="25">
        <v>90.373521241207072</v>
      </c>
      <c r="AC1277" s="25">
        <v>4.0514821198816362</v>
      </c>
      <c r="AD1277" s="25">
        <v>0</v>
      </c>
      <c r="AE1277" s="25">
        <v>877.9909075742994</v>
      </c>
      <c r="AF1277" s="25">
        <v>121.74847630096237</v>
      </c>
      <c r="AG1277" s="25">
        <v>11.383397432358112</v>
      </c>
      <c r="AH1277" s="25">
        <v>6.63619164144749</v>
      </c>
      <c r="AI1277" s="25">
        <v>4.7946327290645883</v>
      </c>
      <c r="AJ1277" s="25">
        <v>1.511202920080263</v>
      </c>
      <c r="AK1277" s="25">
        <v>7.5350608277131617</v>
      </c>
      <c r="AL1277" s="25">
        <v>5.3879334756347426</v>
      </c>
      <c r="AM1277" s="25">
        <v>0.25206753644253194</v>
      </c>
      <c r="AN1277" s="25">
        <v>0.8846227634704299</v>
      </c>
      <c r="AO1277" s="25">
        <v>10.75330658694909</v>
      </c>
      <c r="AP1277" s="25">
        <v>10.237353742109459</v>
      </c>
      <c r="AQ1277" s="25">
        <v>23.668702586452856</v>
      </c>
      <c r="AR1277" s="25">
        <v>10.517708861735052</v>
      </c>
      <c r="AS1277" s="25">
        <v>2.7165159441709816</v>
      </c>
      <c r="AT1277" s="25">
        <v>0.28077438816396283</v>
      </c>
      <c r="AU1277" s="25">
        <v>0</v>
      </c>
      <c r="AV1277" s="25">
        <v>0.87607052220970028</v>
      </c>
      <c r="AW1277" s="25">
        <v>146.84312853615197</v>
      </c>
      <c r="AX1277" s="25">
        <v>0</v>
      </c>
      <c r="AY1277" s="25">
        <v>0</v>
      </c>
      <c r="AZ1277" s="25">
        <v>0</v>
      </c>
      <c r="BA1277" s="25">
        <v>0</v>
      </c>
      <c r="BB1277" s="25">
        <v>47.736779290938259</v>
      </c>
      <c r="BC1277" s="25">
        <v>4.4862292171343832</v>
      </c>
      <c r="BD1277" s="25">
        <v>40.821486560833335</v>
      </c>
      <c r="BE1277" s="25">
        <v>11.834248248946601</v>
      </c>
      <c r="BF1277" s="25">
        <v>29.544783663175139</v>
      </c>
      <c r="BG1277" s="25">
        <v>0</v>
      </c>
      <c r="BH1277" s="25">
        <v>0</v>
      </c>
      <c r="BI1277" s="25">
        <v>93.219601555804502</v>
      </c>
      <c r="BJ1277" s="25">
        <v>0</v>
      </c>
      <c r="BK1277" s="25">
        <v>1.4161725120786403E-2</v>
      </c>
      <c r="BL1277" s="25">
        <v>5958.9523034846716</v>
      </c>
      <c r="BM1277" s="25">
        <v>188.13898490878989</v>
      </c>
      <c r="BN1277" s="25">
        <v>0</v>
      </c>
      <c r="BO1277" s="25">
        <v>0</v>
      </c>
    </row>
    <row r="1278" spans="1:67">
      <c r="A1278">
        <v>2010</v>
      </c>
      <c r="B1278" s="57" t="s">
        <v>186</v>
      </c>
      <c r="C1278" s="61" t="s">
        <v>250</v>
      </c>
      <c r="D1278" s="57" t="s">
        <v>134</v>
      </c>
      <c r="E1278" s="25">
        <v>34.141798549574609</v>
      </c>
      <c r="F1278" s="25">
        <v>6.5139223860011128</v>
      </c>
      <c r="G1278" s="25">
        <v>10.869115948185303</v>
      </c>
      <c r="H1278" s="25">
        <v>104.91926571557288</v>
      </c>
      <c r="I1278" s="25">
        <v>63.274480881672226</v>
      </c>
      <c r="J1278" s="25">
        <v>32.907034236217136</v>
      </c>
      <c r="K1278" s="25">
        <v>14.01285399593732</v>
      </c>
      <c r="L1278" s="25">
        <v>27.169909162251621</v>
      </c>
      <c r="M1278" s="25">
        <v>1.736223355188601</v>
      </c>
      <c r="N1278" s="25">
        <v>51.209740074787689</v>
      </c>
      <c r="O1278" s="25">
        <v>24.714353122599185</v>
      </c>
      <c r="P1278" s="25">
        <v>9.8400530046872596</v>
      </c>
      <c r="Q1278" s="25">
        <v>35.025347983428638</v>
      </c>
      <c r="R1278" s="25">
        <v>21.452079655698501</v>
      </c>
      <c r="S1278" s="25">
        <v>26.898817157724075</v>
      </c>
      <c r="T1278" s="25">
        <v>29.535932435666286</v>
      </c>
      <c r="U1278" s="25">
        <v>56.308658314444358</v>
      </c>
      <c r="V1278" s="25">
        <v>47.513110178738309</v>
      </c>
      <c r="W1278" s="25">
        <v>81.585689342858757</v>
      </c>
      <c r="X1278" s="25">
        <v>1523.4411764573861</v>
      </c>
      <c r="Y1278" s="25">
        <v>7.6862493911483796</v>
      </c>
      <c r="Z1278" s="25">
        <v>21.670239398617142</v>
      </c>
      <c r="AA1278" s="25">
        <v>0</v>
      </c>
      <c r="AB1278" s="25">
        <v>15.310773828526557</v>
      </c>
      <c r="AC1278" s="25">
        <v>0.39315330199605569</v>
      </c>
      <c r="AD1278" s="25">
        <v>0</v>
      </c>
      <c r="AE1278" s="25">
        <v>391.0184716921741</v>
      </c>
      <c r="AF1278" s="25">
        <v>136.09298929100638</v>
      </c>
      <c r="AG1278" s="25">
        <v>116.68015435318721</v>
      </c>
      <c r="AH1278" s="25">
        <v>68.021149968752951</v>
      </c>
      <c r="AI1278" s="25">
        <v>357.02372552627287</v>
      </c>
      <c r="AJ1278" s="25">
        <v>11.362423564165789</v>
      </c>
      <c r="AK1278" s="25">
        <v>29.230323864924287</v>
      </c>
      <c r="AL1278" s="25">
        <v>6.3705764102154472</v>
      </c>
      <c r="AM1278" s="25">
        <v>6.1205390633683567</v>
      </c>
      <c r="AN1278" s="25">
        <v>43.476433770472411</v>
      </c>
      <c r="AO1278" s="25">
        <v>4.9209688374326337</v>
      </c>
      <c r="AP1278" s="25">
        <v>1.8157721571307104</v>
      </c>
      <c r="AQ1278" s="25">
        <v>7.4953158120413885</v>
      </c>
      <c r="AR1278" s="25">
        <v>4.6232859712250427</v>
      </c>
      <c r="AS1278" s="25">
        <v>44.025985215655794</v>
      </c>
      <c r="AT1278" s="25">
        <v>3.8824125099975393</v>
      </c>
      <c r="AU1278" s="25">
        <v>0</v>
      </c>
      <c r="AV1278" s="25">
        <v>12.106566056943173</v>
      </c>
      <c r="AW1278" s="25">
        <v>16.092448057683253</v>
      </c>
      <c r="AX1278" s="25">
        <v>0</v>
      </c>
      <c r="AY1278" s="25">
        <v>0</v>
      </c>
      <c r="AZ1278" s="25">
        <v>0</v>
      </c>
      <c r="BA1278" s="25">
        <v>0</v>
      </c>
      <c r="BB1278" s="25">
        <v>45.250366807095176</v>
      </c>
      <c r="BC1278" s="25">
        <v>5.5814642197601341</v>
      </c>
      <c r="BD1278" s="25">
        <v>14.474976706382106</v>
      </c>
      <c r="BE1278" s="25">
        <v>8.1597415115794316</v>
      </c>
      <c r="BF1278" s="25">
        <v>11.159732407921204</v>
      </c>
      <c r="BG1278" s="25">
        <v>0</v>
      </c>
      <c r="BH1278" s="25">
        <v>0</v>
      </c>
      <c r="BI1278" s="25">
        <v>947.09321378140407</v>
      </c>
      <c r="BJ1278" s="25">
        <v>0</v>
      </c>
      <c r="BK1278" s="25">
        <v>9.1976100498262995E-3</v>
      </c>
      <c r="BL1278" s="25">
        <v>1919.5732313777739</v>
      </c>
      <c r="BM1278" s="25">
        <v>36.818199817352422</v>
      </c>
      <c r="BN1278" s="25">
        <v>0</v>
      </c>
      <c r="BO1278" s="25">
        <v>0</v>
      </c>
    </row>
    <row r="1279" spans="1:67">
      <c r="A1279">
        <v>2010</v>
      </c>
      <c r="B1279" s="57" t="s">
        <v>187</v>
      </c>
      <c r="C1279" s="61" t="s">
        <v>251</v>
      </c>
      <c r="D1279" s="57" t="s">
        <v>134</v>
      </c>
      <c r="E1279" s="25">
        <v>1.8626194008446908</v>
      </c>
      <c r="F1279" s="25">
        <v>0.25491519738051266</v>
      </c>
      <c r="G1279" s="25">
        <v>30.25171935831613</v>
      </c>
      <c r="H1279" s="25">
        <v>19.88440334239996</v>
      </c>
      <c r="I1279" s="25">
        <v>1.3014315233969169</v>
      </c>
      <c r="J1279" s="25">
        <v>7.4286274336017986</v>
      </c>
      <c r="K1279" s="25">
        <v>1.1289367260392797</v>
      </c>
      <c r="L1279" s="25">
        <v>1.7075766025739476</v>
      </c>
      <c r="M1279" s="25">
        <v>6.5388433710808602E-2</v>
      </c>
      <c r="N1279" s="25">
        <v>3.1458576419290241</v>
      </c>
      <c r="O1279" s="25">
        <v>1.4455644976063451</v>
      </c>
      <c r="P1279" s="25">
        <v>0.50009906940497684</v>
      </c>
      <c r="Q1279" s="25">
        <v>2.1079049967715764</v>
      </c>
      <c r="R1279" s="25">
        <v>1.802238938392043</v>
      </c>
      <c r="S1279" s="25">
        <v>6.1027197020777848</v>
      </c>
      <c r="T1279" s="25">
        <v>74.507262964255659</v>
      </c>
      <c r="U1279" s="25">
        <v>24.327676474855792</v>
      </c>
      <c r="V1279" s="25">
        <v>14.496155990035934</v>
      </c>
      <c r="W1279" s="25">
        <v>26.594196247520326</v>
      </c>
      <c r="X1279" s="25">
        <v>6.5739631537723504</v>
      </c>
      <c r="Y1279" s="25">
        <v>308.9906505390498</v>
      </c>
      <c r="Z1279" s="25">
        <v>2.8377727363724352</v>
      </c>
      <c r="AA1279" s="25">
        <v>0</v>
      </c>
      <c r="AB1279" s="25">
        <v>1.3619980180049205</v>
      </c>
      <c r="AC1279" s="25">
        <v>4.1026131912037578E-2</v>
      </c>
      <c r="AD1279" s="25">
        <v>0</v>
      </c>
      <c r="AE1279" s="25">
        <v>66.551105318674146</v>
      </c>
      <c r="AF1279" s="25">
        <v>4.0345447509638239</v>
      </c>
      <c r="AG1279" s="25">
        <v>3.0606034010702201</v>
      </c>
      <c r="AH1279" s="25">
        <v>1.7842433325934974</v>
      </c>
      <c r="AI1279" s="25">
        <v>1.6449805181510093</v>
      </c>
      <c r="AJ1279" s="25">
        <v>98.439459389300595</v>
      </c>
      <c r="AK1279" s="25">
        <v>834.6169326771228</v>
      </c>
      <c r="AL1279" s="25">
        <v>8.1827677928578098</v>
      </c>
      <c r="AM1279" s="25">
        <v>9.2537123827521717E-2</v>
      </c>
      <c r="AN1279" s="25">
        <v>0.29220258175970526</v>
      </c>
      <c r="AO1279" s="25">
        <v>0.26588902230052419</v>
      </c>
      <c r="AP1279" s="25">
        <v>0.43900664989269633</v>
      </c>
      <c r="AQ1279" s="25">
        <v>1.2679376117302601</v>
      </c>
      <c r="AR1279" s="25">
        <v>0.56888253977788417</v>
      </c>
      <c r="AS1279" s="25">
        <v>1.1949400193566186</v>
      </c>
      <c r="AT1279" s="25">
        <v>0.15053543177462658</v>
      </c>
      <c r="AU1279" s="25">
        <v>0</v>
      </c>
      <c r="AV1279" s="25">
        <v>0.37294559900800972</v>
      </c>
      <c r="AW1279" s="25">
        <v>2.6605407309109106</v>
      </c>
      <c r="AX1279" s="25">
        <v>0</v>
      </c>
      <c r="AY1279" s="25">
        <v>0</v>
      </c>
      <c r="AZ1279" s="25">
        <v>0</v>
      </c>
      <c r="BA1279" s="25">
        <v>0</v>
      </c>
      <c r="BB1279" s="25">
        <v>0.85509605654862453</v>
      </c>
      <c r="BC1279" s="25">
        <v>166.03453494918642</v>
      </c>
      <c r="BD1279" s="25">
        <v>2.6497785032606527</v>
      </c>
      <c r="BE1279" s="25">
        <v>1.3582193537726615</v>
      </c>
      <c r="BF1279" s="25">
        <v>2.5520382148706537</v>
      </c>
      <c r="BG1279" s="25">
        <v>0</v>
      </c>
      <c r="BH1279" s="25">
        <v>0</v>
      </c>
      <c r="BI1279" s="25">
        <v>53.176219651088218</v>
      </c>
      <c r="BJ1279" s="25">
        <v>0</v>
      </c>
      <c r="BK1279" s="25">
        <v>2.5226232480823141E-3</v>
      </c>
      <c r="BL1279" s="25">
        <v>3526.6100373208305</v>
      </c>
      <c r="BM1279" s="25">
        <v>18.817083432185736</v>
      </c>
      <c r="BN1279" s="25">
        <v>0</v>
      </c>
      <c r="BO1279" s="25">
        <v>0</v>
      </c>
    </row>
    <row r="1280" spans="1:67">
      <c r="A1280">
        <v>2010</v>
      </c>
      <c r="B1280" s="57" t="s">
        <v>188</v>
      </c>
      <c r="C1280" s="61" t="s">
        <v>252</v>
      </c>
      <c r="D1280" s="57" t="s">
        <v>134</v>
      </c>
      <c r="E1280" s="25">
        <v>3.9547742664607242</v>
      </c>
      <c r="F1280" s="25">
        <v>0.46568390720982739</v>
      </c>
      <c r="G1280" s="25">
        <v>0.8628852941110029</v>
      </c>
      <c r="H1280" s="25">
        <v>13.81801130330205</v>
      </c>
      <c r="I1280" s="25">
        <v>9.6419308083978521</v>
      </c>
      <c r="J1280" s="25">
        <v>10.948597463132788</v>
      </c>
      <c r="K1280" s="25">
        <v>2.0979769823345205</v>
      </c>
      <c r="L1280" s="25">
        <v>4.4615537042902211</v>
      </c>
      <c r="M1280" s="25">
        <v>0.37169130152984986</v>
      </c>
      <c r="N1280" s="25">
        <v>3.9050442707771729</v>
      </c>
      <c r="O1280" s="25">
        <v>6.9323591008547325</v>
      </c>
      <c r="P1280" s="25">
        <v>5.5540518590039039</v>
      </c>
      <c r="Q1280" s="25">
        <v>7.8203605458017726</v>
      </c>
      <c r="R1280" s="25">
        <v>2.0020607307197262</v>
      </c>
      <c r="S1280" s="25">
        <v>3.1976279674377301</v>
      </c>
      <c r="T1280" s="25">
        <v>4.9049248882341594</v>
      </c>
      <c r="U1280" s="25">
        <v>13.706934743109029</v>
      </c>
      <c r="V1280" s="25">
        <v>8.648059222605605</v>
      </c>
      <c r="W1280" s="25">
        <v>8.9381927536555423</v>
      </c>
      <c r="X1280" s="25">
        <v>4.3248528465809724</v>
      </c>
      <c r="Y1280" s="25">
        <v>3.4846525442407899</v>
      </c>
      <c r="Z1280" s="25">
        <v>16.265650022374647</v>
      </c>
      <c r="AA1280" s="25">
        <v>0</v>
      </c>
      <c r="AB1280" s="25">
        <v>2.1270969812944935</v>
      </c>
      <c r="AC1280" s="25">
        <v>6.4328918411820563E-2</v>
      </c>
      <c r="AD1280" s="25">
        <v>0</v>
      </c>
      <c r="AE1280" s="25">
        <v>60.373208917305519</v>
      </c>
      <c r="AF1280" s="25">
        <v>5.7352050480229249</v>
      </c>
      <c r="AG1280" s="25">
        <v>17.75873536578073</v>
      </c>
      <c r="AH1280" s="25">
        <v>10.352828470537213</v>
      </c>
      <c r="AI1280" s="25">
        <v>2.9728564035921035</v>
      </c>
      <c r="AJ1280" s="25">
        <v>13.128540994754921</v>
      </c>
      <c r="AK1280" s="25">
        <v>14.435936688499282</v>
      </c>
      <c r="AL1280" s="25">
        <v>0.32753823599700571</v>
      </c>
      <c r="AM1280" s="25">
        <v>4.5455596026607821E-2</v>
      </c>
      <c r="AN1280" s="25">
        <v>2.5884516338544294</v>
      </c>
      <c r="AO1280" s="25">
        <v>2.9178186299456708</v>
      </c>
      <c r="AP1280" s="25">
        <v>1.8829397388025573</v>
      </c>
      <c r="AQ1280" s="25">
        <v>7.1789103914228303</v>
      </c>
      <c r="AR1280" s="25">
        <v>2.0149566592643842</v>
      </c>
      <c r="AS1280" s="25">
        <v>7.7533770616838016</v>
      </c>
      <c r="AT1280" s="25">
        <v>1.7511751979468446</v>
      </c>
      <c r="AU1280" s="25">
        <v>0</v>
      </c>
      <c r="AV1280" s="25">
        <v>2.502377772966736</v>
      </c>
      <c r="AW1280" s="25">
        <v>4.2408569405198504</v>
      </c>
      <c r="AX1280" s="25">
        <v>0</v>
      </c>
      <c r="AY1280" s="25">
        <v>0</v>
      </c>
      <c r="AZ1280" s="25">
        <v>0</v>
      </c>
      <c r="BA1280" s="25">
        <v>0</v>
      </c>
      <c r="BB1280" s="25">
        <v>6.5049610932811026</v>
      </c>
      <c r="BC1280" s="25">
        <v>9.2098004790770567</v>
      </c>
      <c r="BD1280" s="25">
        <v>38.102569843599625</v>
      </c>
      <c r="BE1280" s="25">
        <v>28.187982502624223</v>
      </c>
      <c r="BF1280" s="25">
        <v>27.298889193898454</v>
      </c>
      <c r="BG1280" s="25">
        <v>0</v>
      </c>
      <c r="BH1280" s="25">
        <v>0</v>
      </c>
      <c r="BI1280" s="25">
        <v>376.1648010925004</v>
      </c>
      <c r="BJ1280" s="25">
        <v>0</v>
      </c>
      <c r="BK1280" s="25">
        <v>0.96610854963950865</v>
      </c>
      <c r="BL1280" s="25">
        <v>193.3102495561908</v>
      </c>
      <c r="BM1280" s="25">
        <v>27.855963738290384</v>
      </c>
      <c r="BN1280" s="25">
        <v>0</v>
      </c>
      <c r="BO1280" s="25">
        <v>0</v>
      </c>
    </row>
    <row r="1281" spans="1:67">
      <c r="A1281">
        <v>2010</v>
      </c>
      <c r="B1281" s="57" t="s">
        <v>189</v>
      </c>
      <c r="C1281" s="61" t="s">
        <v>253</v>
      </c>
      <c r="D1281" s="57" t="s">
        <v>134</v>
      </c>
      <c r="E1281" s="25">
        <v>0.18160609034839764</v>
      </c>
      <c r="F1281" s="25">
        <v>3.2814368189889399E-2</v>
      </c>
      <c r="G1281" s="25">
        <v>0.11188413480450664</v>
      </c>
      <c r="H1281" s="25">
        <v>1.4467363224074092</v>
      </c>
      <c r="I1281" s="25">
        <v>0.1908531432377793</v>
      </c>
      <c r="J1281" s="25">
        <v>0.35820919581329963</v>
      </c>
      <c r="K1281" s="25">
        <v>0.127549219155357</v>
      </c>
      <c r="L1281" s="25">
        <v>0.2251851825772688</v>
      </c>
      <c r="M1281" s="25">
        <v>7.5946334772451054E-3</v>
      </c>
      <c r="N1281" s="25">
        <v>0.2836379485391724</v>
      </c>
      <c r="O1281" s="25">
        <v>0.17025849298922166</v>
      </c>
      <c r="P1281" s="25">
        <v>5.9452147240582537E-2</v>
      </c>
      <c r="Q1281" s="25">
        <v>0.17191074939452883</v>
      </c>
      <c r="R1281" s="25">
        <v>0.20576619282359737</v>
      </c>
      <c r="S1281" s="25">
        <v>0.2592665431410317</v>
      </c>
      <c r="T1281" s="25">
        <v>0.74268064464722994</v>
      </c>
      <c r="U1281" s="25">
        <v>3.8201843808222486</v>
      </c>
      <c r="V1281" s="25">
        <v>2.2368679645070797</v>
      </c>
      <c r="W1281" s="25">
        <v>3.6402764161450696</v>
      </c>
      <c r="X1281" s="25">
        <v>0.86878872528415751</v>
      </c>
      <c r="Y1281" s="25">
        <v>1.169549455292634</v>
      </c>
      <c r="Z1281" s="25">
        <v>0.28123939924383451</v>
      </c>
      <c r="AA1281" s="25">
        <v>0</v>
      </c>
      <c r="AB1281" s="25">
        <v>0.23069146892002218</v>
      </c>
      <c r="AC1281" s="25">
        <v>5.5351056323625931E-3</v>
      </c>
      <c r="AD1281" s="25">
        <v>0</v>
      </c>
      <c r="AE1281" s="25">
        <v>4.0241096503532834</v>
      </c>
      <c r="AF1281" s="25">
        <v>0.67381077607657125</v>
      </c>
      <c r="AG1281" s="25">
        <v>0.27880535497890052</v>
      </c>
      <c r="AH1281" s="25">
        <v>0.16253545581170692</v>
      </c>
      <c r="AI1281" s="25">
        <v>0.19292693608250094</v>
      </c>
      <c r="AJ1281" s="25">
        <v>0.358935338418921</v>
      </c>
      <c r="AK1281" s="25">
        <v>2.916552246824081</v>
      </c>
      <c r="AL1281" s="25">
        <v>5.7465717321783266E-2</v>
      </c>
      <c r="AM1281" s="25">
        <v>4.4300718320802778E-3</v>
      </c>
      <c r="AN1281" s="25">
        <v>4.5319396314053559E-2</v>
      </c>
      <c r="AO1281" s="25">
        <v>3.8145129241154561E-2</v>
      </c>
      <c r="AP1281" s="25">
        <v>0.13753338374408614</v>
      </c>
      <c r="AQ1281" s="25">
        <v>0.36231877301993753</v>
      </c>
      <c r="AR1281" s="25">
        <v>0.15816247525535321</v>
      </c>
      <c r="AS1281" s="25">
        <v>0.10280824392745624</v>
      </c>
      <c r="AT1281" s="25">
        <v>2.1558126748029455E-2</v>
      </c>
      <c r="AU1281" s="25">
        <v>0</v>
      </c>
      <c r="AV1281" s="25">
        <v>5.039274236222404E-2</v>
      </c>
      <c r="AW1281" s="25">
        <v>0.2942900702773612</v>
      </c>
      <c r="AX1281" s="25">
        <v>0</v>
      </c>
      <c r="AY1281" s="25">
        <v>0</v>
      </c>
      <c r="AZ1281" s="25">
        <v>0</v>
      </c>
      <c r="BA1281" s="25">
        <v>0</v>
      </c>
      <c r="BB1281" s="25">
        <v>0.10186586448792295</v>
      </c>
      <c r="BC1281" s="25">
        <v>1.0008221580922196</v>
      </c>
      <c r="BD1281" s="25">
        <v>0.34528929358159688</v>
      </c>
      <c r="BE1281" s="25">
        <v>0.15686093964702574</v>
      </c>
      <c r="BF1281" s="25">
        <v>0.1745937964323318</v>
      </c>
      <c r="BG1281" s="25">
        <v>0</v>
      </c>
      <c r="BH1281" s="25">
        <v>0</v>
      </c>
      <c r="BI1281" s="25">
        <v>6.6080920459205847</v>
      </c>
      <c r="BJ1281" s="25">
        <v>0</v>
      </c>
      <c r="BK1281" s="25">
        <v>1.3138234076157237E-3</v>
      </c>
      <c r="BL1281" s="25">
        <v>28.146587691596693</v>
      </c>
      <c r="BM1281" s="25">
        <v>0.60914618429682899</v>
      </c>
      <c r="BN1281" s="25">
        <v>0</v>
      </c>
      <c r="BO1281" s="25">
        <v>0</v>
      </c>
    </row>
    <row r="1282" spans="1:67">
      <c r="A1282">
        <v>2010</v>
      </c>
      <c r="B1282" s="57" t="s">
        <v>190</v>
      </c>
      <c r="C1282" s="61" t="s">
        <v>254</v>
      </c>
      <c r="D1282" s="57" t="s">
        <v>134</v>
      </c>
      <c r="E1282" s="25">
        <v>0.73058818161054684</v>
      </c>
      <c r="F1282" s="25">
        <v>5.9570038659024771E-2</v>
      </c>
      <c r="G1282" s="25">
        <v>0.10358971462239713</v>
      </c>
      <c r="H1282" s="25">
        <v>9.4744022662710794</v>
      </c>
      <c r="I1282" s="25">
        <v>2.6433568771758278</v>
      </c>
      <c r="J1282" s="25">
        <v>2.0538863183906608</v>
      </c>
      <c r="K1282" s="25">
        <v>0.34380913709151234</v>
      </c>
      <c r="L1282" s="25">
        <v>1.6003636826067751</v>
      </c>
      <c r="M1282" s="25">
        <v>5.8307373411784269E-2</v>
      </c>
      <c r="N1282" s="25">
        <v>11.666705507031375</v>
      </c>
      <c r="O1282" s="25">
        <v>3.8519508935179219</v>
      </c>
      <c r="P1282" s="25">
        <v>1.0470910791184038</v>
      </c>
      <c r="Q1282" s="25">
        <v>1.853158288736199</v>
      </c>
      <c r="R1282" s="25">
        <v>3.7652833029668895</v>
      </c>
      <c r="S1282" s="25">
        <v>13.007477041488078</v>
      </c>
      <c r="T1282" s="25">
        <v>3.8252483203393757</v>
      </c>
      <c r="U1282" s="25">
        <v>2.8998973374716699</v>
      </c>
      <c r="V1282" s="25">
        <v>2.2589551283384743</v>
      </c>
      <c r="W1282" s="25">
        <v>1.8648089022172807</v>
      </c>
      <c r="X1282" s="25">
        <v>1.4795304062041521</v>
      </c>
      <c r="Y1282" s="25">
        <v>0.21891993166020518</v>
      </c>
      <c r="Z1282" s="25">
        <v>0.75628858036530655</v>
      </c>
      <c r="AA1282" s="25">
        <v>0</v>
      </c>
      <c r="AB1282" s="25">
        <v>2.7411094249398049</v>
      </c>
      <c r="AC1282" s="25">
        <v>0.47170632262891199</v>
      </c>
      <c r="AD1282" s="25">
        <v>0</v>
      </c>
      <c r="AE1282" s="25">
        <v>20.366984265268108</v>
      </c>
      <c r="AF1282" s="25">
        <v>2.6401112686870274</v>
      </c>
      <c r="AG1282" s="25">
        <v>4.2388422029771968</v>
      </c>
      <c r="AH1282" s="25">
        <v>2.4711224295973802</v>
      </c>
      <c r="AI1282" s="25">
        <v>0.71226752614325028</v>
      </c>
      <c r="AJ1282" s="25">
        <v>0.75452512791124871</v>
      </c>
      <c r="AK1282" s="25">
        <v>0.40790798328273642</v>
      </c>
      <c r="AL1282" s="25">
        <v>0.42591995809232536</v>
      </c>
      <c r="AM1282" s="25">
        <v>3.2037186343736167E-2</v>
      </c>
      <c r="AN1282" s="25">
        <v>0.89244722550623456</v>
      </c>
      <c r="AO1282" s="25">
        <v>0.12833072284780805</v>
      </c>
      <c r="AP1282" s="25">
        <v>8.9689140655738631E-2</v>
      </c>
      <c r="AQ1282" s="25">
        <v>0.9053343786900141</v>
      </c>
      <c r="AR1282" s="25">
        <v>0.23622208654768828</v>
      </c>
      <c r="AS1282" s="25">
        <v>0.67242007831962802</v>
      </c>
      <c r="AT1282" s="25">
        <v>0.16182970520072135</v>
      </c>
      <c r="AU1282" s="25">
        <v>0</v>
      </c>
      <c r="AV1282" s="25">
        <v>0.58252531718397882</v>
      </c>
      <c r="AW1282" s="25">
        <v>0.63166179632070607</v>
      </c>
      <c r="AX1282" s="25">
        <v>0</v>
      </c>
      <c r="AY1282" s="25">
        <v>0</v>
      </c>
      <c r="AZ1282" s="25">
        <v>0</v>
      </c>
      <c r="BA1282" s="25">
        <v>0</v>
      </c>
      <c r="BB1282" s="25">
        <v>0.73577436662390572</v>
      </c>
      <c r="BC1282" s="25">
        <v>1.3417338718556318</v>
      </c>
      <c r="BD1282" s="25">
        <v>1.0849009382953769</v>
      </c>
      <c r="BE1282" s="25">
        <v>2.4118045256198437</v>
      </c>
      <c r="BF1282" s="25">
        <v>1.0703568085543018</v>
      </c>
      <c r="BG1282" s="25">
        <v>0</v>
      </c>
      <c r="BH1282" s="25">
        <v>0</v>
      </c>
      <c r="BI1282" s="25">
        <v>46.284248727412702</v>
      </c>
      <c r="BJ1282" s="25">
        <v>0</v>
      </c>
      <c r="BK1282" s="25">
        <v>0.57795923015760253</v>
      </c>
      <c r="BL1282" s="25">
        <v>8.1164622710927681</v>
      </c>
      <c r="BM1282" s="25">
        <v>0.85008753878524379</v>
      </c>
      <c r="BN1282" s="25">
        <v>0</v>
      </c>
      <c r="BO1282" s="25">
        <v>0</v>
      </c>
    </row>
    <row r="1283" spans="1:67">
      <c r="A1283">
        <v>2010</v>
      </c>
      <c r="B1283" s="57" t="s">
        <v>191</v>
      </c>
      <c r="C1283" s="61" t="s">
        <v>255</v>
      </c>
      <c r="D1283" s="57" t="s">
        <v>134</v>
      </c>
      <c r="E1283" s="25">
        <v>1.3022774981303951</v>
      </c>
      <c r="F1283" s="25">
        <v>3.1016466226021128E-2</v>
      </c>
      <c r="G1283" s="25">
        <v>0.50157369759442827</v>
      </c>
      <c r="H1283" s="25">
        <v>11.242813585523225</v>
      </c>
      <c r="I1283" s="25">
        <v>13.441299347199676</v>
      </c>
      <c r="J1283" s="25">
        <v>8.8458282096075216</v>
      </c>
      <c r="K1283" s="25">
        <v>1.2239431426258496</v>
      </c>
      <c r="L1283" s="25">
        <v>8.3565435007451683</v>
      </c>
      <c r="M1283" s="25">
        <v>0.19040877408095128</v>
      </c>
      <c r="N1283" s="25">
        <v>1.1151999321551609</v>
      </c>
      <c r="O1283" s="25">
        <v>3.5050082710527257</v>
      </c>
      <c r="P1283" s="25">
        <v>4.6200077853645336</v>
      </c>
      <c r="Q1283" s="25">
        <v>4.6082038366676272</v>
      </c>
      <c r="R1283" s="25">
        <v>8.7652491260434555</v>
      </c>
      <c r="S1283" s="25">
        <v>68.628170762027537</v>
      </c>
      <c r="T1283" s="25">
        <v>8.7801158837247115</v>
      </c>
      <c r="U1283" s="25">
        <v>2.691790045047799</v>
      </c>
      <c r="V1283" s="25">
        <v>1.697596691626994</v>
      </c>
      <c r="W1283" s="25">
        <v>0.79996789394977252</v>
      </c>
      <c r="X1283" s="25">
        <v>4.4321688865395386</v>
      </c>
      <c r="Y1283" s="25">
        <v>0.19584800019991985</v>
      </c>
      <c r="Z1283" s="25">
        <v>1.9186146362431122</v>
      </c>
      <c r="AA1283" s="25">
        <v>0</v>
      </c>
      <c r="AB1283" s="25">
        <v>3.5227618216228787</v>
      </c>
      <c r="AC1283" s="25">
        <v>3.4119604404674013</v>
      </c>
      <c r="AD1283" s="25">
        <v>0</v>
      </c>
      <c r="AE1283" s="25">
        <v>11.015900701724417</v>
      </c>
      <c r="AF1283" s="25">
        <v>12.529472188341121</v>
      </c>
      <c r="AG1283" s="25">
        <v>20.171272608499503</v>
      </c>
      <c r="AH1283" s="25">
        <v>11.759268751868786</v>
      </c>
      <c r="AI1283" s="25">
        <v>1.0174569785541641</v>
      </c>
      <c r="AJ1283" s="25">
        <v>3.9174920748807729</v>
      </c>
      <c r="AK1283" s="25">
        <v>0.69846100299181402</v>
      </c>
      <c r="AL1283" s="25">
        <v>2.1590262261823132</v>
      </c>
      <c r="AM1283" s="25">
        <v>7.6536202087621741E-2</v>
      </c>
      <c r="AN1283" s="25">
        <v>4.4563908958602498</v>
      </c>
      <c r="AO1283" s="25">
        <v>0.24159845401313745</v>
      </c>
      <c r="AP1283" s="25">
        <v>0.12237101890815323</v>
      </c>
      <c r="AQ1283" s="25">
        <v>1.3905424000996969</v>
      </c>
      <c r="AR1283" s="25">
        <v>0.25139189521520677</v>
      </c>
      <c r="AS1283" s="25">
        <v>0.69000148895937163</v>
      </c>
      <c r="AT1283" s="25">
        <v>4.7965765871466177E-2</v>
      </c>
      <c r="AU1283" s="25">
        <v>0</v>
      </c>
      <c r="AV1283" s="25">
        <v>0.71210943785854697</v>
      </c>
      <c r="AW1283" s="25">
        <v>0.74023198128945344</v>
      </c>
      <c r="AX1283" s="25">
        <v>0</v>
      </c>
      <c r="AY1283" s="25">
        <v>0</v>
      </c>
      <c r="AZ1283" s="25">
        <v>0</v>
      </c>
      <c r="BA1283" s="25">
        <v>0</v>
      </c>
      <c r="BB1283" s="25">
        <v>3.7926346600037064</v>
      </c>
      <c r="BC1283" s="25">
        <v>2.3585280328031359</v>
      </c>
      <c r="BD1283" s="25">
        <v>2.916095333238867</v>
      </c>
      <c r="BE1283" s="25">
        <v>15.960124618167507</v>
      </c>
      <c r="BF1283" s="25">
        <v>5.9230049240222868</v>
      </c>
      <c r="BG1283" s="25">
        <v>0</v>
      </c>
      <c r="BH1283" s="25">
        <v>0</v>
      </c>
      <c r="BI1283" s="25">
        <v>283.62940704128556</v>
      </c>
      <c r="BJ1283" s="25">
        <v>0</v>
      </c>
      <c r="BK1283" s="25">
        <v>4.0476016773779744</v>
      </c>
      <c r="BL1283" s="25">
        <v>0.83431595349599164</v>
      </c>
      <c r="BM1283" s="25">
        <v>2.6652923392880128</v>
      </c>
      <c r="BN1283" s="25">
        <v>0</v>
      </c>
      <c r="BO1283" s="25">
        <v>0</v>
      </c>
    </row>
    <row r="1284" spans="1:67">
      <c r="A1284">
        <v>2010</v>
      </c>
      <c r="B1284" s="57" t="s">
        <v>192</v>
      </c>
      <c r="C1284" s="61" t="s">
        <v>256</v>
      </c>
      <c r="D1284" s="57" t="s">
        <v>134</v>
      </c>
      <c r="E1284" s="25">
        <v>0.26066155898098897</v>
      </c>
      <c r="F1284" s="25">
        <v>1.1308380013121216E-2</v>
      </c>
      <c r="G1284" s="25">
        <v>2.3749052768187472E-2</v>
      </c>
      <c r="H1284" s="25">
        <v>0.86210564953433766</v>
      </c>
      <c r="I1284" s="25">
        <v>0.78209834499674802</v>
      </c>
      <c r="J1284" s="25">
        <v>0.48788056796290658</v>
      </c>
      <c r="K1284" s="25">
        <v>0.11651676046160589</v>
      </c>
      <c r="L1284" s="25">
        <v>0.31277251073508699</v>
      </c>
      <c r="M1284" s="25">
        <v>1.8512671983438089E-2</v>
      </c>
      <c r="N1284" s="25">
        <v>0.66189444917833229</v>
      </c>
      <c r="O1284" s="25">
        <v>0.69071364943289448</v>
      </c>
      <c r="P1284" s="25">
        <v>0.21134308113871603</v>
      </c>
      <c r="Q1284" s="25">
        <v>0.61473886010428713</v>
      </c>
      <c r="R1284" s="25">
        <v>0.38843969081064844</v>
      </c>
      <c r="S1284" s="25">
        <v>1.4727626935310174</v>
      </c>
      <c r="T1284" s="25">
        <v>0.63620639931676637</v>
      </c>
      <c r="U1284" s="25">
        <v>0.45449418137871811</v>
      </c>
      <c r="V1284" s="25">
        <v>0.31178370297208979</v>
      </c>
      <c r="W1284" s="25">
        <v>0.35538011477879528</v>
      </c>
      <c r="X1284" s="25">
        <v>0.23607691888192944</v>
      </c>
      <c r="Y1284" s="25">
        <v>2.4575481735097653E-2</v>
      </c>
      <c r="Z1284" s="25">
        <v>0.18135238824072614</v>
      </c>
      <c r="AA1284" s="25">
        <v>0</v>
      </c>
      <c r="AB1284" s="25">
        <v>0.18691353876623043</v>
      </c>
      <c r="AC1284" s="25">
        <v>5.4644455493830922E-2</v>
      </c>
      <c r="AD1284" s="25">
        <v>0</v>
      </c>
      <c r="AE1284" s="25">
        <v>3.5856726369717897</v>
      </c>
      <c r="AF1284" s="25">
        <v>0.31311432209427037</v>
      </c>
      <c r="AG1284" s="25">
        <v>0.53670273559558257</v>
      </c>
      <c r="AH1284" s="25">
        <v>0.31288217096760368</v>
      </c>
      <c r="AI1284" s="25">
        <v>0.11356054980447167</v>
      </c>
      <c r="AJ1284" s="25">
        <v>0.10941004619604984</v>
      </c>
      <c r="AK1284" s="25">
        <v>7.9161795546288785E-2</v>
      </c>
      <c r="AL1284" s="25">
        <v>0.1695196634216441</v>
      </c>
      <c r="AM1284" s="25">
        <v>4.7754037355992013E-2</v>
      </c>
      <c r="AN1284" s="25">
        <v>0.29219932946531385</v>
      </c>
      <c r="AO1284" s="25">
        <v>3.9706086402237106E-2</v>
      </c>
      <c r="AP1284" s="25">
        <v>2.1454844519086851E-2</v>
      </c>
      <c r="AQ1284" s="25">
        <v>0.12214636236128501</v>
      </c>
      <c r="AR1284" s="25">
        <v>3.7629387620639831E-2</v>
      </c>
      <c r="AS1284" s="25">
        <v>0.10209318627129693</v>
      </c>
      <c r="AT1284" s="25">
        <v>1.9942862350557207E-2</v>
      </c>
      <c r="AU1284" s="25">
        <v>0</v>
      </c>
      <c r="AV1284" s="25">
        <v>6.1678900519985688E-2</v>
      </c>
      <c r="AW1284" s="25">
        <v>8.2622742648816597E-2</v>
      </c>
      <c r="AX1284" s="25">
        <v>0</v>
      </c>
      <c r="AY1284" s="25">
        <v>0</v>
      </c>
      <c r="AZ1284" s="25">
        <v>0</v>
      </c>
      <c r="BA1284" s="25">
        <v>0</v>
      </c>
      <c r="BB1284" s="25">
        <v>0.11647540789617239</v>
      </c>
      <c r="BC1284" s="25">
        <v>0.2776808270028075</v>
      </c>
      <c r="BD1284" s="25">
        <v>0.28465384771566976</v>
      </c>
      <c r="BE1284" s="25">
        <v>0.35495537623948969</v>
      </c>
      <c r="BF1284" s="25">
        <v>0.17712625748415761</v>
      </c>
      <c r="BG1284" s="25">
        <v>0</v>
      </c>
      <c r="BH1284" s="25">
        <v>0</v>
      </c>
      <c r="BI1284" s="25">
        <v>7.5332703916474566</v>
      </c>
      <c r="BJ1284" s="25">
        <v>0</v>
      </c>
      <c r="BK1284" s="25">
        <v>7.1088980214224273E-2</v>
      </c>
      <c r="BL1284" s="25">
        <v>1.1671526176482967</v>
      </c>
      <c r="BM1284" s="25">
        <v>0.13950483163152294</v>
      </c>
      <c r="BN1284" s="25">
        <v>0</v>
      </c>
      <c r="BO1284" s="25">
        <v>0</v>
      </c>
    </row>
    <row r="1285" spans="1:67">
      <c r="A1285">
        <v>2010</v>
      </c>
      <c r="B1285" s="57" t="s">
        <v>193</v>
      </c>
      <c r="C1285" s="61" t="s">
        <v>257</v>
      </c>
      <c r="D1285" s="57" t="s">
        <v>134</v>
      </c>
      <c r="E1285" s="25">
        <v>73.244282644821752</v>
      </c>
      <c r="F1285" s="25">
        <v>10.234227006306217</v>
      </c>
      <c r="G1285" s="25">
        <v>1.4185142292681041</v>
      </c>
      <c r="H1285" s="25">
        <v>92.925791351518114</v>
      </c>
      <c r="I1285" s="25">
        <v>8.6051545620124976</v>
      </c>
      <c r="J1285" s="25">
        <v>1.423142871657519</v>
      </c>
      <c r="K1285" s="25">
        <v>0.38839690813042482</v>
      </c>
      <c r="L1285" s="25">
        <v>0.49365759622463545</v>
      </c>
      <c r="M1285" s="25">
        <v>0.64117013926483879</v>
      </c>
      <c r="N1285" s="25">
        <v>8.7846532471051813</v>
      </c>
      <c r="O1285" s="25">
        <v>1.2547954888739148</v>
      </c>
      <c r="P1285" s="25">
        <v>0.18942974514578498</v>
      </c>
      <c r="Q1285" s="25">
        <v>0.85780610443765815</v>
      </c>
      <c r="R1285" s="25">
        <v>14.613529094720059</v>
      </c>
      <c r="S1285" s="25">
        <v>6.0878560651078555</v>
      </c>
      <c r="T1285" s="25">
        <v>1.2488373552165362</v>
      </c>
      <c r="U1285" s="25">
        <v>1.3165125894407606</v>
      </c>
      <c r="V1285" s="25">
        <v>1.2691272744601676</v>
      </c>
      <c r="W1285" s="25">
        <v>3.8165001476295721</v>
      </c>
      <c r="X1285" s="25">
        <v>0.85869191988049565</v>
      </c>
      <c r="Y1285" s="25">
        <v>0.22064112478491854</v>
      </c>
      <c r="Z1285" s="25">
        <v>0.68755802468938887</v>
      </c>
      <c r="AA1285" s="25">
        <v>0</v>
      </c>
      <c r="AB1285" s="25">
        <v>2.4650197817530421</v>
      </c>
      <c r="AC1285" s="25">
        <v>6.9625619280070786E-2</v>
      </c>
      <c r="AD1285" s="25">
        <v>0</v>
      </c>
      <c r="AE1285" s="25">
        <v>51.446135475112946</v>
      </c>
      <c r="AF1285" s="25">
        <v>13.687613237212782</v>
      </c>
      <c r="AG1285" s="25">
        <v>64.219832002443496</v>
      </c>
      <c r="AH1285" s="25">
        <v>37.438301695684572</v>
      </c>
      <c r="AI1285" s="25">
        <v>7.2549920796167733</v>
      </c>
      <c r="AJ1285" s="25">
        <v>8.2207693188688964</v>
      </c>
      <c r="AK1285" s="25">
        <v>0.74291803011622648</v>
      </c>
      <c r="AL1285" s="25">
        <v>19.983761412861266</v>
      </c>
      <c r="AM1285" s="25">
        <v>1.227543367060798</v>
      </c>
      <c r="AN1285" s="25">
        <v>3.2296425216245517</v>
      </c>
      <c r="AO1285" s="25">
        <v>1.7980935816681245</v>
      </c>
      <c r="AP1285" s="25">
        <v>1.0867677693897901</v>
      </c>
      <c r="AQ1285" s="25">
        <v>22.485003739175593</v>
      </c>
      <c r="AR1285" s="25">
        <v>0.52881786415930243</v>
      </c>
      <c r="AS1285" s="25">
        <v>13.941508924119649</v>
      </c>
      <c r="AT1285" s="25">
        <v>1.3777300217172184</v>
      </c>
      <c r="AU1285" s="25">
        <v>0</v>
      </c>
      <c r="AV1285" s="25">
        <v>70.830650626279095</v>
      </c>
      <c r="AW1285" s="25">
        <v>14.610245537629941</v>
      </c>
      <c r="AX1285" s="25">
        <v>0</v>
      </c>
      <c r="AY1285" s="25">
        <v>0</v>
      </c>
      <c r="AZ1285" s="25">
        <v>0</v>
      </c>
      <c r="BA1285" s="25">
        <v>0</v>
      </c>
      <c r="BB1285" s="25">
        <v>1.5204212717887207</v>
      </c>
      <c r="BC1285" s="25">
        <v>42.197223898014897</v>
      </c>
      <c r="BD1285" s="25">
        <v>17.309122936044051</v>
      </c>
      <c r="BE1285" s="25">
        <v>1.4852460805566872</v>
      </c>
      <c r="BF1285" s="25">
        <v>1.4873084262665384</v>
      </c>
      <c r="BG1285" s="25">
        <v>0</v>
      </c>
      <c r="BH1285" s="25">
        <v>0</v>
      </c>
      <c r="BI1285" s="25">
        <v>5.4892677782224464</v>
      </c>
      <c r="BJ1285" s="25">
        <v>0</v>
      </c>
      <c r="BK1285" s="25">
        <v>2.0105984669787275E-2</v>
      </c>
      <c r="BL1285" s="25">
        <v>14.037093509090246</v>
      </c>
      <c r="BM1285" s="25">
        <v>0.47784125617390405</v>
      </c>
      <c r="BN1285" s="25">
        <v>0</v>
      </c>
      <c r="BO1285" s="25">
        <v>0</v>
      </c>
    </row>
    <row r="1286" spans="1:67">
      <c r="A1286">
        <v>2010</v>
      </c>
      <c r="B1286" s="57" t="s">
        <v>194</v>
      </c>
      <c r="C1286" s="61" t="s">
        <v>258</v>
      </c>
      <c r="D1286" s="57" t="s">
        <v>134</v>
      </c>
      <c r="E1286" s="25">
        <v>1.1688940718624496</v>
      </c>
      <c r="F1286" s="25">
        <v>4.6371506241266569E-2</v>
      </c>
      <c r="G1286" s="25">
        <v>0.16922131650477626</v>
      </c>
      <c r="H1286" s="25">
        <v>1.9953222005244937</v>
      </c>
      <c r="I1286" s="25">
        <v>4.0722193754725007</v>
      </c>
      <c r="J1286" s="25">
        <v>3.5087267266054929</v>
      </c>
      <c r="K1286" s="25">
        <v>0.34874106183746079</v>
      </c>
      <c r="L1286" s="25">
        <v>1.3839243773986742</v>
      </c>
      <c r="M1286" s="25">
        <v>7.1114860670053667E-2</v>
      </c>
      <c r="N1286" s="25">
        <v>0.49616478982229395</v>
      </c>
      <c r="O1286" s="25">
        <v>1.6516315692379639</v>
      </c>
      <c r="P1286" s="25">
        <v>0.73516078172370114</v>
      </c>
      <c r="Q1286" s="25">
        <v>1.9193035642201115</v>
      </c>
      <c r="R1286" s="25">
        <v>0.53101105726718534</v>
      </c>
      <c r="S1286" s="25">
        <v>0.66810548422408234</v>
      </c>
      <c r="T1286" s="25">
        <v>0.98309563279028322</v>
      </c>
      <c r="U1286" s="25">
        <v>3.4967102337712217</v>
      </c>
      <c r="V1286" s="25">
        <v>1.8350337638215692</v>
      </c>
      <c r="W1286" s="25">
        <v>2.3224730046263864</v>
      </c>
      <c r="X1286" s="25">
        <v>3.7936344472125478</v>
      </c>
      <c r="Y1286" s="25">
        <v>0.39361634016404629</v>
      </c>
      <c r="Z1286" s="25">
        <v>0.57349561910932989</v>
      </c>
      <c r="AA1286" s="25">
        <v>0</v>
      </c>
      <c r="AB1286" s="25">
        <v>0.37494337378543008</v>
      </c>
      <c r="AC1286" s="25">
        <v>9.8380650755338656E-3</v>
      </c>
      <c r="AD1286" s="25">
        <v>0</v>
      </c>
      <c r="AE1286" s="25">
        <v>8.7569177157099016</v>
      </c>
      <c r="AF1286" s="25">
        <v>1.1981668099102274</v>
      </c>
      <c r="AG1286" s="25">
        <v>1.6258850980549182</v>
      </c>
      <c r="AH1286" s="25">
        <v>0.94784396004674276</v>
      </c>
      <c r="AI1286" s="25">
        <v>1.2569844834560924</v>
      </c>
      <c r="AJ1286" s="25">
        <v>0.41823010295551832</v>
      </c>
      <c r="AK1286" s="25">
        <v>1.2040104391405926</v>
      </c>
      <c r="AL1286" s="25">
        <v>0.1184162225759598</v>
      </c>
      <c r="AM1286" s="25">
        <v>2.6638123377511883E-2</v>
      </c>
      <c r="AN1286" s="25">
        <v>1.8202463298266409</v>
      </c>
      <c r="AO1286" s="25">
        <v>0.25818074320283058</v>
      </c>
      <c r="AP1286" s="25">
        <v>0.20042125854409193</v>
      </c>
      <c r="AQ1286" s="25">
        <v>0.65991342341746717</v>
      </c>
      <c r="AR1286" s="25">
        <v>0.29905841724810089</v>
      </c>
      <c r="AS1286" s="25">
        <v>0.52345126692588595</v>
      </c>
      <c r="AT1286" s="25">
        <v>0.12677159383690512</v>
      </c>
      <c r="AU1286" s="25">
        <v>0</v>
      </c>
      <c r="AV1286" s="25">
        <v>0.18954606948069377</v>
      </c>
      <c r="AW1286" s="25">
        <v>0.53335370791743375</v>
      </c>
      <c r="AX1286" s="25">
        <v>0</v>
      </c>
      <c r="AY1286" s="25">
        <v>0</v>
      </c>
      <c r="AZ1286" s="25">
        <v>0</v>
      </c>
      <c r="BA1286" s="25">
        <v>0</v>
      </c>
      <c r="BB1286" s="25">
        <v>0.28163375458571649</v>
      </c>
      <c r="BC1286" s="25">
        <v>1.6628147530150481</v>
      </c>
      <c r="BD1286" s="25">
        <v>0.96762094252043451</v>
      </c>
      <c r="BE1286" s="25">
        <v>0.72452152119732682</v>
      </c>
      <c r="BF1286" s="25">
        <v>1.1642631563038797</v>
      </c>
      <c r="BG1286" s="25">
        <v>0</v>
      </c>
      <c r="BH1286" s="25">
        <v>0</v>
      </c>
      <c r="BI1286" s="25">
        <v>17.597705687238474</v>
      </c>
      <c r="BJ1286" s="25">
        <v>0</v>
      </c>
      <c r="BK1286" s="25">
        <v>5.8765835956288558E-2</v>
      </c>
      <c r="BL1286" s="25">
        <v>17.861333539365397</v>
      </c>
      <c r="BM1286" s="25">
        <v>0.68704768936598648</v>
      </c>
      <c r="BN1286" s="25">
        <v>0</v>
      </c>
      <c r="BO1286" s="25">
        <v>0</v>
      </c>
    </row>
    <row r="1287" spans="1:67">
      <c r="A1287">
        <v>2010</v>
      </c>
      <c r="B1287" s="57" t="s">
        <v>195</v>
      </c>
      <c r="C1287" s="61" t="s">
        <v>259</v>
      </c>
      <c r="D1287" s="57" t="s">
        <v>134</v>
      </c>
      <c r="E1287" s="25">
        <v>29.543822840421992</v>
      </c>
      <c r="F1287" s="25">
        <v>0.78296665157241785</v>
      </c>
      <c r="G1287" s="25">
        <v>3.5296810840895736</v>
      </c>
      <c r="H1287" s="25">
        <v>68.43115020971193</v>
      </c>
      <c r="I1287" s="25">
        <v>147.55824414083617</v>
      </c>
      <c r="J1287" s="25">
        <v>80.033776317194423</v>
      </c>
      <c r="K1287" s="25">
        <v>7.0942456632746529</v>
      </c>
      <c r="L1287" s="25">
        <v>21.21987508753228</v>
      </c>
      <c r="M1287" s="25">
        <v>1.275294366413791</v>
      </c>
      <c r="N1287" s="25">
        <v>84.284869912127988</v>
      </c>
      <c r="O1287" s="25">
        <v>57.989769892703094</v>
      </c>
      <c r="P1287" s="25">
        <v>15.426349567076443</v>
      </c>
      <c r="Q1287" s="25">
        <v>51.782660496109337</v>
      </c>
      <c r="R1287" s="25">
        <v>24.474596209818223</v>
      </c>
      <c r="S1287" s="25">
        <v>35.428026783697227</v>
      </c>
      <c r="T1287" s="25">
        <v>32.697578076494217</v>
      </c>
      <c r="U1287" s="25">
        <v>52.962458821444578</v>
      </c>
      <c r="V1287" s="25">
        <v>29.618846008069031</v>
      </c>
      <c r="W1287" s="25">
        <v>40.805485823918723</v>
      </c>
      <c r="X1287" s="25">
        <v>17.177177117665302</v>
      </c>
      <c r="Y1287" s="25">
        <v>4.0193972122129855</v>
      </c>
      <c r="Z1287" s="25">
        <v>11.531168067335617</v>
      </c>
      <c r="AA1287" s="25">
        <v>0</v>
      </c>
      <c r="AB1287" s="25">
        <v>21.973123859318427</v>
      </c>
      <c r="AC1287" s="25">
        <v>0.19817664290075948</v>
      </c>
      <c r="AD1287" s="25">
        <v>0</v>
      </c>
      <c r="AE1287" s="25">
        <v>235.53233394355328</v>
      </c>
      <c r="AF1287" s="25">
        <v>14.230100986836222</v>
      </c>
      <c r="AG1287" s="25">
        <v>21.312609202110945</v>
      </c>
      <c r="AH1287" s="25">
        <v>12.424634616766632</v>
      </c>
      <c r="AI1287" s="25">
        <v>15.783392306826649</v>
      </c>
      <c r="AJ1287" s="25">
        <v>6.8740795037450226</v>
      </c>
      <c r="AK1287" s="25">
        <v>13.331180113416174</v>
      </c>
      <c r="AL1287" s="25">
        <v>1.1819718011009217</v>
      </c>
      <c r="AM1287" s="25">
        <v>0.19359864205484248</v>
      </c>
      <c r="AN1287" s="25">
        <v>39.09613631608255</v>
      </c>
      <c r="AO1287" s="25">
        <v>3.614179362278013</v>
      </c>
      <c r="AP1287" s="25">
        <v>2.7716589135518959</v>
      </c>
      <c r="AQ1287" s="25">
        <v>8.4232717545504805</v>
      </c>
      <c r="AR1287" s="25">
        <v>3.4905457226163437</v>
      </c>
      <c r="AS1287" s="25">
        <v>5.5517714503588032</v>
      </c>
      <c r="AT1287" s="25">
        <v>1.428637549275281</v>
      </c>
      <c r="AU1287" s="25">
        <v>0</v>
      </c>
      <c r="AV1287" s="25">
        <v>2.3588211065556521</v>
      </c>
      <c r="AW1287" s="25">
        <v>6.6464734702929045</v>
      </c>
      <c r="AX1287" s="25">
        <v>0</v>
      </c>
      <c r="AY1287" s="25">
        <v>0</v>
      </c>
      <c r="AZ1287" s="25">
        <v>0</v>
      </c>
      <c r="BA1287" s="25">
        <v>0</v>
      </c>
      <c r="BB1287" s="25">
        <v>3.4899653124888501</v>
      </c>
      <c r="BC1287" s="25">
        <v>14.679367539434232</v>
      </c>
      <c r="BD1287" s="25">
        <v>16.451452083643169</v>
      </c>
      <c r="BE1287" s="25">
        <v>13.667234101800139</v>
      </c>
      <c r="BF1287" s="25">
        <v>8.0754504311438424</v>
      </c>
      <c r="BG1287" s="25">
        <v>0</v>
      </c>
      <c r="BH1287" s="25">
        <v>0</v>
      </c>
      <c r="BI1287" s="25">
        <v>262.42953412745106</v>
      </c>
      <c r="BJ1287" s="25">
        <v>0</v>
      </c>
      <c r="BK1287" s="25">
        <v>1.3888318940313169</v>
      </c>
      <c r="BL1287" s="25">
        <v>198.52718114931946</v>
      </c>
      <c r="BM1287" s="25">
        <v>8.6194247919335769</v>
      </c>
      <c r="BN1287" s="25">
        <v>0</v>
      </c>
      <c r="BO1287" s="25">
        <v>0</v>
      </c>
    </row>
    <row r="1288" spans="1:67">
      <c r="A1288">
        <v>2010</v>
      </c>
      <c r="B1288" s="57" t="s">
        <v>196</v>
      </c>
      <c r="C1288" s="61" t="s">
        <v>260</v>
      </c>
      <c r="D1288" s="57" t="s">
        <v>134</v>
      </c>
      <c r="E1288" s="25">
        <v>10.810343116191516</v>
      </c>
      <c r="F1288" s="25">
        <v>0.19091252359870192</v>
      </c>
      <c r="G1288" s="25">
        <v>1.6570324725881318</v>
      </c>
      <c r="H1288" s="25">
        <v>7.6305800689165793</v>
      </c>
      <c r="I1288" s="25">
        <v>62.244684590816867</v>
      </c>
      <c r="J1288" s="25">
        <v>21.207781089816841</v>
      </c>
      <c r="K1288" s="25">
        <v>1.5571717917674168</v>
      </c>
      <c r="L1288" s="25">
        <v>4.0699855435945071</v>
      </c>
      <c r="M1288" s="25">
        <v>0.20004981997891097</v>
      </c>
      <c r="N1288" s="25">
        <v>1.862326265711201</v>
      </c>
      <c r="O1288" s="25">
        <v>6.4555914539669557</v>
      </c>
      <c r="P1288" s="25">
        <v>2.8223274688452671</v>
      </c>
      <c r="Q1288" s="25">
        <v>8.9682030596932218</v>
      </c>
      <c r="R1288" s="25">
        <v>2.7773960997133949</v>
      </c>
      <c r="S1288" s="25">
        <v>3.3209596534982664</v>
      </c>
      <c r="T1288" s="25">
        <v>3.8849939983759327</v>
      </c>
      <c r="U1288" s="25">
        <v>11.568488012375493</v>
      </c>
      <c r="V1288" s="25">
        <v>5.4018580036029444</v>
      </c>
      <c r="W1288" s="25">
        <v>5.4464295138963239</v>
      </c>
      <c r="X1288" s="25">
        <v>3.3401469619950044</v>
      </c>
      <c r="Y1288" s="25">
        <v>0.94384189441344568</v>
      </c>
      <c r="Z1288" s="25">
        <v>2.3892501431266062</v>
      </c>
      <c r="AA1288" s="25">
        <v>0</v>
      </c>
      <c r="AB1288" s="25">
        <v>2.4116852310620489</v>
      </c>
      <c r="AC1288" s="25">
        <v>3.1609248977015461E-2</v>
      </c>
      <c r="AD1288" s="25">
        <v>0</v>
      </c>
      <c r="AE1288" s="25">
        <v>45.053015538920057</v>
      </c>
      <c r="AF1288" s="25">
        <v>3.9512496392334864</v>
      </c>
      <c r="AG1288" s="25">
        <v>9.6833473046892653</v>
      </c>
      <c r="AH1288" s="25">
        <v>5.6451111368925755</v>
      </c>
      <c r="AI1288" s="25">
        <v>4.4202063461977819</v>
      </c>
      <c r="AJ1288" s="25">
        <v>2.7528318531995315</v>
      </c>
      <c r="AK1288" s="25">
        <v>5.9929758265163624</v>
      </c>
      <c r="AL1288" s="25">
        <v>0.4837521371654615</v>
      </c>
      <c r="AM1288" s="25">
        <v>5.9388933558089399E-2</v>
      </c>
      <c r="AN1288" s="25">
        <v>22.341773286636155</v>
      </c>
      <c r="AO1288" s="25">
        <v>0.71154123377169509</v>
      </c>
      <c r="AP1288" s="25">
        <v>0.71724046745973213</v>
      </c>
      <c r="AQ1288" s="25">
        <v>2.6184088094901616</v>
      </c>
      <c r="AR1288" s="25">
        <v>0.91954684194455472</v>
      </c>
      <c r="AS1288" s="25">
        <v>1.6417680310822274</v>
      </c>
      <c r="AT1288" s="25">
        <v>0.36748767825735812</v>
      </c>
      <c r="AU1288" s="25">
        <v>0</v>
      </c>
      <c r="AV1288" s="25">
        <v>0.648419020142743</v>
      </c>
      <c r="AW1288" s="25">
        <v>1.7979872168491924</v>
      </c>
      <c r="AX1288" s="25">
        <v>0</v>
      </c>
      <c r="AY1288" s="25">
        <v>0</v>
      </c>
      <c r="AZ1288" s="25">
        <v>0</v>
      </c>
      <c r="BA1288" s="25">
        <v>0</v>
      </c>
      <c r="BB1288" s="25">
        <v>0.88845618186863562</v>
      </c>
      <c r="BC1288" s="25">
        <v>25.18031258543024</v>
      </c>
      <c r="BD1288" s="25">
        <v>3.8331998690317373</v>
      </c>
      <c r="BE1288" s="25">
        <v>4.9249938198952909</v>
      </c>
      <c r="BF1288" s="25">
        <v>2.1897181388866027</v>
      </c>
      <c r="BG1288" s="25">
        <v>0</v>
      </c>
      <c r="BH1288" s="25">
        <v>0</v>
      </c>
      <c r="BI1288" s="25">
        <v>116.86065648647509</v>
      </c>
      <c r="BJ1288" s="25">
        <v>0</v>
      </c>
      <c r="BK1288" s="25">
        <v>0.82887764929628061</v>
      </c>
      <c r="BL1288" s="25">
        <v>31.645447002116608</v>
      </c>
      <c r="BM1288" s="25">
        <v>1.5614744368543501</v>
      </c>
      <c r="BN1288" s="25">
        <v>0</v>
      </c>
      <c r="BO1288" s="25">
        <v>0</v>
      </c>
    </row>
    <row r="1289" spans="1:67">
      <c r="A1289">
        <v>2010</v>
      </c>
      <c r="B1289" s="57" t="s">
        <v>197</v>
      </c>
      <c r="C1289" s="61" t="s">
        <v>261</v>
      </c>
      <c r="D1289" s="57" t="s">
        <v>134</v>
      </c>
      <c r="E1289" s="25">
        <v>16.566182698491328</v>
      </c>
      <c r="F1289" s="25">
        <v>0.4143693243803987</v>
      </c>
      <c r="G1289" s="25">
        <v>1.9792420220175306</v>
      </c>
      <c r="H1289" s="25">
        <v>50.893640474331491</v>
      </c>
      <c r="I1289" s="25">
        <v>123.51679095011204</v>
      </c>
      <c r="J1289" s="25">
        <v>17.559896018944929</v>
      </c>
      <c r="K1289" s="25">
        <v>4.1642186875895195</v>
      </c>
      <c r="L1289" s="25">
        <v>11.283763741503662</v>
      </c>
      <c r="M1289" s="25">
        <v>0.41265295909696886</v>
      </c>
      <c r="N1289" s="25">
        <v>80.273421446527877</v>
      </c>
      <c r="O1289" s="25">
        <v>28.297580193572436</v>
      </c>
      <c r="P1289" s="25">
        <v>5.8974399957628556</v>
      </c>
      <c r="Q1289" s="25">
        <v>23.817525384488874</v>
      </c>
      <c r="R1289" s="25">
        <v>18.546677896232758</v>
      </c>
      <c r="S1289" s="25">
        <v>24.468258979899911</v>
      </c>
      <c r="T1289" s="25">
        <v>15.545697772378571</v>
      </c>
      <c r="U1289" s="25">
        <v>10.551497168781761</v>
      </c>
      <c r="V1289" s="25">
        <v>7.0875233374045976</v>
      </c>
      <c r="W1289" s="25">
        <v>10.445827888769816</v>
      </c>
      <c r="X1289" s="25">
        <v>10.075320039543918</v>
      </c>
      <c r="Y1289" s="25">
        <v>2.5715423734829281</v>
      </c>
      <c r="Z1289" s="25">
        <v>5.0092152480029934</v>
      </c>
      <c r="AA1289" s="25">
        <v>0</v>
      </c>
      <c r="AB1289" s="25">
        <v>16.075117254884866</v>
      </c>
      <c r="AC1289" s="25">
        <v>9.9007724674651923E-2</v>
      </c>
      <c r="AD1289" s="25">
        <v>0</v>
      </c>
      <c r="AE1289" s="25">
        <v>127.15056864491659</v>
      </c>
      <c r="AF1289" s="25">
        <v>8.2303650266340718</v>
      </c>
      <c r="AG1289" s="25">
        <v>21.819179511115095</v>
      </c>
      <c r="AH1289" s="25">
        <v>12.71995006287732</v>
      </c>
      <c r="AI1289" s="25">
        <v>5.8511789547899564</v>
      </c>
      <c r="AJ1289" s="25">
        <v>4.9083538219706924</v>
      </c>
      <c r="AK1289" s="25">
        <v>9.5485870302506566</v>
      </c>
      <c r="AL1289" s="25">
        <v>1.6470338972704925</v>
      </c>
      <c r="AM1289" s="25">
        <v>0.21336934630766063</v>
      </c>
      <c r="AN1289" s="25">
        <v>23.301693749173328</v>
      </c>
      <c r="AO1289" s="25">
        <v>1.206811939681713</v>
      </c>
      <c r="AP1289" s="25">
        <v>0.64162119753571611</v>
      </c>
      <c r="AQ1289" s="25">
        <v>2.0239830789778557</v>
      </c>
      <c r="AR1289" s="25">
        <v>0.6403022367333403</v>
      </c>
      <c r="AS1289" s="25">
        <v>2.4339832432576216</v>
      </c>
      <c r="AT1289" s="25">
        <v>0.32589638986527975</v>
      </c>
      <c r="AU1289" s="25">
        <v>0</v>
      </c>
      <c r="AV1289" s="25">
        <v>0.70124388919921832</v>
      </c>
      <c r="AW1289" s="25">
        <v>2.4565656323973353</v>
      </c>
      <c r="AX1289" s="25">
        <v>0</v>
      </c>
      <c r="AY1289" s="25">
        <v>0</v>
      </c>
      <c r="AZ1289" s="25">
        <v>0</v>
      </c>
      <c r="BA1289" s="25">
        <v>0</v>
      </c>
      <c r="BB1289" s="25">
        <v>2.3425452893333105</v>
      </c>
      <c r="BC1289" s="25">
        <v>15.649611403541456</v>
      </c>
      <c r="BD1289" s="25">
        <v>8.8121607771619175</v>
      </c>
      <c r="BE1289" s="25">
        <v>6.2940301133506544</v>
      </c>
      <c r="BF1289" s="25">
        <v>1.9629284824950528</v>
      </c>
      <c r="BG1289" s="25">
        <v>0</v>
      </c>
      <c r="BH1289" s="25">
        <v>0</v>
      </c>
      <c r="BI1289" s="25">
        <v>160.73185495397985</v>
      </c>
      <c r="BJ1289" s="25">
        <v>0</v>
      </c>
      <c r="BK1289" s="25">
        <v>0.66191720642669161</v>
      </c>
      <c r="BL1289" s="25">
        <v>41.770844270392459</v>
      </c>
      <c r="BM1289" s="25">
        <v>1.0169179279222811</v>
      </c>
      <c r="BN1289" s="25">
        <v>0</v>
      </c>
      <c r="BO1289" s="25">
        <v>0</v>
      </c>
    </row>
    <row r="1290" spans="1:67">
      <c r="A1290">
        <v>2010</v>
      </c>
      <c r="B1290" s="57" t="s">
        <v>198</v>
      </c>
      <c r="C1290" s="61" t="s">
        <v>262</v>
      </c>
      <c r="D1290" s="57" t="s">
        <v>134</v>
      </c>
      <c r="E1290" s="25">
        <v>2.3558965036433839</v>
      </c>
      <c r="F1290" s="25">
        <v>0.12397681342321128</v>
      </c>
      <c r="G1290" s="25">
        <v>0.38872376549505466</v>
      </c>
      <c r="H1290" s="25">
        <v>11.275386353869248</v>
      </c>
      <c r="I1290" s="25">
        <v>14.496911550812523</v>
      </c>
      <c r="J1290" s="25">
        <v>3.6305633408268245</v>
      </c>
      <c r="K1290" s="25">
        <v>1.6514092821179307</v>
      </c>
      <c r="L1290" s="25">
        <v>1.7841603441130551</v>
      </c>
      <c r="M1290" s="25">
        <v>8.8352196469318259E-2</v>
      </c>
      <c r="N1290" s="25">
        <v>6.9521653772719221</v>
      </c>
      <c r="O1290" s="25">
        <v>1.6264033916701075</v>
      </c>
      <c r="P1290" s="25">
        <v>0.92509461543633709</v>
      </c>
      <c r="Q1290" s="25">
        <v>2.5811923923630782</v>
      </c>
      <c r="R1290" s="25">
        <v>1.1201648404550575</v>
      </c>
      <c r="S1290" s="25">
        <v>1.5450219060621682</v>
      </c>
      <c r="T1290" s="25">
        <v>1.7981095753674439</v>
      </c>
      <c r="U1290" s="25">
        <v>2.7140392532410136</v>
      </c>
      <c r="V1290" s="25">
        <v>1.4404713504682767</v>
      </c>
      <c r="W1290" s="25">
        <v>1.2706233739654029</v>
      </c>
      <c r="X1290" s="25">
        <v>3.2862524687999044</v>
      </c>
      <c r="Y1290" s="25">
        <v>0.22150623108876116</v>
      </c>
      <c r="Z1290" s="25">
        <v>1.1292241013235533</v>
      </c>
      <c r="AA1290" s="25">
        <v>0</v>
      </c>
      <c r="AB1290" s="25">
        <v>0.84100816109615595</v>
      </c>
      <c r="AC1290" s="25">
        <v>1.4995556088076494E-2</v>
      </c>
      <c r="AD1290" s="25">
        <v>0</v>
      </c>
      <c r="AE1290" s="25">
        <v>23.72698182900476</v>
      </c>
      <c r="AF1290" s="25">
        <v>1.2162827757293548</v>
      </c>
      <c r="AG1290" s="25">
        <v>3.5124367608961133</v>
      </c>
      <c r="AH1290" s="25">
        <v>2.0476489406757459</v>
      </c>
      <c r="AI1290" s="25">
        <v>4.0099313458206876</v>
      </c>
      <c r="AJ1290" s="25">
        <v>1.2675814376090617</v>
      </c>
      <c r="AK1290" s="25">
        <v>1.595479178893779</v>
      </c>
      <c r="AL1290" s="25">
        <v>10.695572918397923</v>
      </c>
      <c r="AM1290" s="25">
        <v>3.7195575679312927</v>
      </c>
      <c r="AN1290" s="25">
        <v>4.4534855812257836</v>
      </c>
      <c r="AO1290" s="25">
        <v>0.39263625976026856</v>
      </c>
      <c r="AP1290" s="25">
        <v>0.25478224612626066</v>
      </c>
      <c r="AQ1290" s="25">
        <v>0.88414435248208201</v>
      </c>
      <c r="AR1290" s="25">
        <v>0.20673460258789755</v>
      </c>
      <c r="AS1290" s="25">
        <v>0.48684982319838377</v>
      </c>
      <c r="AT1290" s="25">
        <v>8.889992383879039E-2</v>
      </c>
      <c r="AU1290" s="25">
        <v>0</v>
      </c>
      <c r="AV1290" s="25">
        <v>0.17025966147064317</v>
      </c>
      <c r="AW1290" s="25">
        <v>0.95259913983953237</v>
      </c>
      <c r="AX1290" s="25">
        <v>0</v>
      </c>
      <c r="AY1290" s="25">
        <v>0</v>
      </c>
      <c r="AZ1290" s="25">
        <v>0</v>
      </c>
      <c r="BA1290" s="25">
        <v>0</v>
      </c>
      <c r="BB1290" s="25">
        <v>2.1754355876000728</v>
      </c>
      <c r="BC1290" s="25">
        <v>4.7026080134720498</v>
      </c>
      <c r="BD1290" s="25">
        <v>1.4687831319845936</v>
      </c>
      <c r="BE1290" s="25">
        <v>1.2383297820186767</v>
      </c>
      <c r="BF1290" s="25">
        <v>0.51206070008141735</v>
      </c>
      <c r="BG1290" s="25">
        <v>0</v>
      </c>
      <c r="BH1290" s="25">
        <v>0</v>
      </c>
      <c r="BI1290" s="25">
        <v>59.116486379835202</v>
      </c>
      <c r="BJ1290" s="25">
        <v>0</v>
      </c>
      <c r="BK1290" s="25">
        <v>0.13842221249018108</v>
      </c>
      <c r="BL1290" s="25">
        <v>1.1809445030644974</v>
      </c>
      <c r="BM1290" s="25">
        <v>4.1839953381942685E-2</v>
      </c>
      <c r="BN1290" s="25">
        <v>0</v>
      </c>
      <c r="BO1290" s="25">
        <v>0</v>
      </c>
    </row>
    <row r="1291" spans="1:67">
      <c r="A1291">
        <v>2010</v>
      </c>
      <c r="B1291" s="57" t="s">
        <v>199</v>
      </c>
      <c r="C1291" s="61" t="s">
        <v>263</v>
      </c>
      <c r="D1291" s="57" t="s">
        <v>134</v>
      </c>
      <c r="E1291" s="25">
        <v>8.9455939729820582</v>
      </c>
      <c r="F1291" s="25">
        <v>1.0824779819528931</v>
      </c>
      <c r="G1291" s="25">
        <v>1.3635758618191571</v>
      </c>
      <c r="H1291" s="25">
        <v>143.19560077175009</v>
      </c>
      <c r="I1291" s="25">
        <v>88.569921402166088</v>
      </c>
      <c r="J1291" s="25">
        <v>21.477858015095876</v>
      </c>
      <c r="K1291" s="25">
        <v>11.004269604751343</v>
      </c>
      <c r="L1291" s="25">
        <v>7.5576945259111925</v>
      </c>
      <c r="M1291" s="25">
        <v>0.35903043676300994</v>
      </c>
      <c r="N1291" s="25">
        <v>20.464270619984148</v>
      </c>
      <c r="O1291" s="25">
        <v>9.2810915512485153</v>
      </c>
      <c r="P1291" s="25">
        <v>5.778287038086904</v>
      </c>
      <c r="Q1291" s="25">
        <v>15.171333568290878</v>
      </c>
      <c r="R1291" s="25">
        <v>8.0296127171348139</v>
      </c>
      <c r="S1291" s="25">
        <v>12.416792058007886</v>
      </c>
      <c r="T1291" s="25">
        <v>13.655731227667946</v>
      </c>
      <c r="U1291" s="25">
        <v>19.001466212424326</v>
      </c>
      <c r="V1291" s="25">
        <v>8.0790228942297357</v>
      </c>
      <c r="W1291" s="25">
        <v>6.129024716481954</v>
      </c>
      <c r="X1291" s="25">
        <v>16.305479996998027</v>
      </c>
      <c r="Y1291" s="25">
        <v>1.0157641788184626</v>
      </c>
      <c r="Z1291" s="25">
        <v>7.7266815010791277</v>
      </c>
      <c r="AA1291" s="25">
        <v>0</v>
      </c>
      <c r="AB1291" s="25">
        <v>5.9784941124667306</v>
      </c>
      <c r="AC1291" s="25">
        <v>0.13970528140455837</v>
      </c>
      <c r="AD1291" s="25">
        <v>0</v>
      </c>
      <c r="AE1291" s="25">
        <v>155.23718563493432</v>
      </c>
      <c r="AF1291" s="25">
        <v>14.689583639861429</v>
      </c>
      <c r="AG1291" s="25">
        <v>124.34649200226534</v>
      </c>
      <c r="AH1291" s="25">
        <v>72.490402329607065</v>
      </c>
      <c r="AI1291" s="25">
        <v>17.659615977669212</v>
      </c>
      <c r="AJ1291" s="25">
        <v>12.573894623495445</v>
      </c>
      <c r="AK1291" s="25">
        <v>80.724778330361431</v>
      </c>
      <c r="AL1291" s="25">
        <v>80.019823803575576</v>
      </c>
      <c r="AM1291" s="25">
        <v>3.3213979979343131</v>
      </c>
      <c r="AN1291" s="25">
        <v>18.638901905516899</v>
      </c>
      <c r="AO1291" s="25">
        <v>8.2469206973970692</v>
      </c>
      <c r="AP1291" s="25">
        <v>2.6432245350150589</v>
      </c>
      <c r="AQ1291" s="25">
        <v>15.596062843012302</v>
      </c>
      <c r="AR1291" s="25">
        <v>5.3197267181728698</v>
      </c>
      <c r="AS1291" s="25">
        <v>34.392688051958174</v>
      </c>
      <c r="AT1291" s="25">
        <v>1.165752881012355</v>
      </c>
      <c r="AU1291" s="25">
        <v>0</v>
      </c>
      <c r="AV1291" s="25">
        <v>10.603632931665622</v>
      </c>
      <c r="AW1291" s="25">
        <v>44.254557523760049</v>
      </c>
      <c r="AX1291" s="25">
        <v>0</v>
      </c>
      <c r="AY1291" s="25">
        <v>0</v>
      </c>
      <c r="AZ1291" s="25">
        <v>0</v>
      </c>
      <c r="BA1291" s="25">
        <v>0</v>
      </c>
      <c r="BB1291" s="25">
        <v>29.562411596755663</v>
      </c>
      <c r="BC1291" s="25">
        <v>388.71208640627543</v>
      </c>
      <c r="BD1291" s="25">
        <v>30.891089563250535</v>
      </c>
      <c r="BE1291" s="25">
        <v>9.0831340667090803</v>
      </c>
      <c r="BF1291" s="25">
        <v>10.364959670249995</v>
      </c>
      <c r="BG1291" s="25">
        <v>0</v>
      </c>
      <c r="BH1291" s="25">
        <v>0</v>
      </c>
      <c r="BI1291" s="25">
        <v>739.10007238991091</v>
      </c>
      <c r="BJ1291" s="25">
        <v>0</v>
      </c>
      <c r="BK1291" s="25">
        <v>0.17742586137728539</v>
      </c>
      <c r="BL1291" s="25">
        <v>2.0800231476894249</v>
      </c>
      <c r="BM1291" s="25">
        <v>1.6488219551723967E-2</v>
      </c>
      <c r="BN1291" s="25">
        <v>0</v>
      </c>
      <c r="BO1291" s="25">
        <v>0</v>
      </c>
    </row>
    <row r="1292" spans="1:67">
      <c r="A1292">
        <v>2010</v>
      </c>
      <c r="B1292" s="57" t="s">
        <v>200</v>
      </c>
      <c r="C1292" s="61" t="s">
        <v>264</v>
      </c>
      <c r="D1292" s="57" t="s">
        <v>134</v>
      </c>
      <c r="E1292" s="25">
        <v>4.8292388640142434</v>
      </c>
      <c r="F1292" s="25">
        <v>0.35356983287948662</v>
      </c>
      <c r="G1292" s="25">
        <v>0.59618413655180358</v>
      </c>
      <c r="H1292" s="25">
        <v>7.9282832628446531</v>
      </c>
      <c r="I1292" s="25">
        <v>25.498491223727072</v>
      </c>
      <c r="J1292" s="25">
        <v>4.6539592096988329</v>
      </c>
      <c r="K1292" s="25">
        <v>2.054085230024921</v>
      </c>
      <c r="L1292" s="25">
        <v>2.8232453709179866</v>
      </c>
      <c r="M1292" s="25">
        <v>0.14415536020180303</v>
      </c>
      <c r="N1292" s="25">
        <v>2.6930759983640105</v>
      </c>
      <c r="O1292" s="25">
        <v>4.1616671625966406</v>
      </c>
      <c r="P1292" s="25">
        <v>2.1952968558074986</v>
      </c>
      <c r="Q1292" s="25">
        <v>6.0648120870974376</v>
      </c>
      <c r="R1292" s="25">
        <v>3.5510768224559874</v>
      </c>
      <c r="S1292" s="25">
        <v>3.5254561660937314</v>
      </c>
      <c r="T1292" s="25">
        <v>2.7131947678815864</v>
      </c>
      <c r="U1292" s="25">
        <v>4.0702410300721059</v>
      </c>
      <c r="V1292" s="25">
        <v>2.2787984813462017</v>
      </c>
      <c r="W1292" s="25">
        <v>2.3004244857226501</v>
      </c>
      <c r="X1292" s="25">
        <v>6.409891810545548</v>
      </c>
      <c r="Y1292" s="25">
        <v>0.58535553245164418</v>
      </c>
      <c r="Z1292" s="25">
        <v>1.459916610963595</v>
      </c>
      <c r="AA1292" s="25">
        <v>0</v>
      </c>
      <c r="AB1292" s="25">
        <v>1.0491705245800445</v>
      </c>
      <c r="AC1292" s="25">
        <v>2.7545391213612082E-2</v>
      </c>
      <c r="AD1292" s="25">
        <v>0</v>
      </c>
      <c r="AE1292" s="25">
        <v>44.172216071757425</v>
      </c>
      <c r="AF1292" s="25">
        <v>5.4561947716983425</v>
      </c>
      <c r="AG1292" s="25">
        <v>13.343388125589703</v>
      </c>
      <c r="AH1292" s="25">
        <v>7.7788086985626936</v>
      </c>
      <c r="AI1292" s="25">
        <v>16.9880979205446</v>
      </c>
      <c r="AJ1292" s="25">
        <v>69.880884221401999</v>
      </c>
      <c r="AK1292" s="25">
        <v>66.833018138364565</v>
      </c>
      <c r="AL1292" s="25">
        <v>27.23878129665254</v>
      </c>
      <c r="AM1292" s="25">
        <v>0.51205656935679589</v>
      </c>
      <c r="AN1292" s="25">
        <v>6.5168472725329787</v>
      </c>
      <c r="AO1292" s="25">
        <v>0.59304909244122672</v>
      </c>
      <c r="AP1292" s="25">
        <v>1.3977136622828625</v>
      </c>
      <c r="AQ1292" s="25">
        <v>1.7634254352461887</v>
      </c>
      <c r="AR1292" s="25">
        <v>0.48320423066853402</v>
      </c>
      <c r="AS1292" s="25">
        <v>0.97419090326306268</v>
      </c>
      <c r="AT1292" s="25">
        <v>0.15692643149657787</v>
      </c>
      <c r="AU1292" s="25">
        <v>0</v>
      </c>
      <c r="AV1292" s="25">
        <v>0.45572260852805319</v>
      </c>
      <c r="AW1292" s="25">
        <v>1.5679273034501739</v>
      </c>
      <c r="AX1292" s="25">
        <v>0</v>
      </c>
      <c r="AY1292" s="25">
        <v>0</v>
      </c>
      <c r="AZ1292" s="25">
        <v>0</v>
      </c>
      <c r="BA1292" s="25">
        <v>0</v>
      </c>
      <c r="BB1292" s="25">
        <v>0.61958907776984684</v>
      </c>
      <c r="BC1292" s="25">
        <v>11.731449427190109</v>
      </c>
      <c r="BD1292" s="25">
        <v>2.9094452700363758</v>
      </c>
      <c r="BE1292" s="25">
        <v>2.0304149028031313</v>
      </c>
      <c r="BF1292" s="25">
        <v>0.87762428905417766</v>
      </c>
      <c r="BG1292" s="25">
        <v>0</v>
      </c>
      <c r="BH1292" s="25">
        <v>0</v>
      </c>
      <c r="BI1292" s="25">
        <v>160.86638115679668</v>
      </c>
      <c r="BJ1292" s="25">
        <v>0</v>
      </c>
      <c r="BK1292" s="25">
        <v>1.1230272347536823</v>
      </c>
      <c r="BL1292" s="25">
        <v>6.3763555679137989</v>
      </c>
      <c r="BM1292" s="25">
        <v>0.15220012050983298</v>
      </c>
      <c r="BN1292" s="25">
        <v>0</v>
      </c>
      <c r="BO1292" s="25">
        <v>0</v>
      </c>
    </row>
    <row r="1293" spans="1:67">
      <c r="A1293">
        <v>2010</v>
      </c>
      <c r="B1293" s="57" t="s">
        <v>201</v>
      </c>
      <c r="C1293" s="61" t="s">
        <v>265</v>
      </c>
      <c r="D1293" s="57" t="s">
        <v>134</v>
      </c>
      <c r="E1293" s="25">
        <v>0.11562211295229327</v>
      </c>
      <c r="F1293" s="25">
        <v>4.9056594900719879E-3</v>
      </c>
      <c r="G1293" s="25">
        <v>9.0468108696873609E-3</v>
      </c>
      <c r="H1293" s="25">
        <v>0.29042198992046969</v>
      </c>
      <c r="I1293" s="25">
        <v>0.60389741111728013</v>
      </c>
      <c r="J1293" s="25">
        <v>0.16686530409859812</v>
      </c>
      <c r="K1293" s="25">
        <v>3.1824876966069671E-2</v>
      </c>
      <c r="L1293" s="25">
        <v>7.7852432233884522E-2</v>
      </c>
      <c r="M1293" s="25">
        <v>5.7208184050129892E-3</v>
      </c>
      <c r="N1293" s="25">
        <v>5.7635893292580426E-2</v>
      </c>
      <c r="O1293" s="25">
        <v>6.7551683588337727E-2</v>
      </c>
      <c r="P1293" s="25">
        <v>4.2516429788983699E-2</v>
      </c>
      <c r="Q1293" s="25">
        <v>0.13779394891937441</v>
      </c>
      <c r="R1293" s="25">
        <v>6.7855739641053098E-2</v>
      </c>
      <c r="S1293" s="25">
        <v>7.1868625772879918E-2</v>
      </c>
      <c r="T1293" s="25">
        <v>7.1567357992338126E-2</v>
      </c>
      <c r="U1293" s="25">
        <v>9.4689149707266301E-2</v>
      </c>
      <c r="V1293" s="25">
        <v>6.8270183620413455E-2</v>
      </c>
      <c r="W1293" s="25">
        <v>0.11334028600521587</v>
      </c>
      <c r="X1293" s="25">
        <v>9.2333789035811548E-2</v>
      </c>
      <c r="Y1293" s="25">
        <v>9.3423733929733979E-3</v>
      </c>
      <c r="Z1293" s="25">
        <v>6.4282014669144835E-2</v>
      </c>
      <c r="AA1293" s="25">
        <v>0</v>
      </c>
      <c r="AB1293" s="25">
        <v>3.0526103266527993E-2</v>
      </c>
      <c r="AC1293" s="25">
        <v>5.3149199047655671E-4</v>
      </c>
      <c r="AD1293" s="25">
        <v>0</v>
      </c>
      <c r="AE1293" s="25">
        <v>1.0318882723221234</v>
      </c>
      <c r="AF1293" s="25">
        <v>0.14804851750423029</v>
      </c>
      <c r="AG1293" s="25">
        <v>0.49615887660468899</v>
      </c>
      <c r="AH1293" s="25">
        <v>0.28924625944231952</v>
      </c>
      <c r="AI1293" s="25">
        <v>7.5795478751100626E-2</v>
      </c>
      <c r="AJ1293" s="25">
        <v>0.15685340699933767</v>
      </c>
      <c r="AK1293" s="25">
        <v>0.1698398498901198</v>
      </c>
      <c r="AL1293" s="25">
        <v>8.5848191787166295E-2</v>
      </c>
      <c r="AM1293" s="25">
        <v>6.2379296431566093E-3</v>
      </c>
      <c r="AN1293" s="25">
        <v>0.10441725199636892</v>
      </c>
      <c r="AO1293" s="25">
        <v>1.977927313032412E-2</v>
      </c>
      <c r="AP1293" s="25">
        <v>1.6505990783953782E-2</v>
      </c>
      <c r="AQ1293" s="25">
        <v>0.11655509444918777</v>
      </c>
      <c r="AR1293" s="25">
        <v>5.1333654238166271E-2</v>
      </c>
      <c r="AS1293" s="25">
        <v>0.17346226015517002</v>
      </c>
      <c r="AT1293" s="25">
        <v>3.8071669023410637E-2</v>
      </c>
      <c r="AU1293" s="25">
        <v>0</v>
      </c>
      <c r="AV1293" s="25">
        <v>4.7984717911027652E-2</v>
      </c>
      <c r="AW1293" s="25">
        <v>8.7802969057128144E-2</v>
      </c>
      <c r="AX1293" s="25">
        <v>0</v>
      </c>
      <c r="AY1293" s="25">
        <v>0</v>
      </c>
      <c r="AZ1293" s="25">
        <v>0</v>
      </c>
      <c r="BA1293" s="25">
        <v>0</v>
      </c>
      <c r="BB1293" s="25">
        <v>6.7464709494729422E-2</v>
      </c>
      <c r="BC1293" s="25">
        <v>0.31399154660949546</v>
      </c>
      <c r="BD1293" s="25">
        <v>6.4669865738068114E-2</v>
      </c>
      <c r="BE1293" s="25">
        <v>3.0642521929607161E-2</v>
      </c>
      <c r="BF1293" s="25">
        <v>2.5479012945706279E-2</v>
      </c>
      <c r="BG1293" s="25">
        <v>0</v>
      </c>
      <c r="BH1293" s="25">
        <v>0</v>
      </c>
      <c r="BI1293" s="25">
        <v>1.6848015045610922</v>
      </c>
      <c r="BJ1293" s="25">
        <v>0</v>
      </c>
      <c r="BK1293" s="25">
        <v>2.105311299111632E-2</v>
      </c>
      <c r="BL1293" s="25">
        <v>0.46518834676982002</v>
      </c>
      <c r="BM1293" s="25">
        <v>7.6405901083512907E-3</v>
      </c>
      <c r="BN1293" s="25">
        <v>0</v>
      </c>
      <c r="BO1293" s="25">
        <v>0</v>
      </c>
    </row>
    <row r="1294" spans="1:67">
      <c r="A1294">
        <v>2010</v>
      </c>
      <c r="B1294" s="57" t="s">
        <v>202</v>
      </c>
      <c r="C1294" s="61" t="s">
        <v>266</v>
      </c>
      <c r="D1294" s="57" t="s">
        <v>134</v>
      </c>
      <c r="E1294" s="25">
        <v>9.9141049540743982</v>
      </c>
      <c r="F1294" s="25">
        <v>0.88540096434737681</v>
      </c>
      <c r="G1294" s="25">
        <v>0.71332418293554389</v>
      </c>
      <c r="H1294" s="25">
        <v>74.12455828098804</v>
      </c>
      <c r="I1294" s="25">
        <v>71.321438210282068</v>
      </c>
      <c r="J1294" s="25">
        <v>45.751250315311637</v>
      </c>
      <c r="K1294" s="25">
        <v>21.701501608652535</v>
      </c>
      <c r="L1294" s="25">
        <v>43.414847196066759</v>
      </c>
      <c r="M1294" s="25">
        <v>0.74362033071258948</v>
      </c>
      <c r="N1294" s="25">
        <v>8.6239456704848223</v>
      </c>
      <c r="O1294" s="25">
        <v>19.167381446412875</v>
      </c>
      <c r="P1294" s="25">
        <v>14.482523690169096</v>
      </c>
      <c r="Q1294" s="25">
        <v>19.066363590797149</v>
      </c>
      <c r="R1294" s="25">
        <v>56.106516806560506</v>
      </c>
      <c r="S1294" s="25">
        <v>49.903809939147308</v>
      </c>
      <c r="T1294" s="25">
        <v>16.155141565117734</v>
      </c>
      <c r="U1294" s="25">
        <v>22.480100199526106</v>
      </c>
      <c r="V1294" s="25">
        <v>14.467410824444066</v>
      </c>
      <c r="W1294" s="25">
        <v>4.9763050973564225</v>
      </c>
      <c r="X1294" s="25">
        <v>19.80498591098598</v>
      </c>
      <c r="Y1294" s="25">
        <v>4.2287448275314876</v>
      </c>
      <c r="Z1294" s="25">
        <v>19.65392798232396</v>
      </c>
      <c r="AA1294" s="25">
        <v>0</v>
      </c>
      <c r="AB1294" s="25">
        <v>7.2738457375553631</v>
      </c>
      <c r="AC1294" s="25">
        <v>0.12201250881766518</v>
      </c>
      <c r="AD1294" s="25">
        <v>0</v>
      </c>
      <c r="AE1294" s="25">
        <v>624.45446816677361</v>
      </c>
      <c r="AF1294" s="25">
        <v>39.267180584585446</v>
      </c>
      <c r="AG1294" s="25">
        <v>239.81838702879551</v>
      </c>
      <c r="AH1294" s="25">
        <v>139.80717068363506</v>
      </c>
      <c r="AI1294" s="25">
        <v>5.8796768272627817</v>
      </c>
      <c r="AJ1294" s="25">
        <v>12.891829010872124</v>
      </c>
      <c r="AK1294" s="25">
        <v>120.60166742145972</v>
      </c>
      <c r="AL1294" s="25">
        <v>6.8542677874331783</v>
      </c>
      <c r="AM1294" s="25">
        <v>0.46590291490178032</v>
      </c>
      <c r="AN1294" s="25">
        <v>18.81950893616235</v>
      </c>
      <c r="AO1294" s="25">
        <v>5.8480408318057142</v>
      </c>
      <c r="AP1294" s="25">
        <v>4.45354631155414</v>
      </c>
      <c r="AQ1294" s="25">
        <v>36.276526099308221</v>
      </c>
      <c r="AR1294" s="25">
        <v>6.6015898970460762</v>
      </c>
      <c r="AS1294" s="25">
        <v>16.521846478540638</v>
      </c>
      <c r="AT1294" s="25">
        <v>1.2378141768703952</v>
      </c>
      <c r="AU1294" s="25">
        <v>0</v>
      </c>
      <c r="AV1294" s="25">
        <v>6.2538841840311949</v>
      </c>
      <c r="AW1294" s="25">
        <v>28.343580187185374</v>
      </c>
      <c r="AX1294" s="25">
        <v>0</v>
      </c>
      <c r="AY1294" s="25">
        <v>0</v>
      </c>
      <c r="AZ1294" s="25">
        <v>0</v>
      </c>
      <c r="BA1294" s="25">
        <v>0</v>
      </c>
      <c r="BB1294" s="25">
        <v>7.814358816384865</v>
      </c>
      <c r="BC1294" s="25">
        <v>1252.1087043177465</v>
      </c>
      <c r="BD1294" s="25">
        <v>40.479558183871809</v>
      </c>
      <c r="BE1294" s="25">
        <v>6.6161663100362054</v>
      </c>
      <c r="BF1294" s="25">
        <v>9.0263706883960904</v>
      </c>
      <c r="BG1294" s="25">
        <v>0</v>
      </c>
      <c r="BH1294" s="25">
        <v>0</v>
      </c>
      <c r="BI1294" s="25">
        <v>1485.9232852854384</v>
      </c>
      <c r="BJ1294" s="25">
        <v>0</v>
      </c>
      <c r="BK1294" s="25">
        <v>0.48478624415865779</v>
      </c>
      <c r="BL1294" s="25">
        <v>0.80392448894261004</v>
      </c>
      <c r="BM1294" s="25">
        <v>1.2298804067993729E-2</v>
      </c>
      <c r="BN1294" s="25">
        <v>0</v>
      </c>
      <c r="BO1294" s="25">
        <v>0</v>
      </c>
    </row>
    <row r="1295" spans="1:67">
      <c r="A1295">
        <v>2010</v>
      </c>
      <c r="B1295" s="57" t="s">
        <v>203</v>
      </c>
      <c r="C1295" s="61" t="s">
        <v>267</v>
      </c>
      <c r="D1295" s="57" t="s">
        <v>134</v>
      </c>
      <c r="E1295" s="25">
        <v>5.7443276927184699E-2</v>
      </c>
      <c r="F1295" s="25">
        <v>4.358164276420726E-3</v>
      </c>
      <c r="G1295" s="25">
        <v>3.3644339189210352E-3</v>
      </c>
      <c r="H1295" s="25">
        <v>1.1323683020558231</v>
      </c>
      <c r="I1295" s="25">
        <v>13.959609314813424</v>
      </c>
      <c r="J1295" s="25">
        <v>8.2509483875437937</v>
      </c>
      <c r="K1295" s="25">
        <v>2.774297557021344</v>
      </c>
      <c r="L1295" s="25">
        <v>4.7712690157355029</v>
      </c>
      <c r="M1295" s="25">
        <v>0.10981114985069645</v>
      </c>
      <c r="N1295" s="25">
        <v>3.7283585871117859</v>
      </c>
      <c r="O1295" s="25">
        <v>10.138236445036116</v>
      </c>
      <c r="P1295" s="25">
        <v>5.0960736120473982</v>
      </c>
      <c r="Q1295" s="25">
        <v>3.7097255007439216</v>
      </c>
      <c r="R1295" s="25">
        <v>2.0350242449137372</v>
      </c>
      <c r="S1295" s="25">
        <v>0.83077685878666085</v>
      </c>
      <c r="T1295" s="25">
        <v>1.5978024310300736</v>
      </c>
      <c r="U1295" s="25">
        <v>5.7154922650082005</v>
      </c>
      <c r="V1295" s="25">
        <v>1.8106633890118078</v>
      </c>
      <c r="W1295" s="25">
        <v>0.58634273896131539</v>
      </c>
      <c r="X1295" s="25">
        <v>4.6349122736271022</v>
      </c>
      <c r="Y1295" s="25">
        <v>7.2325763524390768E-2</v>
      </c>
      <c r="Z1295" s="25">
        <v>10.227735962014183</v>
      </c>
      <c r="AA1295" s="25">
        <v>0</v>
      </c>
      <c r="AB1295" s="25">
        <v>0.26350952415081419</v>
      </c>
      <c r="AC1295" s="25">
        <v>3.0823846351196458E-3</v>
      </c>
      <c r="AD1295" s="25">
        <v>0</v>
      </c>
      <c r="AE1295" s="25">
        <v>22.253819667158364</v>
      </c>
      <c r="AF1295" s="25">
        <v>6.6133254602670206</v>
      </c>
      <c r="AG1295" s="25">
        <v>20.465310058940371</v>
      </c>
      <c r="AH1295" s="25">
        <v>11.930683056115619</v>
      </c>
      <c r="AI1295" s="25">
        <v>0.23930702198877982</v>
      </c>
      <c r="AJ1295" s="25">
        <v>0.81634555042656387</v>
      </c>
      <c r="AK1295" s="25">
        <v>0.8308819663880721</v>
      </c>
      <c r="AL1295" s="25">
        <v>2.1822523365858522</v>
      </c>
      <c r="AM1295" s="25">
        <v>0.47271456524476707</v>
      </c>
      <c r="AN1295" s="25">
        <v>7.2587999244508339</v>
      </c>
      <c r="AO1295" s="25">
        <v>5.7212839573954692</v>
      </c>
      <c r="AP1295" s="25">
        <v>4.0044911181631306</v>
      </c>
      <c r="AQ1295" s="25">
        <v>16.611077318686245</v>
      </c>
      <c r="AR1295" s="25">
        <v>7.1996026216106781</v>
      </c>
      <c r="AS1295" s="25">
        <v>15.180493765861421</v>
      </c>
      <c r="AT1295" s="25">
        <v>1.7148298529977362</v>
      </c>
      <c r="AU1295" s="25">
        <v>0</v>
      </c>
      <c r="AV1295" s="25">
        <v>4.4468854057022913</v>
      </c>
      <c r="AW1295" s="25">
        <v>5.3609678796214864</v>
      </c>
      <c r="AX1295" s="25">
        <v>0</v>
      </c>
      <c r="AY1295" s="25">
        <v>0</v>
      </c>
      <c r="AZ1295" s="25">
        <v>0</v>
      </c>
      <c r="BA1295" s="25">
        <v>0</v>
      </c>
      <c r="BB1295" s="25">
        <v>8.1667972896723882</v>
      </c>
      <c r="BC1295" s="25">
        <v>9.8177001063889904</v>
      </c>
      <c r="BD1295" s="25">
        <v>97.224617823563662</v>
      </c>
      <c r="BE1295" s="25">
        <v>3.3452533042931303</v>
      </c>
      <c r="BF1295" s="25">
        <v>0.99174617751507532</v>
      </c>
      <c r="BG1295" s="25">
        <v>0</v>
      </c>
      <c r="BH1295" s="25">
        <v>0</v>
      </c>
      <c r="BI1295" s="25">
        <v>332.90427832304113</v>
      </c>
      <c r="BJ1295" s="25">
        <v>0</v>
      </c>
      <c r="BK1295" s="25">
        <v>1.8686380487917556E-2</v>
      </c>
      <c r="BL1295" s="25">
        <v>3.0397458593773381</v>
      </c>
      <c r="BM1295" s="25">
        <v>0.10447119031956881</v>
      </c>
      <c r="BN1295" s="25">
        <v>0</v>
      </c>
      <c r="BO1295" s="25">
        <v>0</v>
      </c>
    </row>
    <row r="1296" spans="1:67">
      <c r="A1296">
        <v>2010</v>
      </c>
      <c r="B1296" s="57" t="s">
        <v>204</v>
      </c>
      <c r="C1296" s="61" t="s">
        <v>268</v>
      </c>
      <c r="D1296" s="57" t="s">
        <v>134</v>
      </c>
      <c r="E1296" s="25">
        <v>5.7235559500141114E-2</v>
      </c>
      <c r="F1296" s="25">
        <v>6.7319992014412272E-3</v>
      </c>
      <c r="G1296" s="25">
        <v>5.2116117882017848E-3</v>
      </c>
      <c r="H1296" s="25">
        <v>1.9007169311298604</v>
      </c>
      <c r="I1296" s="25">
        <v>46.908134026105103</v>
      </c>
      <c r="J1296" s="25">
        <v>16.18620395966666</v>
      </c>
      <c r="K1296" s="25">
        <v>2.8917484147938866</v>
      </c>
      <c r="L1296" s="25">
        <v>8.3560008237256049</v>
      </c>
      <c r="M1296" s="25">
        <v>0.28712181891848965</v>
      </c>
      <c r="N1296" s="25">
        <v>5.8198575744287142</v>
      </c>
      <c r="O1296" s="25">
        <v>17.040035539424085</v>
      </c>
      <c r="P1296" s="25">
        <v>7.0684956197965789</v>
      </c>
      <c r="Q1296" s="25">
        <v>4.0290725344021769</v>
      </c>
      <c r="R1296" s="25">
        <v>1.9964772186244666</v>
      </c>
      <c r="S1296" s="25">
        <v>0.78824671863304552</v>
      </c>
      <c r="T1296" s="25">
        <v>1.0318633121709164</v>
      </c>
      <c r="U1296" s="25">
        <v>7.2652782122928539</v>
      </c>
      <c r="V1296" s="25">
        <v>1.9480648273110179</v>
      </c>
      <c r="W1296" s="25">
        <v>0.60404654301933713</v>
      </c>
      <c r="X1296" s="25">
        <v>10.48592528105954</v>
      </c>
      <c r="Y1296" s="25">
        <v>0.93825344224602358</v>
      </c>
      <c r="Z1296" s="25">
        <v>13.285464914987079</v>
      </c>
      <c r="AA1296" s="25">
        <v>0</v>
      </c>
      <c r="AB1296" s="25">
        <v>1.0873271186564633</v>
      </c>
      <c r="AC1296" s="25">
        <v>4.6924053694806451E-3</v>
      </c>
      <c r="AD1296" s="25">
        <v>0</v>
      </c>
      <c r="AE1296" s="25">
        <v>12.120240527825725</v>
      </c>
      <c r="AF1296" s="25">
        <v>4.1247774663256394</v>
      </c>
      <c r="AG1296" s="25">
        <v>8.1575147458171742</v>
      </c>
      <c r="AH1296" s="25">
        <v>4.7555950259388045</v>
      </c>
      <c r="AI1296" s="25">
        <v>0.15775115527109138</v>
      </c>
      <c r="AJ1296" s="25">
        <v>0.22080417972915015</v>
      </c>
      <c r="AK1296" s="25">
        <v>2.591861831285307</v>
      </c>
      <c r="AL1296" s="25">
        <v>2.969473709855698</v>
      </c>
      <c r="AM1296" s="25">
        <v>0.76013840741681504</v>
      </c>
      <c r="AN1296" s="25">
        <v>7.1976626440016931</v>
      </c>
      <c r="AO1296" s="25">
        <v>3.8900879075408081</v>
      </c>
      <c r="AP1296" s="25">
        <v>35.044369422148222</v>
      </c>
      <c r="AQ1296" s="25">
        <v>30.966838183900308</v>
      </c>
      <c r="AR1296" s="25">
        <v>14.565054747109478</v>
      </c>
      <c r="AS1296" s="25">
        <v>35.071222441755658</v>
      </c>
      <c r="AT1296" s="25">
        <v>9.1013380259832353</v>
      </c>
      <c r="AU1296" s="25">
        <v>0</v>
      </c>
      <c r="AV1296" s="25">
        <v>8.1333836347236304</v>
      </c>
      <c r="AW1296" s="25">
        <v>23.870897082842408</v>
      </c>
      <c r="AX1296" s="25">
        <v>0</v>
      </c>
      <c r="AY1296" s="25">
        <v>0</v>
      </c>
      <c r="AZ1296" s="25">
        <v>0</v>
      </c>
      <c r="BA1296" s="25">
        <v>0</v>
      </c>
      <c r="BB1296" s="25">
        <v>17.733838808260227</v>
      </c>
      <c r="BC1296" s="25">
        <v>12.539960331487116</v>
      </c>
      <c r="BD1296" s="25">
        <v>10.887977063272569</v>
      </c>
      <c r="BE1296" s="25">
        <v>4.3051043083362543</v>
      </c>
      <c r="BF1296" s="25">
        <v>3.3733660710895119</v>
      </c>
      <c r="BG1296" s="25">
        <v>0</v>
      </c>
      <c r="BH1296" s="25">
        <v>0</v>
      </c>
      <c r="BI1296" s="25">
        <v>528.46060910187407</v>
      </c>
      <c r="BJ1296" s="25">
        <v>0</v>
      </c>
      <c r="BK1296" s="25">
        <v>12.722355866714622</v>
      </c>
      <c r="BL1296" s="25">
        <v>1.787193395818524</v>
      </c>
      <c r="BM1296" s="25">
        <v>3.348464340790596E-2</v>
      </c>
      <c r="BN1296" s="25">
        <v>0</v>
      </c>
      <c r="BO1296" s="25">
        <v>0</v>
      </c>
    </row>
    <row r="1297" spans="1:67">
      <c r="A1297">
        <v>2010</v>
      </c>
      <c r="B1297" s="57" t="s">
        <v>205</v>
      </c>
      <c r="C1297" s="61" t="s">
        <v>269</v>
      </c>
      <c r="D1297" s="57" t="s">
        <v>134</v>
      </c>
      <c r="E1297" s="25">
        <v>0.64134069748236722</v>
      </c>
      <c r="F1297" s="25">
        <v>1.0079928605522848</v>
      </c>
      <c r="G1297" s="25">
        <v>4.3171950476940842E-3</v>
      </c>
      <c r="H1297" s="25">
        <v>13.09905407228095</v>
      </c>
      <c r="I1297" s="25">
        <v>14.491711807479458</v>
      </c>
      <c r="J1297" s="25">
        <v>8.6222049669888126</v>
      </c>
      <c r="K1297" s="25">
        <v>3.1240911268281168</v>
      </c>
      <c r="L1297" s="25">
        <v>8.1707301021793288</v>
      </c>
      <c r="M1297" s="25">
        <v>0.34952106078473855</v>
      </c>
      <c r="N1297" s="25">
        <v>2.5550128249708779</v>
      </c>
      <c r="O1297" s="25">
        <v>5.2378291879037988</v>
      </c>
      <c r="P1297" s="25">
        <v>3.182022646461391</v>
      </c>
      <c r="Q1297" s="25">
        <v>2.1864608635829397</v>
      </c>
      <c r="R1297" s="25">
        <v>3.9418663329669936</v>
      </c>
      <c r="S1297" s="25">
        <v>3.7557036170741105</v>
      </c>
      <c r="T1297" s="25">
        <v>3.5970334107558921</v>
      </c>
      <c r="U1297" s="25">
        <v>6.647540404981104</v>
      </c>
      <c r="V1297" s="25">
        <v>3.9177891870324393</v>
      </c>
      <c r="W1297" s="25">
        <v>1.7113854595931963</v>
      </c>
      <c r="X1297" s="25">
        <v>3.8606401557119105</v>
      </c>
      <c r="Y1297" s="25">
        <v>0.33607485645018109</v>
      </c>
      <c r="Z1297" s="25">
        <v>5.079732054555075</v>
      </c>
      <c r="AA1297" s="25">
        <v>0</v>
      </c>
      <c r="AB1297" s="25">
        <v>7.1806390403752296</v>
      </c>
      <c r="AC1297" s="25">
        <v>3.8508317564775955E-2</v>
      </c>
      <c r="AD1297" s="25">
        <v>0</v>
      </c>
      <c r="AE1297" s="25">
        <v>51.299458649544057</v>
      </c>
      <c r="AF1297" s="25">
        <v>16.241115127790309</v>
      </c>
      <c r="AG1297" s="25">
        <v>58.803901499643516</v>
      </c>
      <c r="AH1297" s="25">
        <v>34.280972713885937</v>
      </c>
      <c r="AI1297" s="25">
        <v>3.6504805905970623</v>
      </c>
      <c r="AJ1297" s="25">
        <v>5.9675729639545914</v>
      </c>
      <c r="AK1297" s="25">
        <v>10.825937743205237</v>
      </c>
      <c r="AL1297" s="25">
        <v>9.872646873863463</v>
      </c>
      <c r="AM1297" s="25">
        <v>0.92843583311091693</v>
      </c>
      <c r="AN1297" s="25">
        <v>3.5855510858083353</v>
      </c>
      <c r="AO1297" s="25">
        <v>4.5874610431692533</v>
      </c>
      <c r="AP1297" s="25">
        <v>9.6318776121747351</v>
      </c>
      <c r="AQ1297" s="25">
        <v>189.95419450849761</v>
      </c>
      <c r="AR1297" s="25">
        <v>10.430224613645571</v>
      </c>
      <c r="AS1297" s="25">
        <v>36.045022372477447</v>
      </c>
      <c r="AT1297" s="25">
        <v>6.152807946670535</v>
      </c>
      <c r="AU1297" s="25">
        <v>0</v>
      </c>
      <c r="AV1297" s="25">
        <v>4.1069433147307235</v>
      </c>
      <c r="AW1297" s="25">
        <v>9.2988766543780947</v>
      </c>
      <c r="AX1297" s="25">
        <v>0</v>
      </c>
      <c r="AY1297" s="25">
        <v>0</v>
      </c>
      <c r="AZ1297" s="25">
        <v>0</v>
      </c>
      <c r="BA1297" s="25">
        <v>0</v>
      </c>
      <c r="BB1297" s="25">
        <v>6.7776218199294203</v>
      </c>
      <c r="BC1297" s="25">
        <v>26.700163063441629</v>
      </c>
      <c r="BD1297" s="25">
        <v>10.705484189168741</v>
      </c>
      <c r="BE1297" s="25">
        <v>6.040473624330394</v>
      </c>
      <c r="BF1297" s="25">
        <v>6.2651895133832634</v>
      </c>
      <c r="BG1297" s="25">
        <v>0</v>
      </c>
      <c r="BH1297" s="25">
        <v>0</v>
      </c>
      <c r="BI1297" s="25">
        <v>296.17527489932746</v>
      </c>
      <c r="BJ1297" s="25">
        <v>0</v>
      </c>
      <c r="BK1297" s="25">
        <v>0.22546513687161404</v>
      </c>
      <c r="BL1297" s="25">
        <v>3.8571703382429683</v>
      </c>
      <c r="BM1297" s="25">
        <v>0.24391343269474738</v>
      </c>
      <c r="BN1297" s="25">
        <v>0</v>
      </c>
      <c r="BO1297" s="25">
        <v>0</v>
      </c>
    </row>
    <row r="1298" spans="1:67">
      <c r="A1298">
        <v>2010</v>
      </c>
      <c r="B1298" s="57" t="s">
        <v>206</v>
      </c>
      <c r="C1298" s="61" t="s">
        <v>270</v>
      </c>
      <c r="D1298" s="57" t="s">
        <v>134</v>
      </c>
      <c r="E1298" s="25">
        <v>0.12274041849546584</v>
      </c>
      <c r="F1298" s="25">
        <v>1.659551285591776E-2</v>
      </c>
      <c r="G1298" s="25">
        <v>9.3140590364043391E-3</v>
      </c>
      <c r="H1298" s="25">
        <v>3.437490974991849</v>
      </c>
      <c r="I1298" s="25">
        <v>32.120138468882445</v>
      </c>
      <c r="J1298" s="25">
        <v>18.765622927772075</v>
      </c>
      <c r="K1298" s="25">
        <v>5.2216325059629769</v>
      </c>
      <c r="L1298" s="25">
        <v>4.1804135052446885</v>
      </c>
      <c r="M1298" s="25">
        <v>1.5538085370519776</v>
      </c>
      <c r="N1298" s="25">
        <v>22.989408457667505</v>
      </c>
      <c r="O1298" s="25">
        <v>6.3698408986436261</v>
      </c>
      <c r="P1298" s="25">
        <v>5.969997903923959</v>
      </c>
      <c r="Q1298" s="25">
        <v>6.9185675680912215</v>
      </c>
      <c r="R1298" s="25">
        <v>4.9802627983892069</v>
      </c>
      <c r="S1298" s="25">
        <v>2.166254537851235</v>
      </c>
      <c r="T1298" s="25">
        <v>1.6487967042795033</v>
      </c>
      <c r="U1298" s="25">
        <v>9.7543366798987758</v>
      </c>
      <c r="V1298" s="25">
        <v>5.5702408488350388</v>
      </c>
      <c r="W1298" s="25">
        <v>4.6655534619852457</v>
      </c>
      <c r="X1298" s="25">
        <v>8.9187360280259629</v>
      </c>
      <c r="Y1298" s="25">
        <v>0.5533970680791902</v>
      </c>
      <c r="Z1298" s="25">
        <v>10.388589706341806</v>
      </c>
      <c r="AA1298" s="25">
        <v>0</v>
      </c>
      <c r="AB1298" s="25">
        <v>2.3721497078125009</v>
      </c>
      <c r="AC1298" s="25">
        <v>6.2111299211374087E-3</v>
      </c>
      <c r="AD1298" s="25">
        <v>0</v>
      </c>
      <c r="AE1298" s="25">
        <v>60.897075722023693</v>
      </c>
      <c r="AF1298" s="25">
        <v>10.817728918851527</v>
      </c>
      <c r="AG1298" s="25">
        <v>18.983498734949745</v>
      </c>
      <c r="AH1298" s="25">
        <v>11.066830984099633</v>
      </c>
      <c r="AI1298" s="25">
        <v>7.6652330641482997</v>
      </c>
      <c r="AJ1298" s="25">
        <v>7.8178037247447065</v>
      </c>
      <c r="AK1298" s="25">
        <v>10.270804970575854</v>
      </c>
      <c r="AL1298" s="25">
        <v>6.0146030558269254</v>
      </c>
      <c r="AM1298" s="25">
        <v>0.65042881850947787</v>
      </c>
      <c r="AN1298" s="25">
        <v>4.820128103074155</v>
      </c>
      <c r="AO1298" s="25">
        <v>7.4919590158130154</v>
      </c>
      <c r="AP1298" s="25">
        <v>5.7513097909144895</v>
      </c>
      <c r="AQ1298" s="25">
        <v>56.952275212441471</v>
      </c>
      <c r="AR1298" s="25">
        <v>42.57929761327857</v>
      </c>
      <c r="AS1298" s="25">
        <v>26.928038985391346</v>
      </c>
      <c r="AT1298" s="25">
        <v>13.691542687936346</v>
      </c>
      <c r="AU1298" s="25">
        <v>0</v>
      </c>
      <c r="AV1298" s="25">
        <v>9.2868361711942402</v>
      </c>
      <c r="AW1298" s="25">
        <v>21.7013735302768</v>
      </c>
      <c r="AX1298" s="25">
        <v>0</v>
      </c>
      <c r="AY1298" s="25">
        <v>0</v>
      </c>
      <c r="AZ1298" s="25">
        <v>0</v>
      </c>
      <c r="BA1298" s="25">
        <v>0</v>
      </c>
      <c r="BB1298" s="25">
        <v>10.335616300543263</v>
      </c>
      <c r="BC1298" s="25">
        <v>11.029551208929661</v>
      </c>
      <c r="BD1298" s="25">
        <v>13.409263449011355</v>
      </c>
      <c r="BE1298" s="25">
        <v>5.8628845809856651</v>
      </c>
      <c r="BF1298" s="25">
        <v>2.8232802662778376</v>
      </c>
      <c r="BG1298" s="25">
        <v>0</v>
      </c>
      <c r="BH1298" s="25">
        <v>0</v>
      </c>
      <c r="BI1298" s="25">
        <v>31.217348568114634</v>
      </c>
      <c r="BJ1298" s="25">
        <v>0</v>
      </c>
      <c r="BK1298" s="25">
        <v>4.8169058397288883E-2</v>
      </c>
      <c r="BL1298" s="25">
        <v>44.189589243707353</v>
      </c>
      <c r="BM1298" s="25">
        <v>0.15572679975608533</v>
      </c>
      <c r="BN1298" s="25">
        <v>0</v>
      </c>
      <c r="BO1298" s="25">
        <v>0</v>
      </c>
    </row>
    <row r="1299" spans="1:67">
      <c r="A1299">
        <v>2010</v>
      </c>
      <c r="B1299" s="57" t="s">
        <v>207</v>
      </c>
      <c r="C1299" s="61" t="s">
        <v>271</v>
      </c>
      <c r="D1299" s="57" t="s">
        <v>134</v>
      </c>
      <c r="E1299" s="25">
        <v>21.322605443076093</v>
      </c>
      <c r="F1299" s="25">
        <v>0.56952530399951262</v>
      </c>
      <c r="G1299" s="25">
        <v>1.2860452902628772</v>
      </c>
      <c r="H1299" s="25">
        <v>21.193445566196591</v>
      </c>
      <c r="I1299" s="25">
        <v>18.497362794590074</v>
      </c>
      <c r="J1299" s="25">
        <v>9.3358471894917763</v>
      </c>
      <c r="K1299" s="25">
        <v>2.6529123460760013</v>
      </c>
      <c r="L1299" s="25">
        <v>11.408283684798626</v>
      </c>
      <c r="M1299" s="25">
        <v>0.51032973252939995</v>
      </c>
      <c r="N1299" s="25">
        <v>2.0121096021592706</v>
      </c>
      <c r="O1299" s="25">
        <v>6.2999791627874577</v>
      </c>
      <c r="P1299" s="25">
        <v>1.6664879183203372</v>
      </c>
      <c r="Q1299" s="25">
        <v>6.5172434986564731</v>
      </c>
      <c r="R1299" s="25">
        <v>2.9483565969616823</v>
      </c>
      <c r="S1299" s="25">
        <v>3.2866731908791174</v>
      </c>
      <c r="T1299" s="25">
        <v>2.8377822266700408</v>
      </c>
      <c r="U1299" s="25">
        <v>2.2218454264408019</v>
      </c>
      <c r="V1299" s="25">
        <v>2.2392877004148537</v>
      </c>
      <c r="W1299" s="25">
        <v>2.518012687464672</v>
      </c>
      <c r="X1299" s="25">
        <v>5.1880293291247419</v>
      </c>
      <c r="Y1299" s="25">
        <v>0.30922665654162157</v>
      </c>
      <c r="Z1299" s="25">
        <v>4.0400673548851849</v>
      </c>
      <c r="AA1299" s="25">
        <v>0</v>
      </c>
      <c r="AB1299" s="25">
        <v>5.0763727919082662</v>
      </c>
      <c r="AC1299" s="25">
        <v>3.5774520626315656E-2</v>
      </c>
      <c r="AD1299" s="25">
        <v>0</v>
      </c>
      <c r="AE1299" s="25">
        <v>33.483807912535809</v>
      </c>
      <c r="AF1299" s="25">
        <v>12.144568554452832</v>
      </c>
      <c r="AG1299" s="25">
        <v>56.559907064005706</v>
      </c>
      <c r="AH1299" s="25">
        <v>32.972788942953414</v>
      </c>
      <c r="AI1299" s="25">
        <v>5.2030028329597213</v>
      </c>
      <c r="AJ1299" s="25">
        <v>5.5289598179838109</v>
      </c>
      <c r="AK1299" s="25">
        <v>2.1953749049120486</v>
      </c>
      <c r="AL1299" s="25">
        <v>1.4822779820907679</v>
      </c>
      <c r="AM1299" s="25">
        <v>0.36076768546006466</v>
      </c>
      <c r="AN1299" s="25">
        <v>3.9751706096508137</v>
      </c>
      <c r="AO1299" s="25">
        <v>1.3107384269843465</v>
      </c>
      <c r="AP1299" s="25">
        <v>1.3068318868807078</v>
      </c>
      <c r="AQ1299" s="25">
        <v>8.6913906486174337</v>
      </c>
      <c r="AR1299" s="25">
        <v>2.5058996755962055</v>
      </c>
      <c r="AS1299" s="25">
        <v>39.430243751842383</v>
      </c>
      <c r="AT1299" s="25">
        <v>9.3265389158388761</v>
      </c>
      <c r="AU1299" s="25">
        <v>0</v>
      </c>
      <c r="AV1299" s="25">
        <v>11.393361079212054</v>
      </c>
      <c r="AW1299" s="25">
        <v>9.3727762287689345</v>
      </c>
      <c r="AX1299" s="25">
        <v>0</v>
      </c>
      <c r="AY1299" s="25">
        <v>0</v>
      </c>
      <c r="AZ1299" s="25">
        <v>0</v>
      </c>
      <c r="BA1299" s="25">
        <v>0</v>
      </c>
      <c r="BB1299" s="25">
        <v>5.428792752397479</v>
      </c>
      <c r="BC1299" s="25">
        <v>34.120160950209026</v>
      </c>
      <c r="BD1299" s="25">
        <v>5.6339183356921234</v>
      </c>
      <c r="BE1299" s="25">
        <v>1.6229010809037818</v>
      </c>
      <c r="BF1299" s="25">
        <v>2.5153420248443479</v>
      </c>
      <c r="BG1299" s="25">
        <v>0</v>
      </c>
      <c r="BH1299" s="25">
        <v>0</v>
      </c>
      <c r="BI1299" s="25">
        <v>176.19272148248561</v>
      </c>
      <c r="BJ1299" s="25">
        <v>0</v>
      </c>
      <c r="BK1299" s="25">
        <v>10.809482304994887</v>
      </c>
      <c r="BL1299" s="25">
        <v>4.9643579960534865</v>
      </c>
      <c r="BM1299" s="25">
        <v>4.3949990624927757E-2</v>
      </c>
      <c r="BN1299" s="25">
        <v>0</v>
      </c>
      <c r="BO1299" s="25">
        <v>0</v>
      </c>
    </row>
    <row r="1300" spans="1:67">
      <c r="A1300">
        <v>2010</v>
      </c>
      <c r="B1300" s="57" t="s">
        <v>208</v>
      </c>
      <c r="C1300" s="61" t="s">
        <v>272</v>
      </c>
      <c r="D1300" s="57" t="s">
        <v>134</v>
      </c>
      <c r="E1300" s="25">
        <v>8.7140488170786341</v>
      </c>
      <c r="F1300" s="25">
        <v>0.84936899123961807</v>
      </c>
      <c r="G1300" s="25">
        <v>1.5775147075436182</v>
      </c>
      <c r="H1300" s="25">
        <v>57.945535385150897</v>
      </c>
      <c r="I1300" s="25">
        <v>7.9279913896006251</v>
      </c>
      <c r="J1300" s="25">
        <v>8.4516475630536192</v>
      </c>
      <c r="K1300" s="25">
        <v>4.4717001637912572</v>
      </c>
      <c r="L1300" s="25">
        <v>2.0265509558995944</v>
      </c>
      <c r="M1300" s="25">
        <v>0.34720617504750673</v>
      </c>
      <c r="N1300" s="25">
        <v>6.3140730877140978</v>
      </c>
      <c r="O1300" s="25">
        <v>4.9632448446540955</v>
      </c>
      <c r="P1300" s="25">
        <v>1.9761002038048074</v>
      </c>
      <c r="Q1300" s="25">
        <v>1.8302509169886751</v>
      </c>
      <c r="R1300" s="25">
        <v>0.63126407894241476</v>
      </c>
      <c r="S1300" s="25">
        <v>1.5818968664171116</v>
      </c>
      <c r="T1300" s="25">
        <v>0.30475475211449116</v>
      </c>
      <c r="U1300" s="25">
        <v>0.4327550283687186</v>
      </c>
      <c r="V1300" s="25">
        <v>0.29745110547102022</v>
      </c>
      <c r="W1300" s="25">
        <v>1.0153100680965681</v>
      </c>
      <c r="X1300" s="25">
        <v>7.9739438051562086</v>
      </c>
      <c r="Y1300" s="25">
        <v>0.26343707121493187</v>
      </c>
      <c r="Z1300" s="25">
        <v>1.0322806758127876</v>
      </c>
      <c r="AA1300" s="25">
        <v>0</v>
      </c>
      <c r="AB1300" s="25">
        <v>1.4067853372249322</v>
      </c>
      <c r="AC1300" s="25">
        <v>3.2096398753488478E-2</v>
      </c>
      <c r="AD1300" s="25">
        <v>0</v>
      </c>
      <c r="AE1300" s="25">
        <v>42.789699632203842</v>
      </c>
      <c r="AF1300" s="25">
        <v>27.25885498432805</v>
      </c>
      <c r="AG1300" s="25">
        <v>54.032966565172181</v>
      </c>
      <c r="AH1300" s="25">
        <v>31.499655732296141</v>
      </c>
      <c r="AI1300" s="25">
        <v>1.4824848434788622</v>
      </c>
      <c r="AJ1300" s="25">
        <v>13.740797587023165</v>
      </c>
      <c r="AK1300" s="25">
        <v>9.8537409363419073</v>
      </c>
      <c r="AL1300" s="25">
        <v>8.5765453877346047</v>
      </c>
      <c r="AM1300" s="25">
        <v>1.6518783488641611</v>
      </c>
      <c r="AN1300" s="25">
        <v>4.9626941329160266</v>
      </c>
      <c r="AO1300" s="25">
        <v>2.0763806105301073</v>
      </c>
      <c r="AP1300" s="25">
        <v>2.2203287668639686</v>
      </c>
      <c r="AQ1300" s="25">
        <v>6.282540573250941</v>
      </c>
      <c r="AR1300" s="25">
        <v>2.2130287774080641</v>
      </c>
      <c r="AS1300" s="25">
        <v>33.144426142160071</v>
      </c>
      <c r="AT1300" s="25">
        <v>9.4603644398632465</v>
      </c>
      <c r="AU1300" s="25">
        <v>0</v>
      </c>
      <c r="AV1300" s="25">
        <v>9.580144775672796</v>
      </c>
      <c r="AW1300" s="25">
        <v>4.6423304047656622</v>
      </c>
      <c r="AX1300" s="25">
        <v>0</v>
      </c>
      <c r="AY1300" s="25">
        <v>0</v>
      </c>
      <c r="AZ1300" s="25">
        <v>0</v>
      </c>
      <c r="BA1300" s="25">
        <v>0</v>
      </c>
      <c r="BB1300" s="25">
        <v>10.36345148213902</v>
      </c>
      <c r="BC1300" s="25">
        <v>9.8683604951053656</v>
      </c>
      <c r="BD1300" s="25">
        <v>3.66587040132285</v>
      </c>
      <c r="BE1300" s="25">
        <v>10.132015404005125</v>
      </c>
      <c r="BF1300" s="25">
        <v>1.4250211739763086</v>
      </c>
      <c r="BG1300" s="25">
        <v>0</v>
      </c>
      <c r="BH1300" s="25">
        <v>0</v>
      </c>
      <c r="BI1300" s="25">
        <v>192.67579073107595</v>
      </c>
      <c r="BJ1300" s="25">
        <v>0</v>
      </c>
      <c r="BK1300" s="25">
        <v>0.10115302295087347</v>
      </c>
      <c r="BL1300" s="25">
        <v>2.008831645308375</v>
      </c>
      <c r="BM1300" s="25">
        <v>9.7899058957762519E-2</v>
      </c>
      <c r="BN1300" s="25">
        <v>0</v>
      </c>
      <c r="BO1300" s="25">
        <v>0</v>
      </c>
    </row>
    <row r="1301" spans="1:67">
      <c r="A1301">
        <v>2010</v>
      </c>
      <c r="B1301" s="57" t="s">
        <v>209</v>
      </c>
      <c r="C1301" s="61" t="s">
        <v>273</v>
      </c>
      <c r="D1301" s="57" t="s">
        <v>134</v>
      </c>
      <c r="E1301" s="25">
        <v>0.14359400157164393</v>
      </c>
      <c r="F1301" s="25">
        <v>7.2303273174440215E-3</v>
      </c>
      <c r="G1301" s="25">
        <v>1.0105352238871136E-2</v>
      </c>
      <c r="H1301" s="25">
        <v>0.31933527171057086</v>
      </c>
      <c r="I1301" s="25">
        <v>0.28162145468919386</v>
      </c>
      <c r="J1301" s="25">
        <v>0.16694079947263071</v>
      </c>
      <c r="K1301" s="25">
        <v>4.7676842576825862E-2</v>
      </c>
      <c r="L1301" s="25">
        <v>9.4175160457271131E-2</v>
      </c>
      <c r="M1301" s="25">
        <v>9.1663081901922593E-3</v>
      </c>
      <c r="N1301" s="25">
        <v>0.11713145407836985</v>
      </c>
      <c r="O1301" s="25">
        <v>7.4749761647356028E-2</v>
      </c>
      <c r="P1301" s="25">
        <v>3.8125547251426098E-2</v>
      </c>
      <c r="Q1301" s="25">
        <v>8.1060076660456309E-2</v>
      </c>
      <c r="R1301" s="25">
        <v>4.9597801955306609E-2</v>
      </c>
      <c r="S1301" s="25">
        <v>4.2587926836159293E-2</v>
      </c>
      <c r="T1301" s="25">
        <v>3.3477159493775402E-2</v>
      </c>
      <c r="U1301" s="25">
        <v>7.7221580656131966E-2</v>
      </c>
      <c r="V1301" s="25">
        <v>6.6137937156795293E-2</v>
      </c>
      <c r="W1301" s="25">
        <v>0.16307771830328296</v>
      </c>
      <c r="X1301" s="25">
        <v>8.5984987687442005E-2</v>
      </c>
      <c r="Y1301" s="25">
        <v>6.6322788789032498E-3</v>
      </c>
      <c r="Z1301" s="25">
        <v>6.9312092471201139E-2</v>
      </c>
      <c r="AA1301" s="25">
        <v>0</v>
      </c>
      <c r="AB1301" s="25">
        <v>5.107578446604745E-2</v>
      </c>
      <c r="AC1301" s="25">
        <v>5.7346843287362826E-4</v>
      </c>
      <c r="AD1301" s="25">
        <v>0</v>
      </c>
      <c r="AE1301" s="25">
        <v>0.63855656680763462</v>
      </c>
      <c r="AF1301" s="25">
        <v>0.1756574262684259</v>
      </c>
      <c r="AG1301" s="25">
        <v>0.52465237262872699</v>
      </c>
      <c r="AH1301" s="25">
        <v>0.30585714745241777</v>
      </c>
      <c r="AI1301" s="25">
        <v>7.6929712311273324E-2</v>
      </c>
      <c r="AJ1301" s="25">
        <v>8.7487678330123345E-2</v>
      </c>
      <c r="AK1301" s="25">
        <v>9.295825809072697E-2</v>
      </c>
      <c r="AL1301" s="25">
        <v>4.5195546378639456E-2</v>
      </c>
      <c r="AM1301" s="25">
        <v>8.3323906389103832E-3</v>
      </c>
      <c r="AN1301" s="25">
        <v>5.5989906641887313E-2</v>
      </c>
      <c r="AO1301" s="25">
        <v>3.8613745993970501E-2</v>
      </c>
      <c r="AP1301" s="25">
        <v>3.1986053471155018E-2</v>
      </c>
      <c r="AQ1301" s="25">
        <v>0.27956543854120114</v>
      </c>
      <c r="AR1301" s="25">
        <v>0.17013348484778681</v>
      </c>
      <c r="AS1301" s="25">
        <v>0.37245390815218127</v>
      </c>
      <c r="AT1301" s="25">
        <v>0.11490341946260642</v>
      </c>
      <c r="AU1301" s="25">
        <v>0</v>
      </c>
      <c r="AV1301" s="25">
        <v>0.11131480380378943</v>
      </c>
      <c r="AW1301" s="25">
        <v>0.15018582736341207</v>
      </c>
      <c r="AX1301" s="25">
        <v>0</v>
      </c>
      <c r="AY1301" s="25">
        <v>0</v>
      </c>
      <c r="AZ1301" s="25">
        <v>0</v>
      </c>
      <c r="BA1301" s="25">
        <v>0</v>
      </c>
      <c r="BB1301" s="25">
        <v>8.6413302809953213E-2</v>
      </c>
      <c r="BC1301" s="25">
        <v>0.36848920118255146</v>
      </c>
      <c r="BD1301" s="25">
        <v>8.1144962171484286E-2</v>
      </c>
      <c r="BE1301" s="25">
        <v>4.7926194549442573E-2</v>
      </c>
      <c r="BF1301" s="25">
        <v>3.0700258235077545E-2</v>
      </c>
      <c r="BG1301" s="25">
        <v>0</v>
      </c>
      <c r="BH1301" s="25">
        <v>0</v>
      </c>
      <c r="BI1301" s="25">
        <v>1.6030012674012282</v>
      </c>
      <c r="BJ1301" s="25">
        <v>0</v>
      </c>
      <c r="BK1301" s="25">
        <v>5.5682394317593864E-2</v>
      </c>
      <c r="BL1301" s="25">
        <v>0.51543046800388703</v>
      </c>
      <c r="BM1301" s="25">
        <v>1.054502387192368E-2</v>
      </c>
      <c r="BN1301" s="25">
        <v>0</v>
      </c>
      <c r="BO1301" s="25">
        <v>0</v>
      </c>
    </row>
    <row r="1302" spans="1:67">
      <c r="A1302">
        <v>2010</v>
      </c>
      <c r="B1302" s="57" t="s">
        <v>210</v>
      </c>
      <c r="C1302" s="61" t="s">
        <v>274</v>
      </c>
      <c r="D1302" s="57" t="s">
        <v>134</v>
      </c>
      <c r="E1302" s="25">
        <v>0.24511141108152051</v>
      </c>
      <c r="F1302" s="25">
        <v>2.5691831365992082E-2</v>
      </c>
      <c r="G1302" s="25">
        <v>1.84579324191727E-2</v>
      </c>
      <c r="H1302" s="25">
        <v>4.6477073324994418</v>
      </c>
      <c r="I1302" s="25">
        <v>0.78700697630303651</v>
      </c>
      <c r="J1302" s="25">
        <v>0.89037353115799367</v>
      </c>
      <c r="K1302" s="25">
        <v>0.16036416241200083</v>
      </c>
      <c r="L1302" s="25">
        <v>1.9203518249094587</v>
      </c>
      <c r="M1302" s="25">
        <v>4.7558631953661168E-2</v>
      </c>
      <c r="N1302" s="25">
        <v>0.66963304481410868</v>
      </c>
      <c r="O1302" s="25">
        <v>0.56633231115169136</v>
      </c>
      <c r="P1302" s="25">
        <v>0.30420520878770307</v>
      </c>
      <c r="Q1302" s="25">
        <v>1.9488805382201386</v>
      </c>
      <c r="R1302" s="25">
        <v>0.78910814353031522</v>
      </c>
      <c r="S1302" s="25">
        <v>1.3496563764285021</v>
      </c>
      <c r="T1302" s="25">
        <v>1.7707194288781787</v>
      </c>
      <c r="U1302" s="25">
        <v>1.1162537892205766</v>
      </c>
      <c r="V1302" s="25">
        <v>0.46746158221919326</v>
      </c>
      <c r="W1302" s="25">
        <v>0.11623426052442985</v>
      </c>
      <c r="X1302" s="25">
        <v>0.62942364876804224</v>
      </c>
      <c r="Y1302" s="25">
        <v>7.6556676074409497E-2</v>
      </c>
      <c r="Z1302" s="25">
        <v>0.11772024664323308</v>
      </c>
      <c r="AA1302" s="25">
        <v>0</v>
      </c>
      <c r="AB1302" s="25">
        <v>0.45853495753208662</v>
      </c>
      <c r="AC1302" s="25">
        <v>3.5445052054111251E-3</v>
      </c>
      <c r="AD1302" s="25">
        <v>0</v>
      </c>
      <c r="AE1302" s="25">
        <v>15.179343523463126</v>
      </c>
      <c r="AF1302" s="25">
        <v>34.195915531126793</v>
      </c>
      <c r="AG1302" s="25">
        <v>97.508164082990547</v>
      </c>
      <c r="AH1302" s="25">
        <v>56.844436244131693</v>
      </c>
      <c r="AI1302" s="25">
        <v>2.9831934207369093</v>
      </c>
      <c r="AJ1302" s="25">
        <v>0.38994115756650688</v>
      </c>
      <c r="AK1302" s="25">
        <v>0.25334807719444075</v>
      </c>
      <c r="AL1302" s="25">
        <v>1.3776990413490053</v>
      </c>
      <c r="AM1302" s="25">
        <v>0.40690413933881253</v>
      </c>
      <c r="AN1302" s="25">
        <v>2.4539567916317866</v>
      </c>
      <c r="AO1302" s="25">
        <v>0.17323858057099181</v>
      </c>
      <c r="AP1302" s="25">
        <v>7.5658782856226223E-2</v>
      </c>
      <c r="AQ1302" s="25">
        <v>14.999691953947595</v>
      </c>
      <c r="AR1302" s="25">
        <v>2.5834493933388241</v>
      </c>
      <c r="AS1302" s="25">
        <v>7.0299439308559819</v>
      </c>
      <c r="AT1302" s="25">
        <v>0.17495805937528211</v>
      </c>
      <c r="AU1302" s="25">
        <v>0</v>
      </c>
      <c r="AV1302" s="25">
        <v>1.6698443961976117</v>
      </c>
      <c r="AW1302" s="25">
        <v>4.2919264941159438</v>
      </c>
      <c r="AX1302" s="25">
        <v>0</v>
      </c>
      <c r="AY1302" s="25">
        <v>0</v>
      </c>
      <c r="AZ1302" s="25">
        <v>0</v>
      </c>
      <c r="BA1302" s="25">
        <v>0</v>
      </c>
      <c r="BB1302" s="25">
        <v>2.9554454776260939</v>
      </c>
      <c r="BC1302" s="25">
        <v>2.3245299549874465</v>
      </c>
      <c r="BD1302" s="25">
        <v>5.7233919203032437</v>
      </c>
      <c r="BE1302" s="25">
        <v>0.93928037592738789</v>
      </c>
      <c r="BF1302" s="25">
        <v>1.591706753851164</v>
      </c>
      <c r="BG1302" s="25">
        <v>0</v>
      </c>
      <c r="BH1302" s="25">
        <v>0</v>
      </c>
      <c r="BI1302" s="25">
        <v>124.59465047758431</v>
      </c>
      <c r="BJ1302" s="25">
        <v>0</v>
      </c>
      <c r="BK1302" s="25">
        <v>3.7305495838444924E-3</v>
      </c>
      <c r="BL1302" s="25">
        <v>1.4508855513083199</v>
      </c>
      <c r="BM1302" s="25">
        <v>7.4678864813710602E-3</v>
      </c>
      <c r="BN1302" s="25">
        <v>0</v>
      </c>
      <c r="BO1302" s="25">
        <v>0</v>
      </c>
    </row>
    <row r="1303" spans="1:67">
      <c r="A1303">
        <v>2010</v>
      </c>
      <c r="B1303" s="57" t="s">
        <v>211</v>
      </c>
      <c r="C1303" s="61" t="s">
        <v>275</v>
      </c>
      <c r="D1303" s="57" t="s">
        <v>134</v>
      </c>
      <c r="E1303" s="25">
        <v>0.23396753203173104</v>
      </c>
      <c r="F1303" s="25">
        <v>2.1054562954534024E-2</v>
      </c>
      <c r="G1303" s="25">
        <v>2.921407585281981E-2</v>
      </c>
      <c r="H1303" s="25">
        <v>535.00528679397689</v>
      </c>
      <c r="I1303" s="25">
        <v>4.4618114633789592</v>
      </c>
      <c r="J1303" s="25">
        <v>2.5447009414914223</v>
      </c>
      <c r="K1303" s="25">
        <v>0.81186463650328977</v>
      </c>
      <c r="L1303" s="25">
        <v>17.532471703563296</v>
      </c>
      <c r="M1303" s="25">
        <v>0.25812851828834971</v>
      </c>
      <c r="N1303" s="25">
        <v>9.4175089126077172</v>
      </c>
      <c r="O1303" s="25">
        <v>1.0265234937279231</v>
      </c>
      <c r="P1303" s="25">
        <v>0.24564419317444372</v>
      </c>
      <c r="Q1303" s="25">
        <v>0.81719264371487321</v>
      </c>
      <c r="R1303" s="25">
        <v>40.129990843690727</v>
      </c>
      <c r="S1303" s="25">
        <v>27.572499674826563</v>
      </c>
      <c r="T1303" s="25">
        <v>2.5852995144160986</v>
      </c>
      <c r="U1303" s="25">
        <v>5.1891559102448293</v>
      </c>
      <c r="V1303" s="25">
        <v>1.4809279397258603</v>
      </c>
      <c r="W1303" s="25">
        <v>0.79411272551495338</v>
      </c>
      <c r="X1303" s="25">
        <v>24.518172644781743</v>
      </c>
      <c r="Y1303" s="25">
        <v>2.5497194501384461</v>
      </c>
      <c r="Z1303" s="25">
        <v>2.3593694440551047</v>
      </c>
      <c r="AA1303" s="25">
        <v>0</v>
      </c>
      <c r="AB1303" s="25">
        <v>21.719477357148488</v>
      </c>
      <c r="AC1303" s="25">
        <v>3.1079295349084751E-2</v>
      </c>
      <c r="AD1303" s="25">
        <v>0</v>
      </c>
      <c r="AE1303" s="25">
        <v>698.8231733312499</v>
      </c>
      <c r="AF1303" s="25">
        <v>101.99805862489927</v>
      </c>
      <c r="AG1303" s="25">
        <v>210.98551603032413</v>
      </c>
      <c r="AH1303" s="25">
        <v>122.9984589652731</v>
      </c>
      <c r="AI1303" s="25">
        <v>29.389333289629267</v>
      </c>
      <c r="AJ1303" s="25">
        <v>17.091753524840183</v>
      </c>
      <c r="AK1303" s="25">
        <v>8.8275275090448186</v>
      </c>
      <c r="AL1303" s="25">
        <v>11.993860839116396</v>
      </c>
      <c r="AM1303" s="25">
        <v>5.2106655940383764</v>
      </c>
      <c r="AN1303" s="25">
        <v>20.276663199033486</v>
      </c>
      <c r="AO1303" s="25">
        <v>7.6444184713622114</v>
      </c>
      <c r="AP1303" s="25">
        <v>10.720220866755577</v>
      </c>
      <c r="AQ1303" s="25">
        <v>118.18026659760949</v>
      </c>
      <c r="AR1303" s="25">
        <v>28.160674411231202</v>
      </c>
      <c r="AS1303" s="25">
        <v>117.74026639671906</v>
      </c>
      <c r="AT1303" s="25">
        <v>34.45828644924444</v>
      </c>
      <c r="AU1303" s="25">
        <v>0</v>
      </c>
      <c r="AV1303" s="25">
        <v>53.59326643804733</v>
      </c>
      <c r="AW1303" s="25">
        <v>81.756548869268713</v>
      </c>
      <c r="AX1303" s="25">
        <v>0</v>
      </c>
      <c r="AY1303" s="25">
        <v>0</v>
      </c>
      <c r="AZ1303" s="25">
        <v>0</v>
      </c>
      <c r="BA1303" s="25">
        <v>0</v>
      </c>
      <c r="BB1303" s="25">
        <v>35.124218727875444</v>
      </c>
      <c r="BC1303" s="25">
        <v>61.13457609111282</v>
      </c>
      <c r="BD1303" s="25">
        <v>50.132310839520692</v>
      </c>
      <c r="BE1303" s="25">
        <v>2.4529353175392052</v>
      </c>
      <c r="BF1303" s="25">
        <v>4.1138264901640094</v>
      </c>
      <c r="BG1303" s="25">
        <v>0</v>
      </c>
      <c r="BH1303" s="25">
        <v>0</v>
      </c>
      <c r="BI1303" s="25">
        <v>47.197952810054502</v>
      </c>
      <c r="BJ1303" s="25">
        <v>0</v>
      </c>
      <c r="BK1303" s="25">
        <v>3.2057206957512741E-2</v>
      </c>
      <c r="BL1303" s="25">
        <v>863.26995310522864</v>
      </c>
      <c r="BM1303" s="25">
        <v>5.6864206422169314E-2</v>
      </c>
      <c r="BN1303" s="25">
        <v>0</v>
      </c>
      <c r="BO1303" s="25">
        <v>0</v>
      </c>
    </row>
    <row r="1304" spans="1:67">
      <c r="A1304">
        <v>2010</v>
      </c>
      <c r="B1304" s="57" t="s">
        <v>212</v>
      </c>
      <c r="C1304" s="61" t="s">
        <v>276</v>
      </c>
      <c r="D1304" s="57" t="s">
        <v>134</v>
      </c>
      <c r="E1304" s="25">
        <v>0.14557808960252616</v>
      </c>
      <c r="F1304" s="25">
        <v>2.0841146407389041E-2</v>
      </c>
      <c r="G1304" s="25">
        <v>7.8088179067172612E-3</v>
      </c>
      <c r="H1304" s="25">
        <v>1.1563199625196439</v>
      </c>
      <c r="I1304" s="25">
        <v>0.37647021308446738</v>
      </c>
      <c r="J1304" s="25">
        <v>0.23455556528736229</v>
      </c>
      <c r="K1304" s="25">
        <v>7.5747459131574074E-2</v>
      </c>
      <c r="L1304" s="25">
        <v>0.13298389128425103</v>
      </c>
      <c r="M1304" s="25">
        <v>1.5803433566054518E-2</v>
      </c>
      <c r="N1304" s="25">
        <v>0.2678149449455749</v>
      </c>
      <c r="O1304" s="25">
        <v>9.9923440448450473E-2</v>
      </c>
      <c r="P1304" s="25">
        <v>6.3815351429309455E-2</v>
      </c>
      <c r="Q1304" s="25">
        <v>0.11157019914859384</v>
      </c>
      <c r="R1304" s="25">
        <v>0.15470403911818001</v>
      </c>
      <c r="S1304" s="25">
        <v>0.11827915022119748</v>
      </c>
      <c r="T1304" s="25">
        <v>0.10621433181957687</v>
      </c>
      <c r="U1304" s="25">
        <v>0.5982941225144992</v>
      </c>
      <c r="V1304" s="25">
        <v>0.36235259671094167</v>
      </c>
      <c r="W1304" s="25">
        <v>0.89278598628332129</v>
      </c>
      <c r="X1304" s="25">
        <v>0.34070406919781931</v>
      </c>
      <c r="Y1304" s="25">
        <v>3.5700889974895053E-2</v>
      </c>
      <c r="Z1304" s="25">
        <v>0.13922848645286781</v>
      </c>
      <c r="AA1304" s="25">
        <v>0</v>
      </c>
      <c r="AB1304" s="25">
        <v>9.7107441825178414E-2</v>
      </c>
      <c r="AC1304" s="25">
        <v>1.5622804003136144E-3</v>
      </c>
      <c r="AD1304" s="25">
        <v>0</v>
      </c>
      <c r="AE1304" s="25">
        <v>2.328146218705442</v>
      </c>
      <c r="AF1304" s="25">
        <v>0.38861034444919512</v>
      </c>
      <c r="AG1304" s="25">
        <v>0.69430407247149295</v>
      </c>
      <c r="AH1304" s="25">
        <v>0.40475918920316234</v>
      </c>
      <c r="AI1304" s="25">
        <v>0.17007220815041166</v>
      </c>
      <c r="AJ1304" s="25">
        <v>0.1093493575757217</v>
      </c>
      <c r="AK1304" s="25">
        <v>0.16287471618059901</v>
      </c>
      <c r="AL1304" s="25">
        <v>9.2064659888912159E-2</v>
      </c>
      <c r="AM1304" s="25">
        <v>1.5251419354381927E-2</v>
      </c>
      <c r="AN1304" s="25">
        <v>0.10890139660429646</v>
      </c>
      <c r="AO1304" s="25">
        <v>8.0335956501117689E-2</v>
      </c>
      <c r="AP1304" s="25">
        <v>8.2227382457759096E-2</v>
      </c>
      <c r="AQ1304" s="25">
        <v>0.69974286189342316</v>
      </c>
      <c r="AR1304" s="25">
        <v>0.39687312489289356</v>
      </c>
      <c r="AS1304" s="25">
        <v>0.4128944434669638</v>
      </c>
      <c r="AT1304" s="25">
        <v>0.15740188621383866</v>
      </c>
      <c r="AU1304" s="25">
        <v>0</v>
      </c>
      <c r="AV1304" s="25">
        <v>0.22969487885582984</v>
      </c>
      <c r="AW1304" s="25">
        <v>0.35867970505513996</v>
      </c>
      <c r="AX1304" s="25">
        <v>0</v>
      </c>
      <c r="AY1304" s="25">
        <v>0</v>
      </c>
      <c r="AZ1304" s="25">
        <v>0</v>
      </c>
      <c r="BA1304" s="25">
        <v>0</v>
      </c>
      <c r="BB1304" s="25">
        <v>0.15277528670238877</v>
      </c>
      <c r="BC1304" s="25">
        <v>0.35856909319292413</v>
      </c>
      <c r="BD1304" s="25">
        <v>0.22054883981648427</v>
      </c>
      <c r="BE1304" s="25">
        <v>8.1673421896118051E-2</v>
      </c>
      <c r="BF1304" s="25">
        <v>6.4032473776731325E-2</v>
      </c>
      <c r="BG1304" s="25">
        <v>0</v>
      </c>
      <c r="BH1304" s="25">
        <v>0</v>
      </c>
      <c r="BI1304" s="25">
        <v>1.8182810402346603</v>
      </c>
      <c r="BJ1304" s="25">
        <v>0</v>
      </c>
      <c r="BK1304" s="25">
        <v>3.1406372624964048E-3</v>
      </c>
      <c r="BL1304" s="25">
        <v>3.609370566388507</v>
      </c>
      <c r="BM1304" s="25">
        <v>9.0803947627611153E-2</v>
      </c>
      <c r="BN1304" s="25">
        <v>0</v>
      </c>
      <c r="BO1304" s="25">
        <v>0</v>
      </c>
    </row>
    <row r="1305" spans="1:67">
      <c r="A1305">
        <v>2010</v>
      </c>
      <c r="B1305" s="57" t="s">
        <v>213</v>
      </c>
      <c r="C1305" s="61" t="s">
        <v>277</v>
      </c>
      <c r="D1305" s="57" t="s">
        <v>134</v>
      </c>
      <c r="E1305" s="25">
        <v>0.16514091144763504</v>
      </c>
      <c r="F1305" s="25">
        <v>1.2070983994065837E-2</v>
      </c>
      <c r="G1305" s="25">
        <v>9.5967252105861565E-3</v>
      </c>
      <c r="H1305" s="25">
        <v>0.92485649965997108</v>
      </c>
      <c r="I1305" s="25">
        <v>0.305699229328385</v>
      </c>
      <c r="J1305" s="25">
        <v>0.30235956850735085</v>
      </c>
      <c r="K1305" s="25">
        <v>9.0815046717325515E-2</v>
      </c>
      <c r="L1305" s="25">
        <v>0.22341339851970315</v>
      </c>
      <c r="M1305" s="25">
        <v>1.7966996947784114E-2</v>
      </c>
      <c r="N1305" s="25">
        <v>0.20133991050549679</v>
      </c>
      <c r="O1305" s="25">
        <v>0.3482345751469581</v>
      </c>
      <c r="P1305" s="25">
        <v>0.34983707207331233</v>
      </c>
      <c r="Q1305" s="25">
        <v>0.34202436143057069</v>
      </c>
      <c r="R1305" s="25">
        <v>0.13508600451874542</v>
      </c>
      <c r="S1305" s="25">
        <v>0.13093870214331432</v>
      </c>
      <c r="T1305" s="25">
        <v>0.13245696826183423</v>
      </c>
      <c r="U1305" s="25">
        <v>0.49022585317069511</v>
      </c>
      <c r="V1305" s="25">
        <v>0.34224933256780876</v>
      </c>
      <c r="W1305" s="25">
        <v>0.97617335766751401</v>
      </c>
      <c r="X1305" s="25">
        <v>0.19508941072755664</v>
      </c>
      <c r="Y1305" s="25">
        <v>5.8613442856500581E-2</v>
      </c>
      <c r="Z1305" s="25">
        <v>0.13159118155872596</v>
      </c>
      <c r="AA1305" s="25">
        <v>0</v>
      </c>
      <c r="AB1305" s="25">
        <v>9.2405972339713816E-2</v>
      </c>
      <c r="AC1305" s="25">
        <v>3.3956100030612677E-3</v>
      </c>
      <c r="AD1305" s="25">
        <v>0</v>
      </c>
      <c r="AE1305" s="25">
        <v>1.7022340821134931</v>
      </c>
      <c r="AF1305" s="25">
        <v>0.24906830798553387</v>
      </c>
      <c r="AG1305" s="25">
        <v>0.38073459634548112</v>
      </c>
      <c r="AH1305" s="25">
        <v>0.22195725734314858</v>
      </c>
      <c r="AI1305" s="25">
        <v>0.16095019290000898</v>
      </c>
      <c r="AJ1305" s="25">
        <v>0.10451255991915998</v>
      </c>
      <c r="AK1305" s="25">
        <v>0.22217287582979928</v>
      </c>
      <c r="AL1305" s="25">
        <v>5.0138970459795852E-2</v>
      </c>
      <c r="AM1305" s="25">
        <v>1.0287610475337369E-2</v>
      </c>
      <c r="AN1305" s="25">
        <v>8.6232316958835362E-2</v>
      </c>
      <c r="AO1305" s="25">
        <v>7.2143384140406816E-2</v>
      </c>
      <c r="AP1305" s="25">
        <v>5.7267107322979335E-2</v>
      </c>
      <c r="AQ1305" s="25">
        <v>0.61928085033312041</v>
      </c>
      <c r="AR1305" s="25">
        <v>0.26574239552351148</v>
      </c>
      <c r="AS1305" s="25">
        <v>0.32677191875760908</v>
      </c>
      <c r="AT1305" s="25">
        <v>0.11456710042505354</v>
      </c>
      <c r="AU1305" s="25">
        <v>0</v>
      </c>
      <c r="AV1305" s="25">
        <v>0.13020569463943471</v>
      </c>
      <c r="AW1305" s="25">
        <v>0.26820215091685112</v>
      </c>
      <c r="AX1305" s="25">
        <v>0</v>
      </c>
      <c r="AY1305" s="25">
        <v>0</v>
      </c>
      <c r="AZ1305" s="25">
        <v>0</v>
      </c>
      <c r="BA1305" s="25">
        <v>0</v>
      </c>
      <c r="BB1305" s="25">
        <v>0.1092113710209637</v>
      </c>
      <c r="BC1305" s="25">
        <v>0.22863177777602922</v>
      </c>
      <c r="BD1305" s="25">
        <v>0.27557969326298898</v>
      </c>
      <c r="BE1305" s="25">
        <v>0.28591515569225812</v>
      </c>
      <c r="BF1305" s="25">
        <v>9.4420460541886339E-2</v>
      </c>
      <c r="BG1305" s="25">
        <v>0</v>
      </c>
      <c r="BH1305" s="25">
        <v>0</v>
      </c>
      <c r="BI1305" s="25">
        <v>3.1583926287433486</v>
      </c>
      <c r="BJ1305" s="25">
        <v>0</v>
      </c>
      <c r="BK1305" s="25">
        <v>0.33625546091602088</v>
      </c>
      <c r="BL1305" s="25">
        <v>3.5597389579346697</v>
      </c>
      <c r="BM1305" s="25">
        <v>0.10431433724855774</v>
      </c>
      <c r="BN1305" s="25">
        <v>0</v>
      </c>
      <c r="BO1305" s="25">
        <v>0</v>
      </c>
    </row>
    <row r="1306" spans="1:67">
      <c r="A1306">
        <v>2010</v>
      </c>
      <c r="B1306" s="57" t="s">
        <v>214</v>
      </c>
      <c r="C1306" s="61" t="s">
        <v>278</v>
      </c>
      <c r="D1306" s="57" t="s">
        <v>134</v>
      </c>
      <c r="E1306" s="25">
        <v>1.4099832774974889E-2</v>
      </c>
      <c r="F1306" s="25">
        <v>1.06177656841703E-3</v>
      </c>
      <c r="G1306" s="25">
        <v>7.7088720298780207E-4</v>
      </c>
      <c r="H1306" s="25">
        <v>0.97116284694854493</v>
      </c>
      <c r="I1306" s="25">
        <v>1.3055901469751308</v>
      </c>
      <c r="J1306" s="25">
        <v>0.76121602929745724</v>
      </c>
      <c r="K1306" s="25">
        <v>0.24591413014487656</v>
      </c>
      <c r="L1306" s="25">
        <v>0.42329109073811966</v>
      </c>
      <c r="M1306" s="25">
        <v>1.2913731004520318E-2</v>
      </c>
      <c r="N1306" s="25">
        <v>0.37937615312520973</v>
      </c>
      <c r="O1306" s="25">
        <v>0.88783922987278796</v>
      </c>
      <c r="P1306" s="25">
        <v>0.44263010387164509</v>
      </c>
      <c r="Q1306" s="25">
        <v>0.348578552558715</v>
      </c>
      <c r="R1306" s="25">
        <v>0.24815839169892817</v>
      </c>
      <c r="S1306" s="25">
        <v>0.12210613091721234</v>
      </c>
      <c r="T1306" s="25">
        <v>0.1407387696134294</v>
      </c>
      <c r="U1306" s="25">
        <v>0.46581739919131748</v>
      </c>
      <c r="V1306" s="25">
        <v>0.15925240222176584</v>
      </c>
      <c r="W1306" s="25">
        <v>5.3947206333130604E-2</v>
      </c>
      <c r="X1306" s="25">
        <v>0.45895903198822469</v>
      </c>
      <c r="Y1306" s="25">
        <v>1.4201130374436759E-2</v>
      </c>
      <c r="Z1306" s="25">
        <v>0.88254070492066528</v>
      </c>
      <c r="AA1306" s="25">
        <v>0</v>
      </c>
      <c r="AB1306" s="25">
        <v>6.541610572581387E-2</v>
      </c>
      <c r="AC1306" s="25">
        <v>4.0310318527779889E-4</v>
      </c>
      <c r="AD1306" s="25">
        <v>0</v>
      </c>
      <c r="AE1306" s="25">
        <v>3.1150453759205567</v>
      </c>
      <c r="AF1306" s="25">
        <v>0.72772463390156716</v>
      </c>
      <c r="AG1306" s="25">
        <v>2.0586538042120801</v>
      </c>
      <c r="AH1306" s="25">
        <v>1.2001355599975947</v>
      </c>
      <c r="AI1306" s="25">
        <v>9.1191137364234912E-2</v>
      </c>
      <c r="AJ1306" s="25">
        <v>0.11402689217705234</v>
      </c>
      <c r="AK1306" s="25">
        <v>0.11777440463583935</v>
      </c>
      <c r="AL1306" s="25">
        <v>0.2150523319292105</v>
      </c>
      <c r="AM1306" s="25">
        <v>4.9888491896991669E-2</v>
      </c>
      <c r="AN1306" s="25">
        <v>0.64839833886458931</v>
      </c>
      <c r="AO1306" s="25">
        <v>0.49464841235169338</v>
      </c>
      <c r="AP1306" s="25">
        <v>0.42193263496768663</v>
      </c>
      <c r="AQ1306" s="25">
        <v>1.7133669371154028</v>
      </c>
      <c r="AR1306" s="25">
        <v>0.7450222727190563</v>
      </c>
      <c r="AS1306" s="25">
        <v>1.5486899310223901</v>
      </c>
      <c r="AT1306" s="25">
        <v>0.24230083260431715</v>
      </c>
      <c r="AU1306" s="25">
        <v>0</v>
      </c>
      <c r="AV1306" s="25">
        <v>0.48341047573379375</v>
      </c>
      <c r="AW1306" s="25">
        <v>0.65946071546252849</v>
      </c>
      <c r="AX1306" s="25">
        <v>0</v>
      </c>
      <c r="AY1306" s="25">
        <v>0</v>
      </c>
      <c r="AZ1306" s="25">
        <v>0</v>
      </c>
      <c r="BA1306" s="25">
        <v>0</v>
      </c>
      <c r="BB1306" s="25">
        <v>0.77462559201727965</v>
      </c>
      <c r="BC1306" s="25">
        <v>0.96759270190169666</v>
      </c>
      <c r="BD1306" s="25">
        <v>7.976339693648276</v>
      </c>
      <c r="BE1306" s="25">
        <v>0.29418914382509409</v>
      </c>
      <c r="BF1306" s="25">
        <v>0.10429861414951525</v>
      </c>
      <c r="BG1306" s="25">
        <v>0</v>
      </c>
      <c r="BH1306" s="25">
        <v>0</v>
      </c>
      <c r="BI1306" s="25">
        <v>28.069706914322762</v>
      </c>
      <c r="BJ1306" s="25">
        <v>0</v>
      </c>
      <c r="BK1306" s="25">
        <v>2.7198502987201698E-2</v>
      </c>
      <c r="BL1306" s="25">
        <v>1.6908580181564075</v>
      </c>
      <c r="BM1306" s="25">
        <v>3.2981154934713839E-3</v>
      </c>
      <c r="BN1306" s="25">
        <v>0</v>
      </c>
      <c r="BO1306" s="25">
        <v>0</v>
      </c>
    </row>
    <row r="1307" spans="1:67">
      <c r="A1307">
        <v>2010</v>
      </c>
      <c r="B1307" s="57" t="s">
        <v>215</v>
      </c>
      <c r="C1307" s="61" t="s">
        <v>279</v>
      </c>
      <c r="D1307" s="57" t="s">
        <v>134</v>
      </c>
      <c r="E1307" s="25">
        <v>6.9965876152286263E-2</v>
      </c>
      <c r="F1307" s="25">
        <v>4.1561018436122206E-3</v>
      </c>
      <c r="G1307" s="25">
        <v>8.7846786179289239E-3</v>
      </c>
      <c r="H1307" s="25">
        <v>0.32615566651098293</v>
      </c>
      <c r="I1307" s="25">
        <v>0.49043459328975181</v>
      </c>
      <c r="J1307" s="25">
        <v>0.20633271125731745</v>
      </c>
      <c r="K1307" s="25">
        <v>3.9636163955090925E-2</v>
      </c>
      <c r="L1307" s="25">
        <v>8.192132902849962E-2</v>
      </c>
      <c r="M1307" s="25">
        <v>7.6439653577101288E-3</v>
      </c>
      <c r="N1307" s="25">
        <v>0.12135659115513826</v>
      </c>
      <c r="O1307" s="25">
        <v>6.6900629573192441E-2</v>
      </c>
      <c r="P1307" s="25">
        <v>5.3530873437913559E-2</v>
      </c>
      <c r="Q1307" s="25">
        <v>7.0989208686374927E-2</v>
      </c>
      <c r="R1307" s="25">
        <v>5.9987127634177781E-2</v>
      </c>
      <c r="S1307" s="25">
        <v>4.4053781916139664E-2</v>
      </c>
      <c r="T1307" s="25">
        <v>3.6919184288801768E-2</v>
      </c>
      <c r="U1307" s="25">
        <v>0.16160626574456849</v>
      </c>
      <c r="V1307" s="25">
        <v>9.4154970989426975E-2</v>
      </c>
      <c r="W1307" s="25">
        <v>0.15273430823693571</v>
      </c>
      <c r="X1307" s="25">
        <v>8.9320128255190284E-2</v>
      </c>
      <c r="Y1307" s="25">
        <v>1.0564271735637638E-2</v>
      </c>
      <c r="Z1307" s="25">
        <v>7.3932245641946115E-2</v>
      </c>
      <c r="AA1307" s="25">
        <v>0</v>
      </c>
      <c r="AB1307" s="25">
        <v>4.0499035695489051E-2</v>
      </c>
      <c r="AC1307" s="25">
        <v>4.4536926327042405E-4</v>
      </c>
      <c r="AD1307" s="25">
        <v>0</v>
      </c>
      <c r="AE1307" s="25">
        <v>0.83455733053447601</v>
      </c>
      <c r="AF1307" s="25">
        <v>0.21815471113915791</v>
      </c>
      <c r="AG1307" s="25">
        <v>0.40896169576635938</v>
      </c>
      <c r="AH1307" s="25">
        <v>0.23841283354974308</v>
      </c>
      <c r="AI1307" s="25">
        <v>9.474800062802731E-2</v>
      </c>
      <c r="AJ1307" s="25">
        <v>0.15509783260399751</v>
      </c>
      <c r="AK1307" s="25">
        <v>0.18160879254119053</v>
      </c>
      <c r="AL1307" s="25">
        <v>7.4263746302516684E-2</v>
      </c>
      <c r="AM1307" s="25">
        <v>8.1439081805224512E-3</v>
      </c>
      <c r="AN1307" s="25">
        <v>0.3286058436388492</v>
      </c>
      <c r="AO1307" s="25">
        <v>4.424780013056806E-2</v>
      </c>
      <c r="AP1307" s="25">
        <v>7.8751837179227818E-2</v>
      </c>
      <c r="AQ1307" s="25">
        <v>0.32414449479190716</v>
      </c>
      <c r="AR1307" s="25">
        <v>0.19704608623568529</v>
      </c>
      <c r="AS1307" s="25">
        <v>0.20552864765118989</v>
      </c>
      <c r="AT1307" s="25">
        <v>7.5774926274899984E-2</v>
      </c>
      <c r="AU1307" s="25">
        <v>0</v>
      </c>
      <c r="AV1307" s="25">
        <v>8.182278555460161E-2</v>
      </c>
      <c r="AW1307" s="25">
        <v>0.30472397803599544</v>
      </c>
      <c r="AX1307" s="25">
        <v>0</v>
      </c>
      <c r="AY1307" s="25">
        <v>0</v>
      </c>
      <c r="AZ1307" s="25">
        <v>0</v>
      </c>
      <c r="BA1307" s="25">
        <v>0</v>
      </c>
      <c r="BB1307" s="25">
        <v>7.2484479486369699E-2</v>
      </c>
      <c r="BC1307" s="25">
        <v>0.24955225476035886</v>
      </c>
      <c r="BD1307" s="25">
        <v>0.20205052484410158</v>
      </c>
      <c r="BE1307" s="25">
        <v>8.8242058958552888E-2</v>
      </c>
      <c r="BF1307" s="25">
        <v>0.86076202590995865</v>
      </c>
      <c r="BG1307" s="25">
        <v>0</v>
      </c>
      <c r="BH1307" s="25">
        <v>0</v>
      </c>
      <c r="BI1307" s="25">
        <v>2.4285951910438062</v>
      </c>
      <c r="BJ1307" s="25">
        <v>0</v>
      </c>
      <c r="BK1307" s="25">
        <v>2.1278218082442055E-2</v>
      </c>
      <c r="BL1307" s="25">
        <v>0.80942004108782117</v>
      </c>
      <c r="BM1307" s="25">
        <v>1.6229131163584942E-2</v>
      </c>
      <c r="BN1307" s="25">
        <v>0</v>
      </c>
      <c r="BO1307" s="25">
        <v>0</v>
      </c>
    </row>
    <row r="1308" spans="1:67">
      <c r="A1308">
        <v>2010</v>
      </c>
      <c r="B1308" s="57" t="s">
        <v>216</v>
      </c>
      <c r="C1308" s="61" t="s">
        <v>280</v>
      </c>
      <c r="D1308" s="57" t="s">
        <v>134</v>
      </c>
      <c r="E1308" s="25">
        <v>7.3846978097146341</v>
      </c>
      <c r="F1308" s="25">
        <v>1.4557767019064445</v>
      </c>
      <c r="G1308" s="25">
        <v>0.17481103576961687</v>
      </c>
      <c r="H1308" s="25">
        <v>21.398242815052743</v>
      </c>
      <c r="I1308" s="25">
        <v>7.9803033957141434</v>
      </c>
      <c r="J1308" s="25">
        <v>4.393381984652029</v>
      </c>
      <c r="K1308" s="25">
        <v>2.2188216447378513</v>
      </c>
      <c r="L1308" s="25">
        <v>2.8782248498841163</v>
      </c>
      <c r="M1308" s="25">
        <v>0.18236386366949389</v>
      </c>
      <c r="N1308" s="25">
        <v>10.023950266616833</v>
      </c>
      <c r="O1308" s="25">
        <v>2.1138194215332202</v>
      </c>
      <c r="P1308" s="25">
        <v>1.6672938216501474</v>
      </c>
      <c r="Q1308" s="25">
        <v>2.8072713335200139</v>
      </c>
      <c r="R1308" s="25">
        <v>2.7186789321082792</v>
      </c>
      <c r="S1308" s="25">
        <v>1.8182198796710405</v>
      </c>
      <c r="T1308" s="25">
        <v>2.7118981855459605</v>
      </c>
      <c r="U1308" s="25">
        <v>3.1830252274420854</v>
      </c>
      <c r="V1308" s="25">
        <v>3.3979365997639022</v>
      </c>
      <c r="W1308" s="25">
        <v>1.5692718726784931</v>
      </c>
      <c r="X1308" s="25">
        <v>5.9693992704520555</v>
      </c>
      <c r="Y1308" s="25">
        <v>0.30381528497996135</v>
      </c>
      <c r="Z1308" s="25">
        <v>3.050284609348199</v>
      </c>
      <c r="AA1308" s="25">
        <v>0</v>
      </c>
      <c r="AB1308" s="25">
        <v>6.3399698180789814</v>
      </c>
      <c r="AC1308" s="25">
        <v>8.9817834632341303E-2</v>
      </c>
      <c r="AD1308" s="25">
        <v>0</v>
      </c>
      <c r="AE1308" s="25">
        <v>13.618532701410301</v>
      </c>
      <c r="AF1308" s="25">
        <v>7.621198369267165</v>
      </c>
      <c r="AG1308" s="25">
        <v>19.710708173188173</v>
      </c>
      <c r="AH1308" s="25">
        <v>11.490772234210619</v>
      </c>
      <c r="AI1308" s="25">
        <v>13.916578326012452</v>
      </c>
      <c r="AJ1308" s="25">
        <v>6.866028647349375</v>
      </c>
      <c r="AK1308" s="25">
        <v>13.220833636075476</v>
      </c>
      <c r="AL1308" s="25">
        <v>1.8899951102153707</v>
      </c>
      <c r="AM1308" s="25">
        <v>1.1555758856488403</v>
      </c>
      <c r="AN1308" s="25">
        <v>2.5460995315969921</v>
      </c>
      <c r="AO1308" s="25">
        <v>1.509708002942358</v>
      </c>
      <c r="AP1308" s="25">
        <v>0.745062275954814</v>
      </c>
      <c r="AQ1308" s="25">
        <v>12.435577033552697</v>
      </c>
      <c r="AR1308" s="25">
        <v>3.1353495533039446</v>
      </c>
      <c r="AS1308" s="25">
        <v>16.374987402004237</v>
      </c>
      <c r="AT1308" s="25">
        <v>2.942355561869026</v>
      </c>
      <c r="AU1308" s="25">
        <v>0</v>
      </c>
      <c r="AV1308" s="25">
        <v>2.2963632888784922</v>
      </c>
      <c r="AW1308" s="25">
        <v>4.2511218504399917</v>
      </c>
      <c r="AX1308" s="25">
        <v>0</v>
      </c>
      <c r="AY1308" s="25">
        <v>0</v>
      </c>
      <c r="AZ1308" s="25">
        <v>0</v>
      </c>
      <c r="BA1308" s="25">
        <v>0</v>
      </c>
      <c r="BB1308" s="25">
        <v>2.0983332103083994</v>
      </c>
      <c r="BC1308" s="25">
        <v>10.791249738230352</v>
      </c>
      <c r="BD1308" s="25">
        <v>3.6940569250166573</v>
      </c>
      <c r="BE1308" s="25">
        <v>0.45562739844156014</v>
      </c>
      <c r="BF1308" s="25">
        <v>2.1237117733284778</v>
      </c>
      <c r="BG1308" s="25">
        <v>0</v>
      </c>
      <c r="BH1308" s="25">
        <v>0</v>
      </c>
      <c r="BI1308" s="25">
        <v>109.88735135628076</v>
      </c>
      <c r="BJ1308" s="25">
        <v>0</v>
      </c>
      <c r="BK1308" s="25">
        <v>8.5379901950336304E-2</v>
      </c>
      <c r="BL1308" s="25">
        <v>4.6087629415521967</v>
      </c>
      <c r="BM1308" s="25">
        <v>8.9155342300310081E-2</v>
      </c>
      <c r="BN1308" s="25">
        <v>0</v>
      </c>
      <c r="BO1308" s="25">
        <v>0</v>
      </c>
    </row>
    <row r="1309" spans="1:67">
      <c r="A1309">
        <v>2010</v>
      </c>
      <c r="B1309" s="57" t="s">
        <v>217</v>
      </c>
      <c r="C1309" s="61" t="s">
        <v>281</v>
      </c>
      <c r="D1309" s="57" t="s">
        <v>134</v>
      </c>
      <c r="E1309" s="25">
        <v>19.768932000212061</v>
      </c>
      <c r="F1309" s="25">
        <v>6.6922028137561929E-2</v>
      </c>
      <c r="G1309" s="25">
        <v>0.14779214515825786</v>
      </c>
      <c r="H1309" s="25">
        <v>43.626850480674655</v>
      </c>
      <c r="I1309" s="25">
        <v>17.877973782388086</v>
      </c>
      <c r="J1309" s="25">
        <v>7.5934368775778331</v>
      </c>
      <c r="K1309" s="25">
        <v>0.76961364632108331</v>
      </c>
      <c r="L1309" s="25">
        <v>10.039592888369832</v>
      </c>
      <c r="M1309" s="25">
        <v>0.24414247976635761</v>
      </c>
      <c r="N1309" s="25">
        <v>10.83437070020471</v>
      </c>
      <c r="O1309" s="25">
        <v>7.955968372964378</v>
      </c>
      <c r="P1309" s="25">
        <v>1.622843269040068</v>
      </c>
      <c r="Q1309" s="25">
        <v>8.5267247314487626</v>
      </c>
      <c r="R1309" s="25">
        <v>3.0062866185043369</v>
      </c>
      <c r="S1309" s="25">
        <v>7.9859666081549943</v>
      </c>
      <c r="T1309" s="25">
        <v>1.4246744415086874</v>
      </c>
      <c r="U1309" s="25">
        <v>0.86296221621857983</v>
      </c>
      <c r="V1309" s="25">
        <v>0.54063265837573504</v>
      </c>
      <c r="W1309" s="25">
        <v>0.42264098385816495</v>
      </c>
      <c r="X1309" s="25">
        <v>12.661024555516269</v>
      </c>
      <c r="Y1309" s="25">
        <v>0.83907832449319064</v>
      </c>
      <c r="Z1309" s="25">
        <v>0.79666907307630097</v>
      </c>
      <c r="AA1309" s="25">
        <v>0</v>
      </c>
      <c r="AB1309" s="25">
        <v>0.80489009797076849</v>
      </c>
      <c r="AC1309" s="25">
        <v>0.78582557907135175</v>
      </c>
      <c r="AD1309" s="25">
        <v>0</v>
      </c>
      <c r="AE1309" s="25">
        <v>109.26992943238949</v>
      </c>
      <c r="AF1309" s="25">
        <v>3.5721166799181345</v>
      </c>
      <c r="AG1309" s="25">
        <v>8.9420741972206166</v>
      </c>
      <c r="AH1309" s="25">
        <v>5.2129704553295877</v>
      </c>
      <c r="AI1309" s="25">
        <v>19.165889229313915</v>
      </c>
      <c r="AJ1309" s="25">
        <v>6.1524769708746518</v>
      </c>
      <c r="AK1309" s="25">
        <v>5.6105217979680315</v>
      </c>
      <c r="AL1309" s="25">
        <v>1.0645825078470834</v>
      </c>
      <c r="AM1309" s="25">
        <v>0.12045099205461182</v>
      </c>
      <c r="AN1309" s="25">
        <v>14.506777977345003</v>
      </c>
      <c r="AO1309" s="25">
        <v>0.64951564786476923</v>
      </c>
      <c r="AP1309" s="25">
        <v>1.0445965265756909</v>
      </c>
      <c r="AQ1309" s="25">
        <v>109.64108270035371</v>
      </c>
      <c r="AR1309" s="25">
        <v>1.0005926114933064</v>
      </c>
      <c r="AS1309" s="25">
        <v>27.639780765708863</v>
      </c>
      <c r="AT1309" s="25">
        <v>3.8730861903364509</v>
      </c>
      <c r="AU1309" s="25">
        <v>0</v>
      </c>
      <c r="AV1309" s="25">
        <v>19.914893991217237</v>
      </c>
      <c r="AW1309" s="25">
        <v>14.053834610272709</v>
      </c>
      <c r="AX1309" s="25">
        <v>0</v>
      </c>
      <c r="AY1309" s="25">
        <v>0</v>
      </c>
      <c r="AZ1309" s="25">
        <v>0</v>
      </c>
      <c r="BA1309" s="25">
        <v>0</v>
      </c>
      <c r="BB1309" s="25">
        <v>1.0687998101831662</v>
      </c>
      <c r="BC1309" s="25">
        <v>16.247538980686222</v>
      </c>
      <c r="BD1309" s="25">
        <v>7.5550494862688922</v>
      </c>
      <c r="BE1309" s="25">
        <v>11.591265743295168</v>
      </c>
      <c r="BF1309" s="25">
        <v>1.8839450689084969</v>
      </c>
      <c r="BG1309" s="25">
        <v>0</v>
      </c>
      <c r="BH1309" s="25">
        <v>0</v>
      </c>
      <c r="BI1309" s="25">
        <v>60.582994466610508</v>
      </c>
      <c r="BJ1309" s="25">
        <v>0</v>
      </c>
      <c r="BK1309" s="25">
        <v>194.20532356172254</v>
      </c>
      <c r="BL1309" s="25">
        <v>8.6914084036488255</v>
      </c>
      <c r="BM1309" s="25">
        <v>0.25654090074830982</v>
      </c>
      <c r="BN1309" s="25">
        <v>0</v>
      </c>
      <c r="BO1309" s="25">
        <v>0</v>
      </c>
    </row>
    <row r="1310" spans="1:67">
      <c r="A1310">
        <v>2010</v>
      </c>
      <c r="B1310" s="57" t="s">
        <v>218</v>
      </c>
      <c r="C1310" s="61" t="s">
        <v>282</v>
      </c>
      <c r="D1310" s="57" t="s">
        <v>134</v>
      </c>
      <c r="E1310" s="25">
        <v>0.37357145741671371</v>
      </c>
      <c r="F1310" s="25">
        <v>2.6027695045363647E-2</v>
      </c>
      <c r="G1310" s="25">
        <v>1.7634397718949119E-2</v>
      </c>
      <c r="H1310" s="25">
        <v>4.4678885305617762</v>
      </c>
      <c r="I1310" s="25">
        <v>2.4247691057209542</v>
      </c>
      <c r="J1310" s="25">
        <v>1.5556241926623797</v>
      </c>
      <c r="K1310" s="25">
        <v>0.31073844211473639</v>
      </c>
      <c r="L1310" s="25">
        <v>2.2263787275319409</v>
      </c>
      <c r="M1310" s="25">
        <v>2.718095442548147E-2</v>
      </c>
      <c r="N1310" s="25">
        <v>0.95028640034564549</v>
      </c>
      <c r="O1310" s="25">
        <v>0.98836401157874754</v>
      </c>
      <c r="P1310" s="25">
        <v>1.3267455929788807</v>
      </c>
      <c r="Q1310" s="25">
        <v>0.77899900504090136</v>
      </c>
      <c r="R1310" s="25">
        <v>2.0169682898844625</v>
      </c>
      <c r="S1310" s="25">
        <v>1.5392289330787943</v>
      </c>
      <c r="T1310" s="25">
        <v>0.55288305261768245</v>
      </c>
      <c r="U1310" s="25">
        <v>0.83816435004143131</v>
      </c>
      <c r="V1310" s="25">
        <v>0.62169209762228894</v>
      </c>
      <c r="W1310" s="25">
        <v>1.916487689458874</v>
      </c>
      <c r="X1310" s="25">
        <v>0.77670337045769688</v>
      </c>
      <c r="Y1310" s="25">
        <v>6.9349831137725776E-2</v>
      </c>
      <c r="Z1310" s="25">
        <v>0.35625975919428093</v>
      </c>
      <c r="AA1310" s="25">
        <v>0</v>
      </c>
      <c r="AB1310" s="25">
        <v>1.0334325718592834</v>
      </c>
      <c r="AC1310" s="25">
        <v>1.7946112250135399E-2</v>
      </c>
      <c r="AD1310" s="25">
        <v>0</v>
      </c>
      <c r="AE1310" s="25">
        <v>24.90708046013075</v>
      </c>
      <c r="AF1310" s="25">
        <v>1.17945043538209</v>
      </c>
      <c r="AG1310" s="25">
        <v>12.480644323649969</v>
      </c>
      <c r="AH1310" s="25">
        <v>7.2758542982379959</v>
      </c>
      <c r="AI1310" s="25">
        <v>1.8535979966984835</v>
      </c>
      <c r="AJ1310" s="25">
        <v>0.38677240134587376</v>
      </c>
      <c r="AK1310" s="25">
        <v>2.2550945054038314</v>
      </c>
      <c r="AL1310" s="25">
        <v>0.97131098820616479</v>
      </c>
      <c r="AM1310" s="25">
        <v>0.19266963178491739</v>
      </c>
      <c r="AN1310" s="25">
        <v>1.4399457238916908</v>
      </c>
      <c r="AO1310" s="25">
        <v>1.7723042878921484</v>
      </c>
      <c r="AP1310" s="25">
        <v>0.59685282643066084</v>
      </c>
      <c r="AQ1310" s="25">
        <v>4.8741651674552475</v>
      </c>
      <c r="AR1310" s="25">
        <v>1.0846510800141334</v>
      </c>
      <c r="AS1310" s="25">
        <v>22.047543002268487</v>
      </c>
      <c r="AT1310" s="25">
        <v>3.2901992537889369</v>
      </c>
      <c r="AU1310" s="25">
        <v>0</v>
      </c>
      <c r="AV1310" s="25">
        <v>0.37369019864033859</v>
      </c>
      <c r="AW1310" s="25">
        <v>1.6118953698448606</v>
      </c>
      <c r="AX1310" s="25">
        <v>0</v>
      </c>
      <c r="AY1310" s="25">
        <v>0</v>
      </c>
      <c r="AZ1310" s="25">
        <v>0</v>
      </c>
      <c r="BA1310" s="25">
        <v>0</v>
      </c>
      <c r="BB1310" s="25">
        <v>0.81860186283428893</v>
      </c>
      <c r="BC1310" s="25">
        <v>22.308096206248763</v>
      </c>
      <c r="BD1310" s="25">
        <v>133.49671829384857</v>
      </c>
      <c r="BE1310" s="25">
        <v>2.5688489349379107</v>
      </c>
      <c r="BF1310" s="25">
        <v>0.28955341704315996</v>
      </c>
      <c r="BG1310" s="25">
        <v>0</v>
      </c>
      <c r="BH1310" s="25">
        <v>0</v>
      </c>
      <c r="BI1310" s="25">
        <v>61.271589917206185</v>
      </c>
      <c r="BJ1310" s="25">
        <v>0</v>
      </c>
      <c r="BK1310" s="25">
        <v>58.867383603588635</v>
      </c>
      <c r="BL1310" s="25">
        <v>5.9846697786442924</v>
      </c>
      <c r="BM1310" s="25">
        <v>0.11520523697667789</v>
      </c>
      <c r="BN1310" s="25">
        <v>0</v>
      </c>
      <c r="BO1310" s="25">
        <v>0</v>
      </c>
    </row>
    <row r="1311" spans="1:67">
      <c r="A1311">
        <v>2010</v>
      </c>
      <c r="B1311" s="57" t="s">
        <v>219</v>
      </c>
      <c r="C1311" s="61" t="s">
        <v>283</v>
      </c>
      <c r="D1311" s="57" t="s">
        <v>134</v>
      </c>
      <c r="E1311" s="25">
        <v>0.17192310265035876</v>
      </c>
      <c r="F1311" s="25">
        <v>1.2965394557863701E-2</v>
      </c>
      <c r="G1311" s="25">
        <v>0.10453974398315735</v>
      </c>
      <c r="H1311" s="25">
        <v>15.086387616493028</v>
      </c>
      <c r="I1311" s="25">
        <v>4.0305134521511361</v>
      </c>
      <c r="J1311" s="25">
        <v>4.8260045645308045</v>
      </c>
      <c r="K1311" s="25">
        <v>0.15983676336824135</v>
      </c>
      <c r="L1311" s="25">
        <v>16.59151859230143</v>
      </c>
      <c r="M1311" s="25">
        <v>5.7252812086906177E-2</v>
      </c>
      <c r="N1311" s="25">
        <v>1.1742633671866369</v>
      </c>
      <c r="O1311" s="25">
        <v>2.2332923522855244</v>
      </c>
      <c r="P1311" s="25">
        <v>5.9041571221184848</v>
      </c>
      <c r="Q1311" s="25">
        <v>1.0923325698161532</v>
      </c>
      <c r="R1311" s="25">
        <v>2.5197009701768387</v>
      </c>
      <c r="S1311" s="25">
        <v>6.8309236678945773</v>
      </c>
      <c r="T1311" s="25">
        <v>5.8970744639998616</v>
      </c>
      <c r="U1311" s="25">
        <v>2.8498929503416623</v>
      </c>
      <c r="V1311" s="25">
        <v>1.2619197779270159</v>
      </c>
      <c r="W1311" s="25">
        <v>0.79292724762100419</v>
      </c>
      <c r="X1311" s="25">
        <v>3.5227982609273747</v>
      </c>
      <c r="Y1311" s="25">
        <v>0.27302817114424904</v>
      </c>
      <c r="Z1311" s="25">
        <v>0.51113225846949595</v>
      </c>
      <c r="AA1311" s="25">
        <v>0</v>
      </c>
      <c r="AB1311" s="25">
        <v>3.0807159260518406</v>
      </c>
      <c r="AC1311" s="25">
        <v>3.5401763626590962E-2</v>
      </c>
      <c r="AD1311" s="25">
        <v>0</v>
      </c>
      <c r="AE1311" s="25">
        <v>36.873015223297934</v>
      </c>
      <c r="AF1311" s="25">
        <v>10.324957092377423</v>
      </c>
      <c r="AG1311" s="25">
        <v>15.641945580314438</v>
      </c>
      <c r="AH1311" s="25">
        <v>9.1188020465683124</v>
      </c>
      <c r="AI1311" s="25">
        <v>0.79629442298614783</v>
      </c>
      <c r="AJ1311" s="25">
        <v>4.7206736721414497</v>
      </c>
      <c r="AK1311" s="25">
        <v>1.3047794438718789</v>
      </c>
      <c r="AL1311" s="25">
        <v>3.6606578285835645</v>
      </c>
      <c r="AM1311" s="25">
        <v>0.63934683156487904</v>
      </c>
      <c r="AN1311" s="25">
        <v>0.51720609438143283</v>
      </c>
      <c r="AO1311" s="25">
        <v>1.3426141214097516</v>
      </c>
      <c r="AP1311" s="25">
        <v>0.42437579555600075</v>
      </c>
      <c r="AQ1311" s="25">
        <v>1.3973130340944315</v>
      </c>
      <c r="AR1311" s="25">
        <v>0.44544929579671061</v>
      </c>
      <c r="AS1311" s="25">
        <v>9.0534789476120103</v>
      </c>
      <c r="AT1311" s="25">
        <v>6.9014822207794477</v>
      </c>
      <c r="AU1311" s="25">
        <v>0</v>
      </c>
      <c r="AV1311" s="25">
        <v>0.84139702253988002</v>
      </c>
      <c r="AW1311" s="25">
        <v>3.2843865399113961</v>
      </c>
      <c r="AX1311" s="25">
        <v>0</v>
      </c>
      <c r="AY1311" s="25">
        <v>0</v>
      </c>
      <c r="AZ1311" s="25">
        <v>0</v>
      </c>
      <c r="BA1311" s="25">
        <v>0</v>
      </c>
      <c r="BB1311" s="25">
        <v>1.8274155434199824</v>
      </c>
      <c r="BC1311" s="25">
        <v>15.942197228445016</v>
      </c>
      <c r="BD1311" s="25">
        <v>9.7451250820811151</v>
      </c>
      <c r="BE1311" s="25">
        <v>211.20189941254662</v>
      </c>
      <c r="BF1311" s="25">
        <v>0.71989878615701475</v>
      </c>
      <c r="BG1311" s="25">
        <v>0</v>
      </c>
      <c r="BH1311" s="25">
        <v>0</v>
      </c>
      <c r="BI1311" s="25">
        <v>139.94982530402925</v>
      </c>
      <c r="BJ1311" s="25">
        <v>0</v>
      </c>
      <c r="BK1311" s="25">
        <v>81.536631989342794</v>
      </c>
      <c r="BL1311" s="25">
        <v>2.8350338253095275</v>
      </c>
      <c r="BM1311" s="25">
        <v>0.27342697569470026</v>
      </c>
      <c r="BN1311" s="25">
        <v>0</v>
      </c>
      <c r="BO1311" s="25">
        <v>0</v>
      </c>
    </row>
    <row r="1312" spans="1:67">
      <c r="A1312">
        <v>2010</v>
      </c>
      <c r="B1312" s="57" t="s">
        <v>220</v>
      </c>
      <c r="C1312" s="61" t="s">
        <v>284</v>
      </c>
      <c r="D1312" s="57" t="s">
        <v>134</v>
      </c>
      <c r="E1312" s="25">
        <v>0.8589523046514892</v>
      </c>
      <c r="F1312" s="25">
        <v>2.6187219816674628E-2</v>
      </c>
      <c r="G1312" s="25">
        <v>3.1776088259509103E-2</v>
      </c>
      <c r="H1312" s="25">
        <v>1.6758282550740717</v>
      </c>
      <c r="I1312" s="25">
        <v>12.036540373013402</v>
      </c>
      <c r="J1312" s="25">
        <v>1.5420965093800127</v>
      </c>
      <c r="K1312" s="25">
        <v>0.49312786262810282</v>
      </c>
      <c r="L1312" s="25">
        <v>5.8944080146218383</v>
      </c>
      <c r="M1312" s="25">
        <v>6.6533989151773387E-2</v>
      </c>
      <c r="N1312" s="25">
        <v>0.67534671938450874</v>
      </c>
      <c r="O1312" s="25">
        <v>0.66345591685522565</v>
      </c>
      <c r="P1312" s="25">
        <v>1.2375544839946278</v>
      </c>
      <c r="Q1312" s="25">
        <v>0.72487209943936182</v>
      </c>
      <c r="R1312" s="25">
        <v>0.82195394452163029</v>
      </c>
      <c r="S1312" s="25">
        <v>0.73457845832667845</v>
      </c>
      <c r="T1312" s="25">
        <v>0.31584707938255274</v>
      </c>
      <c r="U1312" s="25">
        <v>1.1423429010448525</v>
      </c>
      <c r="V1312" s="25">
        <v>0.55696655343238044</v>
      </c>
      <c r="W1312" s="25">
        <v>0.39935243743231708</v>
      </c>
      <c r="X1312" s="25">
        <v>0.84042290652609553</v>
      </c>
      <c r="Y1312" s="25">
        <v>0.10635632861039127</v>
      </c>
      <c r="Z1312" s="25">
        <v>0.59193866949990492</v>
      </c>
      <c r="AA1312" s="25">
        <v>0</v>
      </c>
      <c r="AB1312" s="25">
        <v>0.60440525434135406</v>
      </c>
      <c r="AC1312" s="25">
        <v>3.8979728975244649E-3</v>
      </c>
      <c r="AD1312" s="25">
        <v>0</v>
      </c>
      <c r="AE1312" s="25">
        <v>10.052769405047377</v>
      </c>
      <c r="AF1312" s="25">
        <v>19.168586701021489</v>
      </c>
      <c r="AG1312" s="25">
        <v>33.853925086896638</v>
      </c>
      <c r="AH1312" s="25">
        <v>19.735859316989004</v>
      </c>
      <c r="AI1312" s="25">
        <v>0.40948514222724164</v>
      </c>
      <c r="AJ1312" s="25">
        <v>0.86703406993172782</v>
      </c>
      <c r="AK1312" s="25">
        <v>2.5989413896422002</v>
      </c>
      <c r="AL1312" s="25">
        <v>0.53103080186509843</v>
      </c>
      <c r="AM1312" s="25">
        <v>0.19480158509999931</v>
      </c>
      <c r="AN1312" s="25">
        <v>38.065599322388969</v>
      </c>
      <c r="AO1312" s="25">
        <v>0.26201571245653105</v>
      </c>
      <c r="AP1312" s="25">
        <v>8.3283523600351472</v>
      </c>
      <c r="AQ1312" s="25">
        <v>2.3057410234830575</v>
      </c>
      <c r="AR1312" s="25">
        <v>1.2366157084494063</v>
      </c>
      <c r="AS1312" s="25">
        <v>2.4466458651546814</v>
      </c>
      <c r="AT1312" s="25">
        <v>0.34176325126044604</v>
      </c>
      <c r="AU1312" s="25">
        <v>0</v>
      </c>
      <c r="AV1312" s="25">
        <v>2.6599438748682647</v>
      </c>
      <c r="AW1312" s="25">
        <v>35.1541568386628</v>
      </c>
      <c r="AX1312" s="25">
        <v>0</v>
      </c>
      <c r="AY1312" s="25">
        <v>0</v>
      </c>
      <c r="AZ1312" s="25">
        <v>0</v>
      </c>
      <c r="BA1312" s="25">
        <v>0</v>
      </c>
      <c r="BB1312" s="25">
        <v>0.48027405242460708</v>
      </c>
      <c r="BC1312" s="25">
        <v>15.536162326556434</v>
      </c>
      <c r="BD1312" s="25">
        <v>1.8499540101623366</v>
      </c>
      <c r="BE1312" s="25">
        <v>0.37871394213403275</v>
      </c>
      <c r="BF1312" s="25">
        <v>192.55723776067791</v>
      </c>
      <c r="BG1312" s="25">
        <v>0</v>
      </c>
      <c r="BH1312" s="25">
        <v>0</v>
      </c>
      <c r="BI1312" s="25">
        <v>181.47384522390973</v>
      </c>
      <c r="BJ1312" s="25">
        <v>0</v>
      </c>
      <c r="BK1312" s="25">
        <v>0.11200588473058502</v>
      </c>
      <c r="BL1312" s="25">
        <v>1.920103958321294</v>
      </c>
      <c r="BM1312" s="25">
        <v>7.0212065298853127E-2</v>
      </c>
      <c r="BN1312" s="25">
        <v>0</v>
      </c>
      <c r="BO1312" s="25">
        <v>0</v>
      </c>
    </row>
    <row r="1313" spans="1:67">
      <c r="A1313">
        <v>2010</v>
      </c>
      <c r="B1313" s="57" t="s">
        <v>221</v>
      </c>
      <c r="C1313" s="61" t="s">
        <v>285</v>
      </c>
      <c r="D1313" s="57" t="s">
        <v>134</v>
      </c>
      <c r="E1313" s="25">
        <v>1.1687152772391208E-3</v>
      </c>
      <c r="F1313" s="25">
        <v>7.5763446561893474E-5</v>
      </c>
      <c r="G1313" s="25">
        <v>4.6268888103385E-5</v>
      </c>
      <c r="H1313" s="25">
        <v>8.6934858822629441E-3</v>
      </c>
      <c r="I1313" s="25">
        <v>9.0852786351507085E-3</v>
      </c>
      <c r="J1313" s="25">
        <v>3.2979938536884215E-3</v>
      </c>
      <c r="K1313" s="25">
        <v>1.2054104816874188E-3</v>
      </c>
      <c r="L1313" s="25">
        <v>3.9172920558764026E-3</v>
      </c>
      <c r="M1313" s="25">
        <v>9.388575620104445E-5</v>
      </c>
      <c r="N1313" s="25">
        <v>1.2857383470341812E-3</v>
      </c>
      <c r="O1313" s="25">
        <v>1.4556552073932423E-3</v>
      </c>
      <c r="P1313" s="25">
        <v>1.3391430584957557E-3</v>
      </c>
      <c r="Q1313" s="25">
        <v>1.8180808133499461E-3</v>
      </c>
      <c r="R1313" s="25">
        <v>3.0690935850201545E-3</v>
      </c>
      <c r="S1313" s="25">
        <v>2.6663303949396666E-3</v>
      </c>
      <c r="T1313" s="25">
        <v>9.9122576695670158E-4</v>
      </c>
      <c r="U1313" s="25">
        <v>1.5405732882511651E-3</v>
      </c>
      <c r="V1313" s="25">
        <v>9.8580883901429827E-4</v>
      </c>
      <c r="W1313" s="25">
        <v>6.488526463002439E-4</v>
      </c>
      <c r="X1313" s="25">
        <v>1.6234493745351289E-3</v>
      </c>
      <c r="Y1313" s="25">
        <v>2.4990921317185304E-4</v>
      </c>
      <c r="Z1313" s="25">
        <v>1.3072439603224182E-3</v>
      </c>
      <c r="AA1313" s="25">
        <v>0</v>
      </c>
      <c r="AB1313" s="25">
        <v>8.0152225725830888E-4</v>
      </c>
      <c r="AC1313" s="25">
        <v>9.0275198351618041E-6</v>
      </c>
      <c r="AD1313" s="25">
        <v>0</v>
      </c>
      <c r="AE1313" s="25">
        <v>3.7160441339854307E-2</v>
      </c>
      <c r="AF1313" s="25">
        <v>8.6128323383233372E-3</v>
      </c>
      <c r="AG1313" s="25">
        <v>2.2345963176869724E-2</v>
      </c>
      <c r="AH1313" s="25">
        <v>1.3027049744552533E-2</v>
      </c>
      <c r="AI1313" s="25">
        <v>1.0058453345065084E-3</v>
      </c>
      <c r="AJ1313" s="25">
        <v>1.1335572906674427E-3</v>
      </c>
      <c r="AK1313" s="25">
        <v>6.0546238933221561E-3</v>
      </c>
      <c r="AL1313" s="25">
        <v>6.9874214204816037E-4</v>
      </c>
      <c r="AM1313" s="25">
        <v>1.5185237433861223E-4</v>
      </c>
      <c r="AN1313" s="25">
        <v>1.2357575425364958E-2</v>
      </c>
      <c r="AO1313" s="25">
        <v>5.6245715579453486E-4</v>
      </c>
      <c r="AP1313" s="25">
        <v>2.9585211773460376E-3</v>
      </c>
      <c r="AQ1313" s="25">
        <v>4.5228173863794546E-3</v>
      </c>
      <c r="AR1313" s="25">
        <v>1.7990372308618857E-3</v>
      </c>
      <c r="AS1313" s="25">
        <v>3.218782816350828E-3</v>
      </c>
      <c r="AT1313" s="25">
        <v>7.8194994856414378E-4</v>
      </c>
      <c r="AU1313" s="25">
        <v>0</v>
      </c>
      <c r="AV1313" s="25">
        <v>1.8046476758821362E-3</v>
      </c>
      <c r="AW1313" s="25">
        <v>1.2879311684019972E-2</v>
      </c>
      <c r="AX1313" s="25">
        <v>0</v>
      </c>
      <c r="AY1313" s="25">
        <v>0</v>
      </c>
      <c r="AZ1313" s="25">
        <v>0</v>
      </c>
      <c r="BA1313" s="25">
        <v>0</v>
      </c>
      <c r="BB1313" s="25">
        <v>1.0423281511858684E-3</v>
      </c>
      <c r="BC1313" s="25">
        <v>5.6008537427922792E-2</v>
      </c>
      <c r="BD1313" s="25">
        <v>2.8274498020076379E-3</v>
      </c>
      <c r="BE1313" s="25">
        <v>5.8768160148159722E-4</v>
      </c>
      <c r="BF1313" s="25">
        <v>6.4392709057804615E-2</v>
      </c>
      <c r="BG1313" s="25">
        <v>0</v>
      </c>
      <c r="BH1313" s="25">
        <v>0</v>
      </c>
      <c r="BI1313" s="25">
        <v>0.11567211215886887</v>
      </c>
      <c r="BJ1313" s="25">
        <v>0</v>
      </c>
      <c r="BK1313" s="25">
        <v>5.719436323544319E-5</v>
      </c>
      <c r="BL1313" s="25">
        <v>9.7113853114395941E-3</v>
      </c>
      <c r="BM1313" s="25">
        <v>4.1562323816061868E-5</v>
      </c>
      <c r="BN1313" s="25">
        <v>0</v>
      </c>
      <c r="BO1313" s="25">
        <v>0</v>
      </c>
    </row>
    <row r="1314" spans="1:67">
      <c r="A1314">
        <v>2010</v>
      </c>
      <c r="B1314" s="57" t="s">
        <v>222</v>
      </c>
      <c r="C1314" s="61" t="s">
        <v>286</v>
      </c>
      <c r="D1314" s="57" t="s">
        <v>134</v>
      </c>
      <c r="E1314" s="25">
        <v>0</v>
      </c>
      <c r="F1314" s="25">
        <v>0</v>
      </c>
      <c r="G1314" s="25">
        <v>0</v>
      </c>
      <c r="H1314" s="25">
        <v>0</v>
      </c>
      <c r="I1314" s="25">
        <v>0</v>
      </c>
      <c r="J1314" s="25">
        <v>0</v>
      </c>
      <c r="K1314" s="25">
        <v>0</v>
      </c>
      <c r="L1314" s="25">
        <v>0</v>
      </c>
      <c r="M1314" s="25">
        <v>0</v>
      </c>
      <c r="N1314" s="25">
        <v>0</v>
      </c>
      <c r="O1314" s="25">
        <v>0</v>
      </c>
      <c r="P1314" s="25">
        <v>0</v>
      </c>
      <c r="Q1314" s="25">
        <v>0</v>
      </c>
      <c r="R1314" s="25">
        <v>0</v>
      </c>
      <c r="S1314" s="25">
        <v>0</v>
      </c>
      <c r="T1314" s="25">
        <v>0</v>
      </c>
      <c r="U1314" s="25">
        <v>0</v>
      </c>
      <c r="V1314" s="25">
        <v>0</v>
      </c>
      <c r="W1314" s="25">
        <v>0</v>
      </c>
      <c r="X1314" s="25">
        <v>0</v>
      </c>
      <c r="Y1314" s="25">
        <v>0</v>
      </c>
      <c r="Z1314" s="25">
        <v>0</v>
      </c>
      <c r="AA1314" s="25">
        <v>0</v>
      </c>
      <c r="AB1314" s="25">
        <v>0</v>
      </c>
      <c r="AC1314" s="25">
        <v>0</v>
      </c>
      <c r="AD1314" s="25">
        <v>0</v>
      </c>
      <c r="AE1314" s="25">
        <v>0</v>
      </c>
      <c r="AF1314" s="25">
        <v>0</v>
      </c>
      <c r="AG1314" s="25">
        <v>0</v>
      </c>
      <c r="AH1314" s="25">
        <v>0</v>
      </c>
      <c r="AI1314" s="25">
        <v>0</v>
      </c>
      <c r="AJ1314" s="25">
        <v>0</v>
      </c>
      <c r="AK1314" s="25">
        <v>0</v>
      </c>
      <c r="AL1314" s="25">
        <v>0</v>
      </c>
      <c r="AM1314" s="25">
        <v>0</v>
      </c>
      <c r="AN1314" s="25">
        <v>0</v>
      </c>
      <c r="AO1314" s="25">
        <v>0</v>
      </c>
      <c r="AP1314" s="25">
        <v>0</v>
      </c>
      <c r="AQ1314" s="25">
        <v>0</v>
      </c>
      <c r="AR1314" s="25">
        <v>0</v>
      </c>
      <c r="AS1314" s="25">
        <v>0</v>
      </c>
      <c r="AT1314" s="25">
        <v>0</v>
      </c>
      <c r="AU1314" s="25">
        <v>0</v>
      </c>
      <c r="AV1314" s="25">
        <v>0</v>
      </c>
      <c r="AW1314" s="25">
        <v>0</v>
      </c>
      <c r="AX1314" s="25">
        <v>0</v>
      </c>
      <c r="AY1314" s="25">
        <v>0</v>
      </c>
      <c r="AZ1314" s="25">
        <v>0</v>
      </c>
      <c r="BA1314" s="25">
        <v>0</v>
      </c>
      <c r="BB1314" s="25">
        <v>0</v>
      </c>
      <c r="BC1314" s="25">
        <v>0</v>
      </c>
      <c r="BD1314" s="25">
        <v>0</v>
      </c>
      <c r="BE1314" s="25">
        <v>0</v>
      </c>
      <c r="BF1314" s="25">
        <v>0</v>
      </c>
      <c r="BG1314" s="25">
        <v>0</v>
      </c>
      <c r="BH1314" s="25">
        <v>0</v>
      </c>
      <c r="BI1314" s="25">
        <v>0</v>
      </c>
      <c r="BJ1314" s="25">
        <v>0</v>
      </c>
      <c r="BK1314" s="25">
        <v>0</v>
      </c>
      <c r="BL1314" s="25">
        <v>0</v>
      </c>
      <c r="BM1314" s="25">
        <v>0</v>
      </c>
      <c r="BN1314" s="25">
        <v>0</v>
      </c>
      <c r="BO1314" s="25">
        <v>0</v>
      </c>
    </row>
    <row r="1315" spans="1:67">
      <c r="A1315">
        <v>2010</v>
      </c>
      <c r="B1315" s="62" t="s">
        <v>287</v>
      </c>
      <c r="C1315" s="62" t="s">
        <v>288</v>
      </c>
      <c r="D1315" s="57" t="s">
        <v>289</v>
      </c>
      <c r="E1315" s="25">
        <v>18465.862073624157</v>
      </c>
      <c r="F1315" s="25">
        <v>1048.2757831114252</v>
      </c>
      <c r="G1315" s="25">
        <v>2770.8447224347537</v>
      </c>
      <c r="H1315" s="25">
        <v>28426.5248472192</v>
      </c>
      <c r="I1315" s="25">
        <v>97376.596699793168</v>
      </c>
      <c r="J1315" s="25">
        <v>18019.40513981802</v>
      </c>
      <c r="K1315" s="25">
        <v>8485.6101904090519</v>
      </c>
      <c r="L1315" s="25">
        <v>13690.462616830187</v>
      </c>
      <c r="M1315" s="25">
        <v>775.13398994052045</v>
      </c>
      <c r="N1315" s="25">
        <v>29486.839333663786</v>
      </c>
      <c r="O1315" s="25">
        <v>17267.917508049512</v>
      </c>
      <c r="P1315" s="25">
        <v>6644.5230581674623</v>
      </c>
      <c r="Q1315" s="25">
        <v>20125.351334302752</v>
      </c>
      <c r="R1315" s="25">
        <v>10219.2821682422</v>
      </c>
      <c r="S1315" s="25">
        <v>12606.592893587893</v>
      </c>
      <c r="T1315" s="25">
        <v>10433.88175709162</v>
      </c>
      <c r="U1315" s="25">
        <v>13553.90500616676</v>
      </c>
      <c r="V1315" s="25">
        <v>8123.1203609697986</v>
      </c>
      <c r="W1315" s="25">
        <v>7815.021527414382</v>
      </c>
      <c r="X1315" s="25">
        <v>14209.430212007948</v>
      </c>
      <c r="Y1315" s="25">
        <v>1238.8643584801021</v>
      </c>
      <c r="Z1315" s="25">
        <v>5984.9145093105972</v>
      </c>
      <c r="AA1315" s="25">
        <v>0</v>
      </c>
      <c r="AB1315" s="25">
        <v>25937.168256746969</v>
      </c>
      <c r="AC1315" s="25">
        <v>134.13722747380729</v>
      </c>
      <c r="AD1315" s="25">
        <v>0</v>
      </c>
      <c r="AE1315" s="25">
        <v>129527.28863346632</v>
      </c>
      <c r="AF1315" s="25">
        <v>9379.7808325757105</v>
      </c>
      <c r="AG1315" s="25">
        <v>24444.863917732015</v>
      </c>
      <c r="AH1315" s="25">
        <v>14351.012528223629</v>
      </c>
      <c r="AI1315" s="25">
        <v>15696.015514133685</v>
      </c>
      <c r="AJ1315" s="25">
        <v>6755.010313283723</v>
      </c>
      <c r="AK1315" s="25">
        <v>8379.4470024383954</v>
      </c>
      <c r="AL1315" s="25">
        <v>3111.4214573083536</v>
      </c>
      <c r="AM1315" s="25">
        <v>672.02623001277755</v>
      </c>
      <c r="AN1315" s="25">
        <v>26530.640683767386</v>
      </c>
      <c r="AO1315" s="25">
        <v>2918.6909226925718</v>
      </c>
      <c r="AP1315" s="25">
        <v>1624.9220320823979</v>
      </c>
      <c r="AQ1315" s="25">
        <v>9998.0015303229266</v>
      </c>
      <c r="AR1315" s="25">
        <v>1940.8567354751526</v>
      </c>
      <c r="AS1315" s="25">
        <v>8199.2600588840305</v>
      </c>
      <c r="AT1315" s="25">
        <v>1841.6009664875307</v>
      </c>
      <c r="AU1315" s="25">
        <v>0</v>
      </c>
      <c r="AV1315" s="25">
        <v>4557.3679559801376</v>
      </c>
      <c r="AW1315" s="25">
        <v>4068.7205004591951</v>
      </c>
      <c r="AX1315" s="25">
        <v>0</v>
      </c>
      <c r="AY1315" s="25">
        <v>0</v>
      </c>
      <c r="AZ1315" s="25">
        <v>0</v>
      </c>
      <c r="BA1315" s="25">
        <v>0</v>
      </c>
      <c r="BB1315" s="25">
        <v>3442.2758056681091</v>
      </c>
      <c r="BC1315" s="25">
        <v>17387.461241452635</v>
      </c>
      <c r="BD1315" s="25">
        <v>11955.982388169765</v>
      </c>
      <c r="BE1315" s="25">
        <v>9109.0965250187364</v>
      </c>
      <c r="BF1315" s="25">
        <v>11090.646870044799</v>
      </c>
      <c r="BG1315" s="25">
        <v>0</v>
      </c>
      <c r="BH1315" s="25">
        <v>0</v>
      </c>
      <c r="BI1315" s="25">
        <v>406328.19219064212</v>
      </c>
      <c r="BJ1315" s="25">
        <v>0</v>
      </c>
      <c r="BK1315" s="25">
        <v>65349.739927286602</v>
      </c>
      <c r="BL1315" s="25">
        <v>232855.90606062909</v>
      </c>
      <c r="BM1315" s="25">
        <v>13574.436585468615</v>
      </c>
      <c r="BN1315" s="25">
        <v>0</v>
      </c>
      <c r="BO1315" s="25">
        <v>0</v>
      </c>
    </row>
    <row r="1316" spans="1:67">
      <c r="A1316">
        <v>2010</v>
      </c>
      <c r="B1316" s="22" t="s">
        <v>290</v>
      </c>
      <c r="C1316" s="22" t="s">
        <v>291</v>
      </c>
      <c r="D1316" s="57" t="s">
        <v>289</v>
      </c>
      <c r="E1316" s="25">
        <v>0</v>
      </c>
      <c r="F1316" s="25">
        <v>0</v>
      </c>
      <c r="G1316" s="25">
        <v>0</v>
      </c>
      <c r="H1316" s="25">
        <v>0</v>
      </c>
      <c r="I1316" s="25">
        <v>0</v>
      </c>
      <c r="J1316" s="25">
        <v>0</v>
      </c>
      <c r="K1316" s="25">
        <v>0</v>
      </c>
      <c r="L1316" s="25">
        <v>0</v>
      </c>
      <c r="M1316" s="25">
        <v>0</v>
      </c>
      <c r="N1316" s="25">
        <v>0</v>
      </c>
      <c r="O1316" s="25">
        <v>0</v>
      </c>
      <c r="P1316" s="25">
        <v>0</v>
      </c>
      <c r="Q1316" s="25">
        <v>0</v>
      </c>
      <c r="R1316" s="25">
        <v>0</v>
      </c>
      <c r="S1316" s="25">
        <v>0</v>
      </c>
      <c r="T1316" s="25">
        <v>0</v>
      </c>
      <c r="U1316" s="25">
        <v>0</v>
      </c>
      <c r="V1316" s="25">
        <v>0</v>
      </c>
      <c r="W1316" s="25">
        <v>0</v>
      </c>
      <c r="X1316" s="25">
        <v>0</v>
      </c>
      <c r="Y1316" s="25">
        <v>0</v>
      </c>
      <c r="Z1316" s="25">
        <v>0</v>
      </c>
      <c r="AA1316" s="25">
        <v>0</v>
      </c>
      <c r="AB1316" s="25">
        <v>0</v>
      </c>
      <c r="AC1316" s="25">
        <v>0</v>
      </c>
      <c r="AD1316" s="25">
        <v>0</v>
      </c>
      <c r="AE1316" s="25">
        <v>0</v>
      </c>
      <c r="AF1316" s="25">
        <v>0</v>
      </c>
      <c r="AG1316" s="25">
        <v>0</v>
      </c>
      <c r="AH1316" s="25">
        <v>0</v>
      </c>
      <c r="AI1316" s="25">
        <v>0</v>
      </c>
      <c r="AJ1316" s="25">
        <v>0</v>
      </c>
      <c r="AK1316" s="25">
        <v>0</v>
      </c>
      <c r="AL1316" s="25">
        <v>0</v>
      </c>
      <c r="AM1316" s="25">
        <v>0</v>
      </c>
      <c r="AN1316" s="25">
        <v>0</v>
      </c>
      <c r="AO1316" s="25">
        <v>0</v>
      </c>
      <c r="AP1316" s="25">
        <v>0</v>
      </c>
      <c r="AQ1316" s="25">
        <v>0</v>
      </c>
      <c r="AR1316" s="25">
        <v>0</v>
      </c>
      <c r="AS1316" s="25">
        <v>0</v>
      </c>
      <c r="AT1316" s="25">
        <v>0</v>
      </c>
      <c r="AU1316" s="25">
        <v>0</v>
      </c>
      <c r="AV1316" s="25">
        <v>0</v>
      </c>
      <c r="AW1316" s="25">
        <v>0</v>
      </c>
      <c r="AX1316" s="25">
        <v>0</v>
      </c>
      <c r="AY1316" s="25">
        <v>0</v>
      </c>
      <c r="AZ1316" s="25">
        <v>0</v>
      </c>
      <c r="BA1316" s="25">
        <v>0</v>
      </c>
      <c r="BB1316" s="25">
        <v>0</v>
      </c>
      <c r="BC1316" s="25">
        <v>0</v>
      </c>
      <c r="BD1316" s="25">
        <v>0</v>
      </c>
      <c r="BE1316" s="25">
        <v>0</v>
      </c>
      <c r="BF1316" s="25">
        <v>0</v>
      </c>
      <c r="BG1316" s="25">
        <v>0</v>
      </c>
      <c r="BH1316" s="25">
        <v>0</v>
      </c>
      <c r="BI1316" s="25">
        <v>0</v>
      </c>
      <c r="BJ1316" s="25">
        <v>0</v>
      </c>
      <c r="BK1316" s="25">
        <v>0</v>
      </c>
      <c r="BL1316" s="25">
        <v>0</v>
      </c>
      <c r="BM1316" s="25">
        <v>0</v>
      </c>
      <c r="BN1316" s="25">
        <v>0</v>
      </c>
      <c r="BO1316" s="25">
        <v>0</v>
      </c>
    </row>
    <row r="1317" spans="1:67">
      <c r="A1317">
        <v>2010</v>
      </c>
      <c r="B1317" s="22" t="s">
        <v>292</v>
      </c>
      <c r="C1317" s="22" t="s">
        <v>293</v>
      </c>
      <c r="D1317" s="57" t="s">
        <v>289</v>
      </c>
      <c r="E1317" s="25">
        <v>0</v>
      </c>
      <c r="F1317" s="25">
        <v>0</v>
      </c>
      <c r="G1317" s="25">
        <v>0</v>
      </c>
      <c r="H1317" s="25">
        <v>0</v>
      </c>
      <c r="I1317" s="25">
        <v>0</v>
      </c>
      <c r="J1317" s="25">
        <v>0</v>
      </c>
      <c r="K1317" s="25">
        <v>0</v>
      </c>
      <c r="L1317" s="25">
        <v>0</v>
      </c>
      <c r="M1317" s="25">
        <v>0</v>
      </c>
      <c r="N1317" s="25">
        <v>0</v>
      </c>
      <c r="O1317" s="25">
        <v>0</v>
      </c>
      <c r="P1317" s="25">
        <v>0</v>
      </c>
      <c r="Q1317" s="25">
        <v>0</v>
      </c>
      <c r="R1317" s="25">
        <v>0</v>
      </c>
      <c r="S1317" s="25">
        <v>0</v>
      </c>
      <c r="T1317" s="25">
        <v>0</v>
      </c>
      <c r="U1317" s="25">
        <v>0</v>
      </c>
      <c r="V1317" s="25">
        <v>0</v>
      </c>
      <c r="W1317" s="25">
        <v>0</v>
      </c>
      <c r="X1317" s="25">
        <v>0</v>
      </c>
      <c r="Y1317" s="25">
        <v>0</v>
      </c>
      <c r="Z1317" s="25">
        <v>0</v>
      </c>
      <c r="AA1317" s="25">
        <v>0</v>
      </c>
      <c r="AB1317" s="25">
        <v>0</v>
      </c>
      <c r="AC1317" s="25">
        <v>0</v>
      </c>
      <c r="AD1317" s="25">
        <v>0</v>
      </c>
      <c r="AE1317" s="25">
        <v>0</v>
      </c>
      <c r="AF1317" s="25">
        <v>0</v>
      </c>
      <c r="AG1317" s="25">
        <v>0</v>
      </c>
      <c r="AH1317" s="25">
        <v>0</v>
      </c>
      <c r="AI1317" s="25">
        <v>0</v>
      </c>
      <c r="AJ1317" s="25">
        <v>0</v>
      </c>
      <c r="AK1317" s="25">
        <v>0</v>
      </c>
      <c r="AL1317" s="25">
        <v>0</v>
      </c>
      <c r="AM1317" s="25">
        <v>0</v>
      </c>
      <c r="AN1317" s="25">
        <v>0</v>
      </c>
      <c r="AO1317" s="25">
        <v>0</v>
      </c>
      <c r="AP1317" s="25">
        <v>0</v>
      </c>
      <c r="AQ1317" s="25">
        <v>0</v>
      </c>
      <c r="AR1317" s="25">
        <v>0</v>
      </c>
      <c r="AS1317" s="25">
        <v>0</v>
      </c>
      <c r="AT1317" s="25">
        <v>0</v>
      </c>
      <c r="AU1317" s="25">
        <v>0</v>
      </c>
      <c r="AV1317" s="25">
        <v>0</v>
      </c>
      <c r="AW1317" s="25">
        <v>0</v>
      </c>
      <c r="AX1317" s="25">
        <v>0</v>
      </c>
      <c r="AY1317" s="25">
        <v>0</v>
      </c>
      <c r="AZ1317" s="25">
        <v>0</v>
      </c>
      <c r="BA1317" s="25">
        <v>0</v>
      </c>
      <c r="BB1317" s="25">
        <v>0</v>
      </c>
      <c r="BC1317" s="25">
        <v>0</v>
      </c>
      <c r="BD1317" s="25">
        <v>0</v>
      </c>
      <c r="BE1317" s="25">
        <v>0</v>
      </c>
      <c r="BF1317" s="25">
        <v>0</v>
      </c>
      <c r="BG1317" s="25">
        <v>0</v>
      </c>
      <c r="BH1317" s="25">
        <v>0</v>
      </c>
      <c r="BI1317" s="25">
        <v>0</v>
      </c>
      <c r="BJ1317" s="25">
        <v>0</v>
      </c>
      <c r="BK1317" s="25">
        <v>0</v>
      </c>
      <c r="BL1317" s="25">
        <v>0</v>
      </c>
      <c r="BM1317" s="25">
        <v>0</v>
      </c>
      <c r="BN1317" s="25">
        <v>0</v>
      </c>
      <c r="BO1317" s="25">
        <v>0</v>
      </c>
    </row>
    <row r="1318" spans="1:67">
      <c r="A1318">
        <v>2010</v>
      </c>
      <c r="B1318" s="22" t="s">
        <v>294</v>
      </c>
      <c r="C1318" s="22" t="s">
        <v>295</v>
      </c>
      <c r="D1318" s="57" t="s">
        <v>289</v>
      </c>
      <c r="E1318" s="25">
        <v>0</v>
      </c>
      <c r="F1318" s="25">
        <v>0</v>
      </c>
      <c r="G1318" s="25">
        <v>0</v>
      </c>
      <c r="H1318" s="25">
        <v>0</v>
      </c>
      <c r="I1318" s="25">
        <v>0</v>
      </c>
      <c r="J1318" s="25">
        <v>0</v>
      </c>
      <c r="K1318" s="25">
        <v>0</v>
      </c>
      <c r="L1318" s="25">
        <v>0</v>
      </c>
      <c r="M1318" s="25">
        <v>0</v>
      </c>
      <c r="N1318" s="25">
        <v>0</v>
      </c>
      <c r="O1318" s="25">
        <v>0</v>
      </c>
      <c r="P1318" s="25">
        <v>0</v>
      </c>
      <c r="Q1318" s="25">
        <v>0</v>
      </c>
      <c r="R1318" s="25">
        <v>0</v>
      </c>
      <c r="S1318" s="25">
        <v>0</v>
      </c>
      <c r="T1318" s="25">
        <v>0</v>
      </c>
      <c r="U1318" s="25">
        <v>0</v>
      </c>
      <c r="V1318" s="25">
        <v>0</v>
      </c>
      <c r="W1318" s="25">
        <v>0</v>
      </c>
      <c r="X1318" s="25">
        <v>0</v>
      </c>
      <c r="Y1318" s="25">
        <v>0</v>
      </c>
      <c r="Z1318" s="25">
        <v>0</v>
      </c>
      <c r="AA1318" s="25">
        <v>0</v>
      </c>
      <c r="AB1318" s="25">
        <v>0</v>
      </c>
      <c r="AC1318" s="25">
        <v>0</v>
      </c>
      <c r="AD1318" s="25">
        <v>0</v>
      </c>
      <c r="AE1318" s="25">
        <v>0</v>
      </c>
      <c r="AF1318" s="25">
        <v>0</v>
      </c>
      <c r="AG1318" s="25">
        <v>0</v>
      </c>
      <c r="AH1318" s="25">
        <v>0</v>
      </c>
      <c r="AI1318" s="25">
        <v>0</v>
      </c>
      <c r="AJ1318" s="25">
        <v>0</v>
      </c>
      <c r="AK1318" s="25">
        <v>0</v>
      </c>
      <c r="AL1318" s="25">
        <v>0</v>
      </c>
      <c r="AM1318" s="25">
        <v>0</v>
      </c>
      <c r="AN1318" s="25">
        <v>0</v>
      </c>
      <c r="AO1318" s="25">
        <v>0</v>
      </c>
      <c r="AP1318" s="25">
        <v>0</v>
      </c>
      <c r="AQ1318" s="25">
        <v>0</v>
      </c>
      <c r="AR1318" s="25">
        <v>0</v>
      </c>
      <c r="AS1318" s="25">
        <v>0</v>
      </c>
      <c r="AT1318" s="25">
        <v>0</v>
      </c>
      <c r="AU1318" s="25">
        <v>0</v>
      </c>
      <c r="AV1318" s="25">
        <v>0</v>
      </c>
      <c r="AW1318" s="25">
        <v>0</v>
      </c>
      <c r="AX1318" s="25">
        <v>0</v>
      </c>
      <c r="AY1318" s="25">
        <v>0</v>
      </c>
      <c r="AZ1318" s="25">
        <v>0</v>
      </c>
      <c r="BA1318" s="25">
        <v>0</v>
      </c>
      <c r="BB1318" s="25">
        <v>0</v>
      </c>
      <c r="BC1318" s="25">
        <v>0</v>
      </c>
      <c r="BD1318" s="25">
        <v>0</v>
      </c>
      <c r="BE1318" s="25">
        <v>0</v>
      </c>
      <c r="BF1318" s="25">
        <v>0</v>
      </c>
      <c r="BG1318" s="25">
        <v>0</v>
      </c>
      <c r="BH1318" s="25">
        <v>0</v>
      </c>
      <c r="BI1318" s="25">
        <v>0</v>
      </c>
      <c r="BJ1318" s="25">
        <v>0</v>
      </c>
      <c r="BK1318" s="25">
        <v>0</v>
      </c>
      <c r="BL1318" s="25">
        <v>0</v>
      </c>
      <c r="BM1318" s="25">
        <v>0</v>
      </c>
      <c r="BN1318" s="25">
        <v>0</v>
      </c>
      <c r="BO1318" s="25">
        <v>0</v>
      </c>
    </row>
    <row r="1319" spans="1:67">
      <c r="A1319">
        <v>2010</v>
      </c>
      <c r="B1319" s="22" t="s">
        <v>296</v>
      </c>
      <c r="C1319" s="22" t="s">
        <v>297</v>
      </c>
      <c r="D1319" s="57" t="s">
        <v>289</v>
      </c>
      <c r="E1319" s="25">
        <v>0</v>
      </c>
      <c r="F1319" s="25">
        <v>0</v>
      </c>
      <c r="G1319" s="25">
        <v>0</v>
      </c>
      <c r="H1319" s="25">
        <v>0</v>
      </c>
      <c r="I1319" s="25">
        <v>0</v>
      </c>
      <c r="J1319" s="25">
        <v>0</v>
      </c>
      <c r="K1319" s="25">
        <v>0</v>
      </c>
      <c r="L1319" s="25">
        <v>0</v>
      </c>
      <c r="M1319" s="25">
        <v>0</v>
      </c>
      <c r="N1319" s="25">
        <v>0</v>
      </c>
      <c r="O1319" s="25">
        <v>0</v>
      </c>
      <c r="P1319" s="25">
        <v>0</v>
      </c>
      <c r="Q1319" s="25">
        <v>0</v>
      </c>
      <c r="R1319" s="25">
        <v>0</v>
      </c>
      <c r="S1319" s="25">
        <v>0</v>
      </c>
      <c r="T1319" s="25">
        <v>0</v>
      </c>
      <c r="U1319" s="25">
        <v>0</v>
      </c>
      <c r="V1319" s="25">
        <v>0</v>
      </c>
      <c r="W1319" s="25">
        <v>0</v>
      </c>
      <c r="X1319" s="25">
        <v>0</v>
      </c>
      <c r="Y1319" s="25">
        <v>0</v>
      </c>
      <c r="Z1319" s="25">
        <v>0</v>
      </c>
      <c r="AA1319" s="25">
        <v>0</v>
      </c>
      <c r="AB1319" s="25">
        <v>0</v>
      </c>
      <c r="AC1319" s="25">
        <v>0</v>
      </c>
      <c r="AD1319" s="25">
        <v>0</v>
      </c>
      <c r="AE1319" s="25">
        <v>0</v>
      </c>
      <c r="AF1319" s="25">
        <v>0</v>
      </c>
      <c r="AG1319" s="25">
        <v>0</v>
      </c>
      <c r="AH1319" s="25">
        <v>0</v>
      </c>
      <c r="AI1319" s="25">
        <v>0</v>
      </c>
      <c r="AJ1319" s="25">
        <v>0</v>
      </c>
      <c r="AK1319" s="25">
        <v>0</v>
      </c>
      <c r="AL1319" s="25">
        <v>0</v>
      </c>
      <c r="AM1319" s="25">
        <v>0</v>
      </c>
      <c r="AN1319" s="25">
        <v>0</v>
      </c>
      <c r="AO1319" s="25">
        <v>0</v>
      </c>
      <c r="AP1319" s="25">
        <v>0</v>
      </c>
      <c r="AQ1319" s="25">
        <v>0</v>
      </c>
      <c r="AR1319" s="25">
        <v>0</v>
      </c>
      <c r="AS1319" s="25">
        <v>0</v>
      </c>
      <c r="AT1319" s="25">
        <v>0</v>
      </c>
      <c r="AU1319" s="25">
        <v>0</v>
      </c>
      <c r="AV1319" s="25">
        <v>0</v>
      </c>
      <c r="AW1319" s="25">
        <v>0</v>
      </c>
      <c r="AX1319" s="25">
        <v>0</v>
      </c>
      <c r="AY1319" s="25">
        <v>0</v>
      </c>
      <c r="AZ1319" s="25">
        <v>0</v>
      </c>
      <c r="BA1319" s="25">
        <v>0</v>
      </c>
      <c r="BB1319" s="25">
        <v>0</v>
      </c>
      <c r="BC1319" s="25">
        <v>0</v>
      </c>
      <c r="BD1319" s="25">
        <v>0</v>
      </c>
      <c r="BE1319" s="25">
        <v>0</v>
      </c>
      <c r="BF1319" s="25">
        <v>0</v>
      </c>
      <c r="BG1319" s="25">
        <v>0</v>
      </c>
      <c r="BH1319" s="25">
        <v>0</v>
      </c>
      <c r="BI1319" s="25">
        <v>0</v>
      </c>
      <c r="BJ1319" s="25">
        <v>0</v>
      </c>
      <c r="BK1319" s="25">
        <v>0</v>
      </c>
      <c r="BL1319" s="25">
        <v>0</v>
      </c>
      <c r="BM1319" s="25">
        <v>0</v>
      </c>
      <c r="BN1319" s="25">
        <v>0</v>
      </c>
      <c r="BO1319" s="25">
        <v>0</v>
      </c>
    </row>
    <row r="1320" spans="1:67">
      <c r="A1320">
        <v>2010</v>
      </c>
      <c r="B1320" s="62" t="s">
        <v>298</v>
      </c>
      <c r="C1320" s="62" t="s">
        <v>299</v>
      </c>
      <c r="D1320" s="57" t="s">
        <v>289</v>
      </c>
      <c r="E1320" s="25">
        <v>83010.417032000012</v>
      </c>
      <c r="F1320" s="25">
        <v>6395.5927770000008</v>
      </c>
      <c r="G1320" s="25">
        <v>15795.840782000001</v>
      </c>
      <c r="H1320" s="25">
        <v>79015.689857999998</v>
      </c>
      <c r="I1320" s="25">
        <v>47059.005774999976</v>
      </c>
      <c r="J1320" s="25">
        <v>12763.931122999988</v>
      </c>
      <c r="K1320" s="25">
        <v>6246.9642529999992</v>
      </c>
      <c r="L1320" s="25">
        <v>7173.3528293066365</v>
      </c>
      <c r="M1320" s="25">
        <v>307.01471469336275</v>
      </c>
      <c r="N1320" s="25">
        <v>25727.456666000009</v>
      </c>
      <c r="O1320" s="25">
        <v>9122.8066197401986</v>
      </c>
      <c r="P1320" s="25">
        <v>3457.1873522597953</v>
      </c>
      <c r="Q1320" s="25">
        <v>7345.9328900000037</v>
      </c>
      <c r="R1320" s="25">
        <v>5605.8414490000041</v>
      </c>
      <c r="S1320" s="25">
        <v>5993.4991450000025</v>
      </c>
      <c r="T1320" s="25">
        <v>5874.0256406482067</v>
      </c>
      <c r="U1320" s="25">
        <v>4810.6396043053865</v>
      </c>
      <c r="V1320" s="25">
        <v>3701.8122700464005</v>
      </c>
      <c r="W1320" s="25">
        <v>2615.1050160000004</v>
      </c>
      <c r="X1320" s="25">
        <v>13932.219581381867</v>
      </c>
      <c r="Y1320" s="25">
        <v>840.43022461812939</v>
      </c>
      <c r="Z1320" s="25">
        <v>3871.8456700000011</v>
      </c>
      <c r="AA1320" s="25">
        <v>0</v>
      </c>
      <c r="AB1320" s="25">
        <v>7982.5774729999912</v>
      </c>
      <c r="AC1320" s="25">
        <v>643.51045500000009</v>
      </c>
      <c r="AD1320" s="25">
        <v>0</v>
      </c>
      <c r="AE1320" s="25">
        <v>68978.401162000009</v>
      </c>
      <c r="AF1320" s="25">
        <v>20040.919215000002</v>
      </c>
      <c r="AG1320" s="25">
        <v>51427.828518718496</v>
      </c>
      <c r="AH1320" s="25">
        <v>30190.587980281511</v>
      </c>
      <c r="AI1320" s="25">
        <v>15168.768808999992</v>
      </c>
      <c r="AJ1320" s="25">
        <v>3282.0188519999988</v>
      </c>
      <c r="AK1320" s="25">
        <v>4214.6111260000007</v>
      </c>
      <c r="AL1320" s="25">
        <v>4333.2564749999992</v>
      </c>
      <c r="AM1320" s="25">
        <v>751.73818726784543</v>
      </c>
      <c r="AN1320" s="25">
        <v>22037.006454000017</v>
      </c>
      <c r="AO1320" s="25">
        <v>2091.1025298400295</v>
      </c>
      <c r="AP1320" s="25">
        <v>3170.1930859464369</v>
      </c>
      <c r="AQ1320" s="25">
        <v>20110.945456606521</v>
      </c>
      <c r="AR1320" s="25">
        <v>2048.9931833391693</v>
      </c>
      <c r="AS1320" s="25">
        <v>20720.618537000002</v>
      </c>
      <c r="AT1320" s="25">
        <v>5656.6973150000003</v>
      </c>
      <c r="AU1320" s="25">
        <v>0</v>
      </c>
      <c r="AV1320" s="25">
        <v>21809.431405000003</v>
      </c>
      <c r="AW1320" s="25">
        <v>5087.0026480208689</v>
      </c>
      <c r="AX1320" s="25">
        <v>0</v>
      </c>
      <c r="AY1320" s="25">
        <v>0</v>
      </c>
      <c r="AZ1320" s="25">
        <v>0</v>
      </c>
      <c r="BA1320" s="25">
        <v>0</v>
      </c>
      <c r="BB1320" s="25">
        <v>5815.3639139791312</v>
      </c>
      <c r="BC1320" s="25">
        <v>28568.860383000007</v>
      </c>
      <c r="BD1320" s="25">
        <v>22177.591785000004</v>
      </c>
      <c r="BE1320" s="25">
        <v>7310.9103410000016</v>
      </c>
      <c r="BF1320" s="25">
        <v>11119.741830000003</v>
      </c>
      <c r="BG1320" s="25">
        <v>0</v>
      </c>
      <c r="BH1320" s="25">
        <v>0</v>
      </c>
      <c r="BI1320" s="25">
        <v>0</v>
      </c>
      <c r="BJ1320" s="25">
        <v>0</v>
      </c>
      <c r="BK1320" s="25">
        <v>0</v>
      </c>
      <c r="BL1320" s="25">
        <v>0</v>
      </c>
      <c r="BM1320" s="25">
        <v>0</v>
      </c>
      <c r="BN1320" s="25">
        <v>0</v>
      </c>
      <c r="BO1320" s="25">
        <v>0</v>
      </c>
    </row>
    <row r="1321" spans="1:67">
      <c r="A1321">
        <v>2010</v>
      </c>
      <c r="B1321" s="22" t="s">
        <v>300</v>
      </c>
      <c r="C1321" s="22" t="s">
        <v>301</v>
      </c>
      <c r="D1321" s="57" t="s">
        <v>289</v>
      </c>
      <c r="E1321" s="25">
        <v>146.66999138896637</v>
      </c>
      <c r="F1321" s="25">
        <v>6.5771461652463481</v>
      </c>
      <c r="G1321" s="25">
        <v>23.567682729020177</v>
      </c>
      <c r="H1321" s="25">
        <v>345.83289390056609</v>
      </c>
      <c r="I1321" s="25">
        <v>505.66626739846794</v>
      </c>
      <c r="J1321" s="25">
        <v>479.25178496842898</v>
      </c>
      <c r="K1321" s="25">
        <v>52.988799095999489</v>
      </c>
      <c r="L1321" s="25">
        <v>163.8815108009976</v>
      </c>
      <c r="M1321" s="25">
        <v>9.4207868206987389</v>
      </c>
      <c r="N1321" s="25">
        <v>373.70983127111714</v>
      </c>
      <c r="O1321" s="25">
        <v>361.02778089247562</v>
      </c>
      <c r="P1321" s="25">
        <v>84.487323115923118</v>
      </c>
      <c r="Q1321" s="25">
        <v>339.00052426113541</v>
      </c>
      <c r="R1321" s="25">
        <v>140.62197305909439</v>
      </c>
      <c r="S1321" s="25">
        <v>218.81738570257914</v>
      </c>
      <c r="T1321" s="25">
        <v>247.73039390785183</v>
      </c>
      <c r="U1321" s="25">
        <v>398.72832131593418</v>
      </c>
      <c r="V1321" s="25">
        <v>223.81630501031566</v>
      </c>
      <c r="W1321" s="25">
        <v>298.28327386877083</v>
      </c>
      <c r="X1321" s="25">
        <v>193.76681161539784</v>
      </c>
      <c r="Y1321" s="25">
        <v>41.915652129299339</v>
      </c>
      <c r="Z1321" s="25">
        <v>84.158070371267939</v>
      </c>
      <c r="AA1321" s="25">
        <v>0</v>
      </c>
      <c r="AB1321" s="25">
        <v>161.14334523495972</v>
      </c>
      <c r="AC1321" s="25">
        <v>1.4375845406574794</v>
      </c>
      <c r="AD1321" s="25">
        <v>0</v>
      </c>
      <c r="AE1321" s="25">
        <v>1914.2834564219775</v>
      </c>
      <c r="AF1321" s="25">
        <v>104.73241173887115</v>
      </c>
      <c r="AG1321" s="25">
        <v>174.56067493646972</v>
      </c>
      <c r="AH1321" s="25">
        <v>101.76383508056139</v>
      </c>
      <c r="AI1321" s="25">
        <v>227.15883789457348</v>
      </c>
      <c r="AJ1321" s="25">
        <v>77.272613444176613</v>
      </c>
      <c r="AK1321" s="25">
        <v>161.05777192136881</v>
      </c>
      <c r="AL1321" s="25">
        <v>6.3217678684375462</v>
      </c>
      <c r="AM1321" s="25">
        <v>0.94947822197251219</v>
      </c>
      <c r="AN1321" s="25">
        <v>139.8113188730465</v>
      </c>
      <c r="AO1321" s="25">
        <v>24.844564751224372</v>
      </c>
      <c r="AP1321" s="25">
        <v>15.462100800112346</v>
      </c>
      <c r="AQ1321" s="25">
        <v>31.49634595707078</v>
      </c>
      <c r="AR1321" s="25">
        <v>14.399003908176871</v>
      </c>
      <c r="AS1321" s="25">
        <v>20.951158916663822</v>
      </c>
      <c r="AT1321" s="25">
        <v>3.553876952350679</v>
      </c>
      <c r="AU1321" s="25">
        <v>0</v>
      </c>
      <c r="AV1321" s="25">
        <v>10.201108352860594</v>
      </c>
      <c r="AW1321" s="25">
        <v>31.30961956061136</v>
      </c>
      <c r="AX1321" s="25">
        <v>0</v>
      </c>
      <c r="AY1321" s="25">
        <v>0</v>
      </c>
      <c r="AZ1321" s="25">
        <v>0</v>
      </c>
      <c r="BA1321" s="25">
        <v>0</v>
      </c>
      <c r="BB1321" s="25">
        <v>25.399108594054926</v>
      </c>
      <c r="BC1321" s="25">
        <v>90.058057845787047</v>
      </c>
      <c r="BD1321" s="25">
        <v>107.89421220264092</v>
      </c>
      <c r="BE1321" s="25">
        <v>62.730590253016317</v>
      </c>
      <c r="BF1321" s="25">
        <v>43.216038798365361</v>
      </c>
      <c r="BG1321" s="25">
        <v>0</v>
      </c>
      <c r="BH1321" s="25">
        <v>0</v>
      </c>
      <c r="BI1321" s="25">
        <v>1623.9218065629125</v>
      </c>
      <c r="BJ1321" s="25">
        <v>0</v>
      </c>
      <c r="BK1321" s="25">
        <v>3.6329502374591058</v>
      </c>
      <c r="BL1321" s="25">
        <v>1270.4045700361894</v>
      </c>
      <c r="BM1321" s="25">
        <v>73.362239307446941</v>
      </c>
      <c r="BN1321" s="25">
        <v>0</v>
      </c>
      <c r="BO1321" s="25">
        <v>0</v>
      </c>
    </row>
    <row r="1322" spans="1:67">
      <c r="A1322">
        <v>2010</v>
      </c>
      <c r="B1322" s="63" t="s">
        <v>229</v>
      </c>
      <c r="C1322" s="64" t="s">
        <v>302</v>
      </c>
      <c r="D1322" s="57" t="s">
        <v>289</v>
      </c>
      <c r="E1322" s="25">
        <v>101622.9491296849</v>
      </c>
      <c r="F1322" s="25">
        <v>7450.4457070386088</v>
      </c>
      <c r="G1322" s="25">
        <v>18590.253184129699</v>
      </c>
      <c r="H1322" s="25">
        <v>107788.04735025119</v>
      </c>
      <c r="I1322" s="25">
        <v>144941.26857287777</v>
      </c>
      <c r="J1322" s="25">
        <v>31262.587825826668</v>
      </c>
      <c r="K1322" s="25">
        <v>14785.563219887015</v>
      </c>
      <c r="L1322" s="25">
        <v>21027.69697000903</v>
      </c>
      <c r="M1322" s="25">
        <v>1091.5694940479857</v>
      </c>
      <c r="N1322" s="25">
        <v>55588.005693682586</v>
      </c>
      <c r="O1322" s="25">
        <v>26751.751943789688</v>
      </c>
      <c r="P1322" s="25">
        <v>10186.19776829956</v>
      </c>
      <c r="Q1322" s="25">
        <v>27810.28473237234</v>
      </c>
      <c r="R1322" s="25">
        <v>15965.745579104067</v>
      </c>
      <c r="S1322" s="25">
        <v>18818.909407671046</v>
      </c>
      <c r="T1322" s="25">
        <v>16555.637811881272</v>
      </c>
      <c r="U1322" s="25">
        <v>18763.273023805446</v>
      </c>
      <c r="V1322" s="25">
        <v>12048.748952460161</v>
      </c>
      <c r="W1322" s="25">
        <v>10728.409727999182</v>
      </c>
      <c r="X1322" s="25">
        <v>28335.416599806256</v>
      </c>
      <c r="Y1322" s="25">
        <v>2121.2102214779738</v>
      </c>
      <c r="Z1322" s="25">
        <v>9940.918248571239</v>
      </c>
      <c r="AA1322" s="25">
        <v>0</v>
      </c>
      <c r="AB1322" s="25">
        <v>34080.889065167918</v>
      </c>
      <c r="AC1322" s="25">
        <v>779.08526724767762</v>
      </c>
      <c r="AD1322" s="25">
        <v>0</v>
      </c>
      <c r="AE1322" s="25">
        <v>200419.97285018716</v>
      </c>
      <c r="AF1322" s="25">
        <v>29525.432441151483</v>
      </c>
      <c r="AG1322" s="25">
        <v>76047.253068250153</v>
      </c>
      <c r="AH1322" s="25">
        <v>44643.364313546343</v>
      </c>
      <c r="AI1322" s="25">
        <v>31091.94317369998</v>
      </c>
      <c r="AJ1322" s="25">
        <v>10114.301832204608</v>
      </c>
      <c r="AK1322" s="25">
        <v>12755.115940185455</v>
      </c>
      <c r="AL1322" s="25">
        <v>7450.9996942926664</v>
      </c>
      <c r="AM1322" s="25">
        <v>1424.7138948818447</v>
      </c>
      <c r="AN1322" s="25">
        <v>48707.458516565988</v>
      </c>
      <c r="AO1322" s="25">
        <v>5034.6380094767628</v>
      </c>
      <c r="AP1322" s="25">
        <v>4810.5772071389229</v>
      </c>
      <c r="AQ1322" s="25">
        <v>30140.443316590332</v>
      </c>
      <c r="AR1322" s="25">
        <v>4004.2489267669957</v>
      </c>
      <c r="AS1322" s="25">
        <v>28940.829750715751</v>
      </c>
      <c r="AT1322" s="25">
        <v>7501.8521553136497</v>
      </c>
      <c r="AU1322" s="25">
        <v>0</v>
      </c>
      <c r="AV1322" s="25">
        <v>26377.000462951379</v>
      </c>
      <c r="AW1322" s="25">
        <v>9187.0327548333626</v>
      </c>
      <c r="AX1322" s="25">
        <v>0</v>
      </c>
      <c r="AY1322" s="25">
        <v>0</v>
      </c>
      <c r="AZ1322" s="25">
        <v>0</v>
      </c>
      <c r="BA1322" s="25">
        <v>0</v>
      </c>
      <c r="BB1322" s="25">
        <v>9283.0388240588964</v>
      </c>
      <c r="BC1322" s="25">
        <v>46046.37959222716</v>
      </c>
      <c r="BD1322" s="25">
        <v>34241.468371061434</v>
      </c>
      <c r="BE1322" s="25">
        <v>16482.737416171076</v>
      </c>
      <c r="BF1322" s="25">
        <v>22253.604737525555</v>
      </c>
      <c r="BG1322" s="25">
        <v>0</v>
      </c>
      <c r="BH1322" s="25">
        <v>0</v>
      </c>
      <c r="BI1322" s="25">
        <v>0</v>
      </c>
      <c r="BJ1322" s="25">
        <v>0</v>
      </c>
      <c r="BK1322" s="25">
        <v>0</v>
      </c>
      <c r="BL1322" s="25">
        <v>0</v>
      </c>
      <c r="BM1322" s="25">
        <v>0</v>
      </c>
      <c r="BN1322" s="25">
        <v>0</v>
      </c>
      <c r="BO1322" s="25">
        <v>0</v>
      </c>
    </row>
    <row r="1323" spans="1:67">
      <c r="A1323">
        <v>2011</v>
      </c>
      <c r="B1323" s="57" t="s">
        <v>167</v>
      </c>
      <c r="C1323" s="61" t="s">
        <v>230</v>
      </c>
      <c r="D1323" s="57" t="s">
        <v>231</v>
      </c>
      <c r="E1323" s="25">
        <v>4877.3287544211053</v>
      </c>
      <c r="F1323" s="25">
        <v>72.678508570461418</v>
      </c>
      <c r="G1323" s="25">
        <v>409.54475826873499</v>
      </c>
      <c r="H1323" s="25">
        <v>0</v>
      </c>
      <c r="I1323" s="25">
        <v>49975.7110124748</v>
      </c>
      <c r="J1323" s="25">
        <v>1243.2419921733172</v>
      </c>
      <c r="K1323" s="25">
        <v>130.11458058190919</v>
      </c>
      <c r="L1323" s="25">
        <v>6.8729946199621757E-3</v>
      </c>
      <c r="M1323" s="25">
        <v>0</v>
      </c>
      <c r="N1323" s="25">
        <v>5.1837492948594924E-2</v>
      </c>
      <c r="O1323" s="25">
        <v>565.93294458825494</v>
      </c>
      <c r="P1323" s="25">
        <v>621.95393236006828</v>
      </c>
      <c r="Q1323" s="25">
        <v>5835.4541499744528</v>
      </c>
      <c r="R1323" s="25">
        <v>28.712142518751858</v>
      </c>
      <c r="S1323" s="25">
        <v>13.031227528705147</v>
      </c>
      <c r="T1323" s="25">
        <v>4.9738446203738143</v>
      </c>
      <c r="U1323" s="25">
        <v>0</v>
      </c>
      <c r="V1323" s="25">
        <v>0</v>
      </c>
      <c r="W1323" s="25">
        <v>0.68567733092499761</v>
      </c>
      <c r="X1323" s="25">
        <v>0</v>
      </c>
      <c r="Y1323" s="25">
        <v>0</v>
      </c>
      <c r="Z1323" s="25">
        <v>60.943054683473335</v>
      </c>
      <c r="AA1323" s="25">
        <v>0</v>
      </c>
      <c r="AB1323" s="25">
        <v>9.0510334482241884E-5</v>
      </c>
      <c r="AC1323" s="25">
        <v>0</v>
      </c>
      <c r="AD1323" s="25">
        <v>0</v>
      </c>
      <c r="AE1323" s="25">
        <v>125.29288985911121</v>
      </c>
      <c r="AF1323" s="25">
        <v>0</v>
      </c>
      <c r="AG1323" s="25">
        <v>5.9558019464527527</v>
      </c>
      <c r="AH1323" s="25">
        <v>3.4716424792785507</v>
      </c>
      <c r="AI1323" s="25">
        <v>0.88008628411780354</v>
      </c>
      <c r="AJ1323" s="25">
        <v>10.687072643214137</v>
      </c>
      <c r="AK1323" s="25">
        <v>49.658828701549766</v>
      </c>
      <c r="AL1323" s="25">
        <v>0</v>
      </c>
      <c r="AM1323" s="25">
        <v>0</v>
      </c>
      <c r="AN1323" s="25">
        <v>5219.0008802627917</v>
      </c>
      <c r="AO1323" s="25">
        <v>0</v>
      </c>
      <c r="AP1323" s="25">
        <v>0</v>
      </c>
      <c r="AQ1323" s="25">
        <v>0</v>
      </c>
      <c r="AR1323" s="25">
        <v>0</v>
      </c>
      <c r="AS1323" s="25">
        <v>3.7261852737115011</v>
      </c>
      <c r="AT1323" s="25">
        <v>0</v>
      </c>
      <c r="AU1323" s="25">
        <v>0</v>
      </c>
      <c r="AV1323" s="25">
        <v>5.4907534217024836E-2</v>
      </c>
      <c r="AW1323" s="25">
        <v>2.2489914859522928E-2</v>
      </c>
      <c r="AX1323" s="25">
        <v>0</v>
      </c>
      <c r="AY1323" s="25">
        <v>0</v>
      </c>
      <c r="AZ1323" s="25">
        <v>0</v>
      </c>
      <c r="BA1323" s="25">
        <v>0</v>
      </c>
      <c r="BB1323" s="25">
        <v>0</v>
      </c>
      <c r="BC1323" s="25">
        <v>7.1371215250310014</v>
      </c>
      <c r="BD1323" s="25">
        <v>88.105752176268624</v>
      </c>
      <c r="BE1323" s="25">
        <v>1076.7616097413704</v>
      </c>
      <c r="BF1323" s="25">
        <v>17.869962249449518</v>
      </c>
      <c r="BG1323" s="25">
        <v>0</v>
      </c>
      <c r="BH1323" s="25">
        <v>0</v>
      </c>
      <c r="BI1323" s="25">
        <v>25587.057436784315</v>
      </c>
      <c r="BJ1323" s="25">
        <v>0</v>
      </c>
      <c r="BK1323" s="25">
        <v>0</v>
      </c>
      <c r="BL1323" s="25">
        <v>13331.39135864476</v>
      </c>
      <c r="BM1323" s="25">
        <v>2528.6398525998407</v>
      </c>
      <c r="BN1323" s="25">
        <v>4370.8602997289727</v>
      </c>
      <c r="BO1323" s="25">
        <v>116266.9395594425</v>
      </c>
    </row>
    <row r="1324" spans="1:67">
      <c r="A1324">
        <v>2011</v>
      </c>
      <c r="B1324" s="57" t="s">
        <v>168</v>
      </c>
      <c r="C1324" s="61" t="s">
        <v>232</v>
      </c>
      <c r="D1324" s="57" t="s">
        <v>231</v>
      </c>
      <c r="E1324" s="25">
        <v>3.5441066134355022</v>
      </c>
      <c r="F1324" s="25">
        <v>0.11548531665459287</v>
      </c>
      <c r="G1324" s="25">
        <v>2.1768167848175235</v>
      </c>
      <c r="H1324" s="25">
        <v>7.6686522366194012</v>
      </c>
      <c r="I1324" s="25">
        <v>66.536286077102787</v>
      </c>
      <c r="J1324" s="25">
        <v>64.673350392569361</v>
      </c>
      <c r="K1324" s="25">
        <v>2843.9351876077653</v>
      </c>
      <c r="L1324" s="25">
        <v>563.97787739297632</v>
      </c>
      <c r="M1324" s="25">
        <v>0</v>
      </c>
      <c r="N1324" s="25">
        <v>9.0920865430824147</v>
      </c>
      <c r="O1324" s="25">
        <v>30.458522255412767</v>
      </c>
      <c r="P1324" s="25">
        <v>46.364634747722917</v>
      </c>
      <c r="Q1324" s="25">
        <v>4.5988130577789361</v>
      </c>
      <c r="R1324" s="25">
        <v>28.577961294531736</v>
      </c>
      <c r="S1324" s="25">
        <v>24.264089968253288</v>
      </c>
      <c r="T1324" s="25">
        <v>1.6524196662914599</v>
      </c>
      <c r="U1324" s="25">
        <v>2.0216880178707222E-2</v>
      </c>
      <c r="V1324" s="25">
        <v>0</v>
      </c>
      <c r="W1324" s="25">
        <v>0.65946323626644165</v>
      </c>
      <c r="X1324" s="25">
        <v>0</v>
      </c>
      <c r="Y1324" s="25">
        <v>3.6633566789008793</v>
      </c>
      <c r="Z1324" s="25">
        <v>67.090884365388732</v>
      </c>
      <c r="AA1324" s="25">
        <v>0</v>
      </c>
      <c r="AB1324" s="25">
        <v>0</v>
      </c>
      <c r="AC1324" s="25">
        <v>0</v>
      </c>
      <c r="AD1324" s="25">
        <v>0</v>
      </c>
      <c r="AE1324" s="25">
        <v>3939.1778489984945</v>
      </c>
      <c r="AF1324" s="25">
        <v>6.7751823165480651</v>
      </c>
      <c r="AG1324" s="25">
        <v>0.86915523948949303</v>
      </c>
      <c r="AH1324" s="25">
        <v>0.50663139533986568</v>
      </c>
      <c r="AI1324" s="25">
        <v>3.0150184507349846E-2</v>
      </c>
      <c r="AJ1324" s="25">
        <v>0</v>
      </c>
      <c r="AK1324" s="25">
        <v>0</v>
      </c>
      <c r="AL1324" s="25">
        <v>1.2835494492952103E-3</v>
      </c>
      <c r="AM1324" s="25">
        <v>0</v>
      </c>
      <c r="AN1324" s="25">
        <v>9.7900322452941193</v>
      </c>
      <c r="AO1324" s="25">
        <v>0</v>
      </c>
      <c r="AP1324" s="25">
        <v>0</v>
      </c>
      <c r="AQ1324" s="25">
        <v>0</v>
      </c>
      <c r="AR1324" s="25">
        <v>2.8324253062560292E-3</v>
      </c>
      <c r="AS1324" s="25">
        <v>0</v>
      </c>
      <c r="AT1324" s="25">
        <v>0</v>
      </c>
      <c r="AU1324" s="25">
        <v>0</v>
      </c>
      <c r="AV1324" s="25">
        <v>1.0682072315791463E-3</v>
      </c>
      <c r="AW1324" s="25">
        <v>0.20000527185625594</v>
      </c>
      <c r="AX1324" s="25">
        <v>0</v>
      </c>
      <c r="AY1324" s="25">
        <v>0</v>
      </c>
      <c r="AZ1324" s="25">
        <v>0</v>
      </c>
      <c r="BA1324" s="25">
        <v>0</v>
      </c>
      <c r="BB1324" s="25">
        <v>1.7727791830984285E-3</v>
      </c>
      <c r="BC1324" s="25">
        <v>0</v>
      </c>
      <c r="BD1324" s="25">
        <v>0</v>
      </c>
      <c r="BE1324" s="25">
        <v>0</v>
      </c>
      <c r="BF1324" s="25">
        <v>0.2755573417322531</v>
      </c>
      <c r="BG1324" s="25">
        <v>0</v>
      </c>
      <c r="BH1324" s="25">
        <v>0</v>
      </c>
      <c r="BI1324" s="25">
        <v>206.37912741033603</v>
      </c>
      <c r="BJ1324" s="25">
        <v>0</v>
      </c>
      <c r="BK1324" s="25">
        <v>0</v>
      </c>
      <c r="BL1324" s="25">
        <v>0</v>
      </c>
      <c r="BM1324" s="25">
        <v>192.9768805394902</v>
      </c>
      <c r="BN1324" s="25">
        <v>146.32206587153706</v>
      </c>
      <c r="BO1324" s="25">
        <v>8272.3798048915232</v>
      </c>
    </row>
    <row r="1325" spans="1:67">
      <c r="A1325">
        <v>2011</v>
      </c>
      <c r="B1325" s="57" t="s">
        <v>169</v>
      </c>
      <c r="C1325" s="61" t="s">
        <v>233</v>
      </c>
      <c r="D1325" s="57" t="s">
        <v>231</v>
      </c>
      <c r="E1325" s="25">
        <v>5.03600765981545</v>
      </c>
      <c r="F1325" s="25">
        <v>0</v>
      </c>
      <c r="G1325" s="25">
        <v>293.10089737994815</v>
      </c>
      <c r="H1325" s="25">
        <v>0</v>
      </c>
      <c r="I1325" s="25">
        <v>4901.0017607031041</v>
      </c>
      <c r="J1325" s="25">
        <v>0</v>
      </c>
      <c r="K1325" s="25">
        <v>9.1034755074398638E-4</v>
      </c>
      <c r="L1325" s="25">
        <v>0</v>
      </c>
      <c r="M1325" s="25">
        <v>0</v>
      </c>
      <c r="N1325" s="25">
        <v>0</v>
      </c>
      <c r="O1325" s="25">
        <v>2.0091791086038477</v>
      </c>
      <c r="P1325" s="25">
        <v>4.1977222155197422</v>
      </c>
      <c r="Q1325" s="25">
        <v>0</v>
      </c>
      <c r="R1325" s="25">
        <v>0</v>
      </c>
      <c r="S1325" s="25">
        <v>0</v>
      </c>
      <c r="T1325" s="25">
        <v>0</v>
      </c>
      <c r="U1325" s="25">
        <v>0</v>
      </c>
      <c r="V1325" s="25">
        <v>0</v>
      </c>
      <c r="W1325" s="25">
        <v>0</v>
      </c>
      <c r="X1325" s="25">
        <v>0</v>
      </c>
      <c r="Y1325" s="25">
        <v>0</v>
      </c>
      <c r="Z1325" s="25">
        <v>10.799800304094799</v>
      </c>
      <c r="AA1325" s="25">
        <v>0</v>
      </c>
      <c r="AB1325" s="25">
        <v>0</v>
      </c>
      <c r="AC1325" s="25">
        <v>0</v>
      </c>
      <c r="AD1325" s="25">
        <v>0</v>
      </c>
      <c r="AE1325" s="25">
        <v>0</v>
      </c>
      <c r="AF1325" s="25">
        <v>0</v>
      </c>
      <c r="AG1325" s="25">
        <v>0</v>
      </c>
      <c r="AH1325" s="25">
        <v>0</v>
      </c>
      <c r="AI1325" s="25">
        <v>0</v>
      </c>
      <c r="AJ1325" s="25">
        <v>0</v>
      </c>
      <c r="AK1325" s="25">
        <v>0</v>
      </c>
      <c r="AL1325" s="25">
        <v>0</v>
      </c>
      <c r="AM1325" s="25">
        <v>0</v>
      </c>
      <c r="AN1325" s="25">
        <v>2689.7011415864927</v>
      </c>
      <c r="AO1325" s="25">
        <v>0</v>
      </c>
      <c r="AP1325" s="25">
        <v>0</v>
      </c>
      <c r="AQ1325" s="25">
        <v>0</v>
      </c>
      <c r="AR1325" s="25">
        <v>0</v>
      </c>
      <c r="AS1325" s="25">
        <v>0</v>
      </c>
      <c r="AT1325" s="25">
        <v>0</v>
      </c>
      <c r="AU1325" s="25">
        <v>0</v>
      </c>
      <c r="AV1325" s="25">
        <v>0</v>
      </c>
      <c r="AW1325" s="25">
        <v>0</v>
      </c>
      <c r="AX1325" s="25">
        <v>0</v>
      </c>
      <c r="AY1325" s="25">
        <v>0</v>
      </c>
      <c r="AZ1325" s="25">
        <v>0</v>
      </c>
      <c r="BA1325" s="25">
        <v>0</v>
      </c>
      <c r="BB1325" s="25">
        <v>0</v>
      </c>
      <c r="BC1325" s="25">
        <v>0</v>
      </c>
      <c r="BD1325" s="25">
        <v>0</v>
      </c>
      <c r="BE1325" s="25">
        <v>92.532542605377657</v>
      </c>
      <c r="BF1325" s="25">
        <v>4.0406025082693919E-2</v>
      </c>
      <c r="BG1325" s="25">
        <v>0</v>
      </c>
      <c r="BH1325" s="25">
        <v>0</v>
      </c>
      <c r="BI1325" s="25">
        <v>12277.252793956048</v>
      </c>
      <c r="BJ1325" s="25">
        <v>0</v>
      </c>
      <c r="BK1325" s="25">
        <v>0</v>
      </c>
      <c r="BL1325" s="25">
        <v>131.13056009240773</v>
      </c>
      <c r="BM1325" s="25">
        <v>492.44491096658834</v>
      </c>
      <c r="BN1325" s="25">
        <v>1050.195069941605</v>
      </c>
      <c r="BO1325" s="25">
        <v>21949.443702892244</v>
      </c>
    </row>
    <row r="1326" spans="1:67">
      <c r="A1326">
        <v>2011</v>
      </c>
      <c r="B1326" s="57" t="s">
        <v>170</v>
      </c>
      <c r="C1326" s="61" t="s">
        <v>234</v>
      </c>
      <c r="D1326" s="57" t="s">
        <v>231</v>
      </c>
      <c r="E1326" s="25">
        <v>0.41367622664803888</v>
      </c>
      <c r="F1326" s="25">
        <v>0</v>
      </c>
      <c r="G1326" s="25">
        <v>0</v>
      </c>
      <c r="H1326" s="25">
        <v>13816.733640549548</v>
      </c>
      <c r="I1326" s="25">
        <v>149.92746975280539</v>
      </c>
      <c r="J1326" s="25">
        <v>8.1875190268806861</v>
      </c>
      <c r="K1326" s="25">
        <v>3.9007140168651011</v>
      </c>
      <c r="L1326" s="25">
        <v>2.4467975421195795E-4</v>
      </c>
      <c r="M1326" s="25">
        <v>0</v>
      </c>
      <c r="N1326" s="25">
        <v>27335.74131540949</v>
      </c>
      <c r="O1326" s="25">
        <v>5972.4715852821037</v>
      </c>
      <c r="P1326" s="25">
        <v>385.67166377252829</v>
      </c>
      <c r="Q1326" s="25">
        <v>705.20758912844406</v>
      </c>
      <c r="R1326" s="25">
        <v>4382.833441181775</v>
      </c>
      <c r="S1326" s="25">
        <v>6190.7474199656908</v>
      </c>
      <c r="T1326" s="25">
        <v>2385.408457098858</v>
      </c>
      <c r="U1326" s="25">
        <v>11.795596905128029</v>
      </c>
      <c r="V1326" s="25">
        <v>112.66545371179369</v>
      </c>
      <c r="W1326" s="25">
        <v>4.6166529412496322</v>
      </c>
      <c r="X1326" s="25">
        <v>10.265022551341678</v>
      </c>
      <c r="Y1326" s="25">
        <v>7.0745609287084594</v>
      </c>
      <c r="Z1326" s="25">
        <v>111.30766746614384</v>
      </c>
      <c r="AA1326" s="25">
        <v>0</v>
      </c>
      <c r="AB1326" s="25">
        <v>4698.1674842714328</v>
      </c>
      <c r="AC1326" s="25">
        <v>0</v>
      </c>
      <c r="AD1326" s="25">
        <v>0</v>
      </c>
      <c r="AE1326" s="25">
        <v>12872.275679357897</v>
      </c>
      <c r="AF1326" s="25">
        <v>0.8406909791212136</v>
      </c>
      <c r="AG1326" s="25">
        <v>8.9720970056152591</v>
      </c>
      <c r="AH1326" s="25">
        <v>5.2298436672249258</v>
      </c>
      <c r="AI1326" s="25">
        <v>0.19106023518512436</v>
      </c>
      <c r="AJ1326" s="25">
        <v>0</v>
      </c>
      <c r="AK1326" s="25">
        <v>0</v>
      </c>
      <c r="AL1326" s="25">
        <v>11.328239190320133</v>
      </c>
      <c r="AM1326" s="25">
        <v>0</v>
      </c>
      <c r="AN1326" s="25">
        <v>0.77619476072225146</v>
      </c>
      <c r="AO1326" s="25">
        <v>0</v>
      </c>
      <c r="AP1326" s="25">
        <v>0</v>
      </c>
      <c r="AQ1326" s="25">
        <v>0</v>
      </c>
      <c r="AR1326" s="25">
        <v>0.43966090509641192</v>
      </c>
      <c r="AS1326" s="25">
        <v>0</v>
      </c>
      <c r="AT1326" s="25">
        <v>0</v>
      </c>
      <c r="AU1326" s="25">
        <v>0</v>
      </c>
      <c r="AV1326" s="25">
        <v>2.1181496493667615</v>
      </c>
      <c r="AW1326" s="25">
        <v>149.29643197744579</v>
      </c>
      <c r="AX1326" s="25">
        <v>0</v>
      </c>
      <c r="AY1326" s="25">
        <v>0</v>
      </c>
      <c r="AZ1326" s="25">
        <v>0</v>
      </c>
      <c r="BA1326" s="25">
        <v>0</v>
      </c>
      <c r="BB1326" s="25">
        <v>3.8843717174526704</v>
      </c>
      <c r="BC1326" s="25">
        <v>0</v>
      </c>
      <c r="BD1326" s="25">
        <v>0</v>
      </c>
      <c r="BE1326" s="25">
        <v>0</v>
      </c>
      <c r="BF1326" s="25">
        <v>2.7526970196834036E-4</v>
      </c>
      <c r="BG1326" s="25">
        <v>0</v>
      </c>
      <c r="BH1326" s="25">
        <v>0</v>
      </c>
      <c r="BI1326" s="25">
        <v>0</v>
      </c>
      <c r="BJ1326" s="25">
        <v>0</v>
      </c>
      <c r="BK1326" s="25">
        <v>0</v>
      </c>
      <c r="BL1326" s="25">
        <v>966.72738921368898</v>
      </c>
      <c r="BM1326" s="25">
        <v>515.2019090932331</v>
      </c>
      <c r="BN1326" s="25">
        <v>63088.234528298948</v>
      </c>
      <c r="BO1326" s="25">
        <v>143918.65369618847</v>
      </c>
    </row>
    <row r="1327" spans="1:67">
      <c r="A1327">
        <v>2011</v>
      </c>
      <c r="B1327" s="57" t="s">
        <v>171</v>
      </c>
      <c r="C1327" s="61" t="s">
        <v>235</v>
      </c>
      <c r="D1327" s="57" t="s">
        <v>231</v>
      </c>
      <c r="E1327" s="25">
        <v>4269.0970152696063</v>
      </c>
      <c r="F1327" s="25">
        <v>2.128783475482968</v>
      </c>
      <c r="G1327" s="25">
        <v>759.95526452810134</v>
      </c>
      <c r="H1327" s="25">
        <v>139.90411884988413</v>
      </c>
      <c r="I1327" s="25">
        <v>24586.814774347942</v>
      </c>
      <c r="J1327" s="25">
        <v>476.757830855593</v>
      </c>
      <c r="K1327" s="25">
        <v>60.311082441709978</v>
      </c>
      <c r="L1327" s="25">
        <v>28.704364021046118</v>
      </c>
      <c r="M1327" s="25">
        <v>4.5516068458793768</v>
      </c>
      <c r="N1327" s="25">
        <v>56.743374361374478</v>
      </c>
      <c r="O1327" s="25">
        <v>331.32776465570669</v>
      </c>
      <c r="P1327" s="25">
        <v>184.21105030843674</v>
      </c>
      <c r="Q1327" s="25">
        <v>12.284840242613809</v>
      </c>
      <c r="R1327" s="25">
        <v>16.375876822974089</v>
      </c>
      <c r="S1327" s="25">
        <v>23.392885912444104</v>
      </c>
      <c r="T1327" s="25">
        <v>14.243409206831995</v>
      </c>
      <c r="U1327" s="25">
        <v>19.741330074458322</v>
      </c>
      <c r="V1327" s="25">
        <v>14.750997521452508</v>
      </c>
      <c r="W1327" s="25">
        <v>6.9357807389020314</v>
      </c>
      <c r="X1327" s="25">
        <v>29.383561127562885</v>
      </c>
      <c r="Y1327" s="25">
        <v>2.8627321345552939</v>
      </c>
      <c r="Z1327" s="25">
        <v>24.807931750240815</v>
      </c>
      <c r="AA1327" s="25">
        <v>0</v>
      </c>
      <c r="AB1327" s="25">
        <v>20.28952472426116</v>
      </c>
      <c r="AC1327" s="25">
        <v>0.98137710987526183</v>
      </c>
      <c r="AD1327" s="25">
        <v>0</v>
      </c>
      <c r="AE1327" s="25">
        <v>95.77184806752507</v>
      </c>
      <c r="AF1327" s="25">
        <v>26.795724870227382</v>
      </c>
      <c r="AG1327" s="25">
        <v>86.555106541486694</v>
      </c>
      <c r="AH1327" s="25">
        <v>50.453051892848002</v>
      </c>
      <c r="AI1327" s="25">
        <v>2.5071033772997287</v>
      </c>
      <c r="AJ1327" s="25">
        <v>449.67396949947232</v>
      </c>
      <c r="AK1327" s="25">
        <v>240.03860836391027</v>
      </c>
      <c r="AL1327" s="25">
        <v>28.991703652969054</v>
      </c>
      <c r="AM1327" s="25">
        <v>1.1441970341158714</v>
      </c>
      <c r="AN1327" s="25">
        <v>12704.241493527385</v>
      </c>
      <c r="AO1327" s="25">
        <v>8.1331298355548931</v>
      </c>
      <c r="AP1327" s="25">
        <v>3.2544504081480592</v>
      </c>
      <c r="AQ1327" s="25">
        <v>10.014032929449462</v>
      </c>
      <c r="AR1327" s="25">
        <v>4.0552254154492084</v>
      </c>
      <c r="AS1327" s="25">
        <v>84.481682328300877</v>
      </c>
      <c r="AT1327" s="25">
        <v>36.420175524764467</v>
      </c>
      <c r="AU1327" s="25">
        <v>0</v>
      </c>
      <c r="AV1327" s="25">
        <v>13.062852088121197</v>
      </c>
      <c r="AW1327" s="25">
        <v>22.840325561902791</v>
      </c>
      <c r="AX1327" s="25">
        <v>0</v>
      </c>
      <c r="AY1327" s="25">
        <v>0</v>
      </c>
      <c r="AZ1327" s="25">
        <v>0</v>
      </c>
      <c r="BA1327" s="25">
        <v>0</v>
      </c>
      <c r="BB1327" s="25">
        <v>23.914619771502409</v>
      </c>
      <c r="BC1327" s="25">
        <v>52.842535892154004</v>
      </c>
      <c r="BD1327" s="25">
        <v>57.241711238590987</v>
      </c>
      <c r="BE1327" s="25">
        <v>1870.234611745617</v>
      </c>
      <c r="BF1327" s="25">
        <v>81.92589347238517</v>
      </c>
      <c r="BG1327" s="25">
        <v>0</v>
      </c>
      <c r="BH1327" s="25">
        <v>0</v>
      </c>
      <c r="BI1327" s="25">
        <v>90750.278029059016</v>
      </c>
      <c r="BJ1327" s="25">
        <v>0</v>
      </c>
      <c r="BK1327" s="25">
        <v>1205.9147536687951</v>
      </c>
      <c r="BL1327" s="25">
        <v>0</v>
      </c>
      <c r="BM1327" s="25">
        <v>728.18195791492224</v>
      </c>
      <c r="BN1327" s="25">
        <v>29674.193191939175</v>
      </c>
      <c r="BO1327" s="25">
        <v>169399.71926294794</v>
      </c>
    </row>
    <row r="1328" spans="1:67">
      <c r="A1328">
        <v>2011</v>
      </c>
      <c r="B1328" s="57" t="s">
        <v>172</v>
      </c>
      <c r="C1328" s="61" t="s">
        <v>236</v>
      </c>
      <c r="D1328" s="57" t="s">
        <v>231</v>
      </c>
      <c r="E1328" s="25">
        <v>41.835630558910275</v>
      </c>
      <c r="F1328" s="25">
        <v>3.1814827647419581</v>
      </c>
      <c r="G1328" s="25">
        <v>3.2378056816427634</v>
      </c>
      <c r="H1328" s="25">
        <v>28.23855084319344</v>
      </c>
      <c r="I1328" s="25">
        <v>15.125590538664591</v>
      </c>
      <c r="J1328" s="25">
        <v>3372.7473318849402</v>
      </c>
      <c r="K1328" s="25">
        <v>12.565121295203006</v>
      </c>
      <c r="L1328" s="25">
        <v>12.290263049402771</v>
      </c>
      <c r="M1328" s="25">
        <v>0.25751174423238549</v>
      </c>
      <c r="N1328" s="25">
        <v>0.11411185329543051</v>
      </c>
      <c r="O1328" s="25">
        <v>7.8469428433150359</v>
      </c>
      <c r="P1328" s="25">
        <v>18.381376193858156</v>
      </c>
      <c r="Q1328" s="25">
        <v>30.515758721504923</v>
      </c>
      <c r="R1328" s="25">
        <v>3.970899892763843</v>
      </c>
      <c r="S1328" s="25">
        <v>3.8909507604806932</v>
      </c>
      <c r="T1328" s="25">
        <v>31.315775694247801</v>
      </c>
      <c r="U1328" s="25">
        <v>1.9940515339287133</v>
      </c>
      <c r="V1328" s="25">
        <v>3.7786992501801779</v>
      </c>
      <c r="W1328" s="25">
        <v>0.84225162527360131</v>
      </c>
      <c r="X1328" s="25">
        <v>11.265572707286234</v>
      </c>
      <c r="Y1328" s="25">
        <v>1.307072000412697</v>
      </c>
      <c r="Z1328" s="25">
        <v>94.257597187138231</v>
      </c>
      <c r="AA1328" s="25">
        <v>0</v>
      </c>
      <c r="AB1328" s="25">
        <v>6.7852559549288625</v>
      </c>
      <c r="AC1328" s="25">
        <v>1.9700189410023362E-2</v>
      </c>
      <c r="AD1328" s="25">
        <v>0</v>
      </c>
      <c r="AE1328" s="25">
        <v>152.87039206896182</v>
      </c>
      <c r="AF1328" s="25">
        <v>50.970496581155935</v>
      </c>
      <c r="AG1328" s="25">
        <v>95.021484879754738</v>
      </c>
      <c r="AH1328" s="25">
        <v>55.38811167976403</v>
      </c>
      <c r="AI1328" s="25">
        <v>0.51897638279735214</v>
      </c>
      <c r="AJ1328" s="25">
        <v>1.7682273287983743</v>
      </c>
      <c r="AK1328" s="25">
        <v>0.11557290068426118</v>
      </c>
      <c r="AL1328" s="25">
        <v>5.1488596022311786</v>
      </c>
      <c r="AM1328" s="25">
        <v>0.17709323380496272</v>
      </c>
      <c r="AN1328" s="25">
        <v>12.794286471560389</v>
      </c>
      <c r="AO1328" s="25">
        <v>1.5561781701952375</v>
      </c>
      <c r="AP1328" s="25">
        <v>0.68637415865922002</v>
      </c>
      <c r="AQ1328" s="25">
        <v>1.7739592406525075</v>
      </c>
      <c r="AR1328" s="25">
        <v>0.24952504204908749</v>
      </c>
      <c r="AS1328" s="25">
        <v>2.9073691605297949</v>
      </c>
      <c r="AT1328" s="25">
        <v>0.80361677873377169</v>
      </c>
      <c r="AU1328" s="25">
        <v>0</v>
      </c>
      <c r="AV1328" s="25">
        <v>5.391151889502698</v>
      </c>
      <c r="AW1328" s="25">
        <v>11.752908292371879</v>
      </c>
      <c r="AX1328" s="25">
        <v>0</v>
      </c>
      <c r="AY1328" s="25">
        <v>0</v>
      </c>
      <c r="AZ1328" s="25">
        <v>0</v>
      </c>
      <c r="BA1328" s="25">
        <v>0</v>
      </c>
      <c r="BB1328" s="25">
        <v>1.6386687779017122</v>
      </c>
      <c r="BC1328" s="25">
        <v>83.787087225706514</v>
      </c>
      <c r="BD1328" s="25">
        <v>42.736039869704136</v>
      </c>
      <c r="BE1328" s="25">
        <v>16.305324801447995</v>
      </c>
      <c r="BF1328" s="25">
        <v>75.346404768879793</v>
      </c>
      <c r="BG1328" s="25">
        <v>0</v>
      </c>
      <c r="BH1328" s="25">
        <v>0</v>
      </c>
      <c r="BI1328" s="25">
        <v>12319.381777160439</v>
      </c>
      <c r="BJ1328" s="25">
        <v>0</v>
      </c>
      <c r="BK1328" s="25">
        <v>0</v>
      </c>
      <c r="BL1328" s="25">
        <v>205.53155266070257</v>
      </c>
      <c r="BM1328" s="25">
        <v>1218.0634961545875</v>
      </c>
      <c r="BN1328" s="25">
        <v>18321.452560861686</v>
      </c>
      <c r="BO1328" s="25">
        <v>36389.902800912205</v>
      </c>
    </row>
    <row r="1329" spans="1:67">
      <c r="A1329">
        <v>2011</v>
      </c>
      <c r="B1329" s="57" t="s">
        <v>173</v>
      </c>
      <c r="C1329" s="61" t="s">
        <v>237</v>
      </c>
      <c r="D1329" s="57" t="s">
        <v>231</v>
      </c>
      <c r="E1329" s="25">
        <v>20.196066167388356</v>
      </c>
      <c r="F1329" s="25">
        <v>0.19596463604739445</v>
      </c>
      <c r="G1329" s="25">
        <v>0.80529105104828125</v>
      </c>
      <c r="H1329" s="25">
        <v>3.6171575901335142</v>
      </c>
      <c r="I1329" s="25">
        <v>5.9190696359579045</v>
      </c>
      <c r="J1329" s="25">
        <v>1.0036836635750499</v>
      </c>
      <c r="K1329" s="25">
        <v>1634.2394920498325</v>
      </c>
      <c r="L1329" s="25">
        <v>1.1764760389560249</v>
      </c>
      <c r="M1329" s="25">
        <v>0.11055422361679546</v>
      </c>
      <c r="N1329" s="25">
        <v>1.916858692710222</v>
      </c>
      <c r="O1329" s="25">
        <v>18.422638735863885</v>
      </c>
      <c r="P1329" s="25">
        <v>1.9111199435672253</v>
      </c>
      <c r="Q1329" s="25">
        <v>16.341669335591483</v>
      </c>
      <c r="R1329" s="25">
        <v>100.72451313820015</v>
      </c>
      <c r="S1329" s="25">
        <v>259.76308701289787</v>
      </c>
      <c r="T1329" s="25">
        <v>15.130303400533203</v>
      </c>
      <c r="U1329" s="25">
        <v>4.6699124378945118</v>
      </c>
      <c r="V1329" s="25">
        <v>4.6381698060405459</v>
      </c>
      <c r="W1329" s="25">
        <v>0.15909411946785534</v>
      </c>
      <c r="X1329" s="25">
        <v>25.457946097198437</v>
      </c>
      <c r="Y1329" s="25">
        <v>5.5678863493451436</v>
      </c>
      <c r="Z1329" s="25">
        <v>786.22403190920909</v>
      </c>
      <c r="AA1329" s="25">
        <v>0</v>
      </c>
      <c r="AB1329" s="25">
        <v>2.1316769147970054E-4</v>
      </c>
      <c r="AC1329" s="25">
        <v>0</v>
      </c>
      <c r="AD1329" s="25">
        <v>0</v>
      </c>
      <c r="AE1329" s="25">
        <v>8516.0244039627614</v>
      </c>
      <c r="AF1329" s="25">
        <v>6.2017732896224382</v>
      </c>
      <c r="AG1329" s="25">
        <v>164.00253964039544</v>
      </c>
      <c r="AH1329" s="25">
        <v>95.597232487602838</v>
      </c>
      <c r="AI1329" s="25">
        <v>0</v>
      </c>
      <c r="AJ1329" s="25">
        <v>0</v>
      </c>
      <c r="AK1329" s="25">
        <v>4.3878645928403543E-4</v>
      </c>
      <c r="AL1329" s="25">
        <v>1.3440363453359985</v>
      </c>
      <c r="AM1329" s="25">
        <v>2.0996382851053014E-2</v>
      </c>
      <c r="AN1329" s="25">
        <v>5.3071779495275768</v>
      </c>
      <c r="AO1329" s="25">
        <v>5.0814355057464031E-4</v>
      </c>
      <c r="AP1329" s="25">
        <v>0.58847334571122412</v>
      </c>
      <c r="AQ1329" s="25">
        <v>6.8194819351981475E-2</v>
      </c>
      <c r="AR1329" s="25">
        <v>7.813724367157578E-3</v>
      </c>
      <c r="AS1329" s="25">
        <v>0</v>
      </c>
      <c r="AT1329" s="25">
        <v>0</v>
      </c>
      <c r="AU1329" s="25">
        <v>0</v>
      </c>
      <c r="AV1329" s="25">
        <v>3.0930092289380928</v>
      </c>
      <c r="AW1329" s="25">
        <v>3.0890243343444759</v>
      </c>
      <c r="AX1329" s="25">
        <v>0</v>
      </c>
      <c r="AY1329" s="25">
        <v>0</v>
      </c>
      <c r="AZ1329" s="25">
        <v>0</v>
      </c>
      <c r="BA1329" s="25">
        <v>0</v>
      </c>
      <c r="BB1329" s="25">
        <v>3.9755123926465247E-4</v>
      </c>
      <c r="BC1329" s="25">
        <v>8.654697080497801</v>
      </c>
      <c r="BD1329" s="25">
        <v>16.103633408416844</v>
      </c>
      <c r="BE1329" s="25">
        <v>0.28957297367228502</v>
      </c>
      <c r="BF1329" s="25">
        <v>32.731834053898169</v>
      </c>
      <c r="BG1329" s="25">
        <v>0</v>
      </c>
      <c r="BH1329" s="25">
        <v>0</v>
      </c>
      <c r="BI1329" s="25">
        <v>506.17181670493358</v>
      </c>
      <c r="BJ1329" s="25">
        <v>0</v>
      </c>
      <c r="BK1329" s="25">
        <v>0</v>
      </c>
      <c r="BL1329" s="25">
        <v>0</v>
      </c>
      <c r="BM1329" s="25">
        <v>86.879300857048335</v>
      </c>
      <c r="BN1329" s="25">
        <v>3711.3011881173607</v>
      </c>
      <c r="BO1329" s="25">
        <v>16065.669262390649</v>
      </c>
    </row>
    <row r="1330" spans="1:67">
      <c r="A1330">
        <v>2011</v>
      </c>
      <c r="B1330" s="57" t="s">
        <v>174</v>
      </c>
      <c r="C1330" s="61" t="s">
        <v>238</v>
      </c>
      <c r="D1330" s="57" t="s">
        <v>231</v>
      </c>
      <c r="E1330" s="25">
        <v>35.854691840868853</v>
      </c>
      <c r="F1330" s="25">
        <v>1.2460622337077107</v>
      </c>
      <c r="G1330" s="25">
        <v>0.44546452382497065</v>
      </c>
      <c r="H1330" s="25">
        <v>201.77985278867669</v>
      </c>
      <c r="I1330" s="25">
        <v>645.05698103024952</v>
      </c>
      <c r="J1330" s="25">
        <v>68.195100406959057</v>
      </c>
      <c r="K1330" s="25">
        <v>11.380367115166134</v>
      </c>
      <c r="L1330" s="25">
        <v>6594.960100518826</v>
      </c>
      <c r="M1330" s="25">
        <v>217.34944219407728</v>
      </c>
      <c r="N1330" s="25">
        <v>1.3738649016477313</v>
      </c>
      <c r="O1330" s="25">
        <v>27.517594942523232</v>
      </c>
      <c r="P1330" s="25">
        <v>41.696404976139469</v>
      </c>
      <c r="Q1330" s="25">
        <v>43.469857803981213</v>
      </c>
      <c r="R1330" s="25">
        <v>49.350326300770483</v>
      </c>
      <c r="S1330" s="25">
        <v>28.539037725267107</v>
      </c>
      <c r="T1330" s="25">
        <v>5.260115717469688</v>
      </c>
      <c r="U1330" s="25">
        <v>202.20496547113447</v>
      </c>
      <c r="V1330" s="25">
        <v>52.664365187879959</v>
      </c>
      <c r="W1330" s="25">
        <v>2.6094354721083128</v>
      </c>
      <c r="X1330" s="25">
        <v>23.297544562234499</v>
      </c>
      <c r="Y1330" s="25">
        <v>0.28999599304601587</v>
      </c>
      <c r="Z1330" s="25">
        <v>66.049085316053564</v>
      </c>
      <c r="AA1330" s="25">
        <v>0</v>
      </c>
      <c r="AB1330" s="25">
        <v>3.4228548682287254</v>
      </c>
      <c r="AC1330" s="25">
        <v>2.8412496762252666E-2</v>
      </c>
      <c r="AD1330" s="25">
        <v>0</v>
      </c>
      <c r="AE1330" s="25">
        <v>523.66084738082589</v>
      </c>
      <c r="AF1330" s="25">
        <v>327.79137658185527</v>
      </c>
      <c r="AG1330" s="25">
        <v>1543.5832943984994</v>
      </c>
      <c r="AH1330" s="25">
        <v>899.75613415590772</v>
      </c>
      <c r="AI1330" s="25">
        <v>6.7046013630976002</v>
      </c>
      <c r="AJ1330" s="25">
        <v>2.0351214082675249</v>
      </c>
      <c r="AK1330" s="25">
        <v>1.3319669252454467</v>
      </c>
      <c r="AL1330" s="25">
        <v>3.8666057193229562</v>
      </c>
      <c r="AM1330" s="25">
        <v>0.85982797919664622</v>
      </c>
      <c r="AN1330" s="25">
        <v>17.563513083204661</v>
      </c>
      <c r="AO1330" s="25">
        <v>1165.5270056727584</v>
      </c>
      <c r="AP1330" s="25">
        <v>8.6362083822255329</v>
      </c>
      <c r="AQ1330" s="25">
        <v>49.784276624387587</v>
      </c>
      <c r="AR1330" s="25">
        <v>14.50324134889078</v>
      </c>
      <c r="AS1330" s="25">
        <v>337.02207149554965</v>
      </c>
      <c r="AT1330" s="25">
        <v>108.2497916560019</v>
      </c>
      <c r="AU1330" s="25">
        <v>0</v>
      </c>
      <c r="AV1330" s="25">
        <v>50.707812459800827</v>
      </c>
      <c r="AW1330" s="25">
        <v>94.333664649845403</v>
      </c>
      <c r="AX1330" s="25">
        <v>0</v>
      </c>
      <c r="AY1330" s="25">
        <v>0</v>
      </c>
      <c r="AZ1330" s="25">
        <v>0</v>
      </c>
      <c r="BA1330" s="25">
        <v>0</v>
      </c>
      <c r="BB1330" s="25">
        <v>116.19433240447066</v>
      </c>
      <c r="BC1330" s="25">
        <v>2017.6355974571957</v>
      </c>
      <c r="BD1330" s="25">
        <v>2089.5738057246854</v>
      </c>
      <c r="BE1330" s="25">
        <v>24.699452255638807</v>
      </c>
      <c r="BF1330" s="25">
        <v>46.295807046675961</v>
      </c>
      <c r="BG1330" s="25">
        <v>0</v>
      </c>
      <c r="BH1330" s="25">
        <v>0</v>
      </c>
      <c r="BI1330" s="25">
        <v>488.10360691497817</v>
      </c>
      <c r="BJ1330" s="25">
        <v>0</v>
      </c>
      <c r="BK1330" s="25">
        <v>0</v>
      </c>
      <c r="BL1330" s="25">
        <v>0</v>
      </c>
      <c r="BM1330" s="25">
        <v>115.20782111076393</v>
      </c>
      <c r="BN1330" s="25">
        <v>5772.2444871343141</v>
      </c>
      <c r="BO1330" s="25">
        <v>24149.914195721256</v>
      </c>
    </row>
    <row r="1331" spans="1:67">
      <c r="A1331">
        <v>2011</v>
      </c>
      <c r="B1331" s="57" t="s">
        <v>175</v>
      </c>
      <c r="C1331" s="61" t="s">
        <v>239</v>
      </c>
      <c r="D1331" s="57" t="s">
        <v>231</v>
      </c>
      <c r="E1331" s="25">
        <v>0.98697686145928132</v>
      </c>
      <c r="F1331" s="25">
        <v>5.1814063035086018E-2</v>
      </c>
      <c r="G1331" s="25">
        <v>2.9857966867201179E-2</v>
      </c>
      <c r="H1331" s="25">
        <v>5.532183560277943</v>
      </c>
      <c r="I1331" s="25">
        <v>1.9950689587173522</v>
      </c>
      <c r="J1331" s="25">
        <v>2.936553173453694</v>
      </c>
      <c r="K1331" s="25">
        <v>1.0169304642469499</v>
      </c>
      <c r="L1331" s="25">
        <v>9.0115630862396507</v>
      </c>
      <c r="M1331" s="25">
        <v>1.8482238338086852</v>
      </c>
      <c r="N1331" s="25">
        <v>0.33372995188970611</v>
      </c>
      <c r="O1331" s="25">
        <v>1.7017199034849662</v>
      </c>
      <c r="P1331" s="25">
        <v>0.94906948217588716</v>
      </c>
      <c r="Q1331" s="25">
        <v>0.57085379310049977</v>
      </c>
      <c r="R1331" s="25">
        <v>0.42706211232904812</v>
      </c>
      <c r="S1331" s="25">
        <v>0.53482025348861806</v>
      </c>
      <c r="T1331" s="25">
        <v>0.71392227801684693</v>
      </c>
      <c r="U1331" s="25">
        <v>0.75694268645878304</v>
      </c>
      <c r="V1331" s="25">
        <v>0.79957745877445185</v>
      </c>
      <c r="W1331" s="25">
        <v>0.34983772375376121</v>
      </c>
      <c r="X1331" s="25">
        <v>0.46119773468155001</v>
      </c>
      <c r="Y1331" s="25">
        <v>3.7144574035232227E-2</v>
      </c>
      <c r="Z1331" s="25">
        <v>0.5561097927638865</v>
      </c>
      <c r="AA1331" s="25">
        <v>0</v>
      </c>
      <c r="AB1331" s="25">
        <v>0.3513143534483068</v>
      </c>
      <c r="AC1331" s="25">
        <v>1.5605990729333837E-2</v>
      </c>
      <c r="AD1331" s="25">
        <v>0</v>
      </c>
      <c r="AE1331" s="25">
        <v>4.1204663584261265</v>
      </c>
      <c r="AF1331" s="25">
        <v>12.745875998803525</v>
      </c>
      <c r="AG1331" s="25">
        <v>37.692795132631069</v>
      </c>
      <c r="AH1331" s="25">
        <v>21.97116524721292</v>
      </c>
      <c r="AI1331" s="25">
        <v>0.71044022261166329</v>
      </c>
      <c r="AJ1331" s="25">
        <v>0.71035025156842668</v>
      </c>
      <c r="AK1331" s="25">
        <v>0.22964479430725265</v>
      </c>
      <c r="AL1331" s="25">
        <v>0.35010314982851809</v>
      </c>
      <c r="AM1331" s="25">
        <v>0.30095449512997108</v>
      </c>
      <c r="AN1331" s="25">
        <v>9.8372220790278075E-2</v>
      </c>
      <c r="AO1331" s="25">
        <v>245.35658007996611</v>
      </c>
      <c r="AP1331" s="25">
        <v>0.36392502215579137</v>
      </c>
      <c r="AQ1331" s="25">
        <v>0.82838308936606475</v>
      </c>
      <c r="AR1331" s="25">
        <v>0.10126498705508187</v>
      </c>
      <c r="AS1331" s="25">
        <v>148.27238035300715</v>
      </c>
      <c r="AT1331" s="25">
        <v>0.19096767479250432</v>
      </c>
      <c r="AU1331" s="25">
        <v>0</v>
      </c>
      <c r="AV1331" s="25">
        <v>1.2899985019555069</v>
      </c>
      <c r="AW1331" s="25">
        <v>12.330670022179426</v>
      </c>
      <c r="AX1331" s="25">
        <v>0</v>
      </c>
      <c r="AY1331" s="25">
        <v>0</v>
      </c>
      <c r="AZ1331" s="25">
        <v>0</v>
      </c>
      <c r="BA1331" s="25">
        <v>0</v>
      </c>
      <c r="BB1331" s="25">
        <v>9.5658310687571557</v>
      </c>
      <c r="BC1331" s="25">
        <v>83.323818297814299</v>
      </c>
      <c r="BD1331" s="25">
        <v>619.4107367034361</v>
      </c>
      <c r="BE1331" s="25">
        <v>0.48322111582283794</v>
      </c>
      <c r="BF1331" s="25">
        <v>1.997170340524735</v>
      </c>
      <c r="BG1331" s="25">
        <v>0</v>
      </c>
      <c r="BH1331" s="25">
        <v>0</v>
      </c>
      <c r="BI1331" s="25">
        <v>8.5318114211365561</v>
      </c>
      <c r="BJ1331" s="25">
        <v>0</v>
      </c>
      <c r="BK1331" s="25">
        <v>0</v>
      </c>
      <c r="BL1331" s="25">
        <v>0.12646529298924808</v>
      </c>
      <c r="BM1331" s="25">
        <v>-2.6690303471305152</v>
      </c>
      <c r="BN1331" s="25">
        <v>13.244577306790452</v>
      </c>
      <c r="BO1331" s="25">
        <v>1253.647018859165</v>
      </c>
    </row>
    <row r="1332" spans="1:67">
      <c r="A1332">
        <v>2011</v>
      </c>
      <c r="B1332" s="57" t="s">
        <v>176</v>
      </c>
      <c r="C1332" s="61" t="s">
        <v>240</v>
      </c>
      <c r="D1332" s="57" t="s">
        <v>231</v>
      </c>
      <c r="E1332" s="25">
        <v>291.498421494816</v>
      </c>
      <c r="F1332" s="25">
        <v>99.587955832903276</v>
      </c>
      <c r="G1332" s="25">
        <v>392.91708438503065</v>
      </c>
      <c r="H1332" s="25">
        <v>1645.4924572847792</v>
      </c>
      <c r="I1332" s="25">
        <v>350.50118231543155</v>
      </c>
      <c r="J1332" s="25">
        <v>351.50501245775877</v>
      </c>
      <c r="K1332" s="25">
        <v>167.94273259362274</v>
      </c>
      <c r="L1332" s="25">
        <v>412.17483971528003</v>
      </c>
      <c r="M1332" s="25">
        <v>3.4877412653552766</v>
      </c>
      <c r="N1332" s="25">
        <v>747.93725767268711</v>
      </c>
      <c r="O1332" s="25">
        <v>450.65538915164569</v>
      </c>
      <c r="P1332" s="25">
        <v>124.5225905445497</v>
      </c>
      <c r="Q1332" s="25">
        <v>137.44369600987167</v>
      </c>
      <c r="R1332" s="25">
        <v>372.15807492462119</v>
      </c>
      <c r="S1332" s="25">
        <v>382.98398287570944</v>
      </c>
      <c r="T1332" s="25">
        <v>156.47999229364206</v>
      </c>
      <c r="U1332" s="25">
        <v>39.01765865494793</v>
      </c>
      <c r="V1332" s="25">
        <v>66.639587277213437</v>
      </c>
      <c r="W1332" s="25">
        <v>14.828236542048051</v>
      </c>
      <c r="X1332" s="25">
        <v>174.91125039254081</v>
      </c>
      <c r="Y1332" s="25">
        <v>14.112574446400185</v>
      </c>
      <c r="Z1332" s="25">
        <v>108.01731420472966</v>
      </c>
      <c r="AA1332" s="25">
        <v>0</v>
      </c>
      <c r="AB1332" s="25">
        <v>3227.8886890321792</v>
      </c>
      <c r="AC1332" s="25">
        <v>0.96004801092168279</v>
      </c>
      <c r="AD1332" s="25">
        <v>0</v>
      </c>
      <c r="AE1332" s="25">
        <v>8457.5771501230338</v>
      </c>
      <c r="AF1332" s="25">
        <v>788.7662601987164</v>
      </c>
      <c r="AG1332" s="25">
        <v>3671.7504340791643</v>
      </c>
      <c r="AH1332" s="25">
        <v>2140.2667339955351</v>
      </c>
      <c r="AI1332" s="25">
        <v>6167.4520909422317</v>
      </c>
      <c r="AJ1332" s="25">
        <v>2147.6120661688965</v>
      </c>
      <c r="AK1332" s="25">
        <v>2929.3320549373898</v>
      </c>
      <c r="AL1332" s="25">
        <v>98.214125405211306</v>
      </c>
      <c r="AM1332" s="25">
        <v>13.977606166059367</v>
      </c>
      <c r="AN1332" s="25">
        <v>155.81443009552956</v>
      </c>
      <c r="AO1332" s="25">
        <v>8.078438357412125</v>
      </c>
      <c r="AP1332" s="25">
        <v>23.621813660651295</v>
      </c>
      <c r="AQ1332" s="25">
        <v>14.52369514390459</v>
      </c>
      <c r="AR1332" s="25">
        <v>13.752921135751521</v>
      </c>
      <c r="AS1332" s="25">
        <v>16.901172731587323</v>
      </c>
      <c r="AT1332" s="25">
        <v>3.4430572688293712</v>
      </c>
      <c r="AU1332" s="25">
        <v>0</v>
      </c>
      <c r="AV1332" s="25">
        <v>72.362154033760277</v>
      </c>
      <c r="AW1332" s="25">
        <v>75.853495994762937</v>
      </c>
      <c r="AX1332" s="25">
        <v>0</v>
      </c>
      <c r="AY1332" s="25">
        <v>0</v>
      </c>
      <c r="AZ1332" s="25">
        <v>0</v>
      </c>
      <c r="BA1332" s="25">
        <v>0</v>
      </c>
      <c r="BB1332" s="25">
        <v>414.12580687068544</v>
      </c>
      <c r="BC1332" s="25">
        <v>613.52187373500988</v>
      </c>
      <c r="BD1332" s="25">
        <v>264.64097745264905</v>
      </c>
      <c r="BE1332" s="25">
        <v>89.232086506248351</v>
      </c>
      <c r="BF1332" s="25">
        <v>59.346940166776854</v>
      </c>
      <c r="BG1332" s="25">
        <v>0</v>
      </c>
      <c r="BH1332" s="25">
        <v>0</v>
      </c>
      <c r="BI1332" s="25">
        <v>12838.353619835665</v>
      </c>
      <c r="BJ1332" s="25">
        <v>0</v>
      </c>
      <c r="BK1332" s="25">
        <v>0</v>
      </c>
      <c r="BL1332" s="25">
        <v>0</v>
      </c>
      <c r="BM1332" s="25">
        <v>259.19416108793263</v>
      </c>
      <c r="BN1332" s="25">
        <v>18954.600187995315</v>
      </c>
      <c r="BO1332" s="25">
        <v>70025.97912346755</v>
      </c>
    </row>
    <row r="1333" spans="1:67">
      <c r="A1333">
        <v>2011</v>
      </c>
      <c r="B1333" s="57" t="s">
        <v>177</v>
      </c>
      <c r="C1333" s="61" t="s">
        <v>241</v>
      </c>
      <c r="D1333" s="57" t="s">
        <v>231</v>
      </c>
      <c r="E1333" s="25">
        <v>768.10105582608423</v>
      </c>
      <c r="F1333" s="25">
        <v>1.3736622951021038</v>
      </c>
      <c r="G1333" s="25">
        <v>2.5640121680702213</v>
      </c>
      <c r="H1333" s="25">
        <v>688.20285203107051</v>
      </c>
      <c r="I1333" s="25">
        <v>291.51469081121769</v>
      </c>
      <c r="J1333" s="25">
        <v>1220.8941718003541</v>
      </c>
      <c r="K1333" s="25">
        <v>368.30992204719803</v>
      </c>
      <c r="L1333" s="25">
        <v>580.06140445267454</v>
      </c>
      <c r="M1333" s="25">
        <v>68.676161220725632</v>
      </c>
      <c r="N1333" s="25">
        <v>28.87831592042652</v>
      </c>
      <c r="O1333" s="25">
        <v>3201.3393541807136</v>
      </c>
      <c r="P1333" s="25">
        <v>640.90364353036489</v>
      </c>
      <c r="Q1333" s="25">
        <v>3128.0356948363601</v>
      </c>
      <c r="R1333" s="25">
        <v>440.1277594438269</v>
      </c>
      <c r="S1333" s="25">
        <v>590.07650291947994</v>
      </c>
      <c r="T1333" s="25">
        <v>555.36553106375914</v>
      </c>
      <c r="U1333" s="25">
        <v>413.65169472787755</v>
      </c>
      <c r="V1333" s="25">
        <v>322.9420401651023</v>
      </c>
      <c r="W1333" s="25">
        <v>52.004468123558915</v>
      </c>
      <c r="X1333" s="25">
        <v>152.31831959760632</v>
      </c>
      <c r="Y1333" s="25">
        <v>8.3000720024906816</v>
      </c>
      <c r="Z1333" s="25">
        <v>307.0797129973123</v>
      </c>
      <c r="AA1333" s="25">
        <v>0</v>
      </c>
      <c r="AB1333" s="25">
        <v>14.941968551322008</v>
      </c>
      <c r="AC1333" s="25">
        <v>11.937489440891127</v>
      </c>
      <c r="AD1333" s="25">
        <v>0</v>
      </c>
      <c r="AE1333" s="25">
        <v>2243.0023990584891</v>
      </c>
      <c r="AF1333" s="25">
        <v>36.278790122696542</v>
      </c>
      <c r="AG1333" s="25">
        <v>113.05810512062898</v>
      </c>
      <c r="AH1333" s="25">
        <v>65.901674349209173</v>
      </c>
      <c r="AI1333" s="25">
        <v>3.8229509529831325</v>
      </c>
      <c r="AJ1333" s="25">
        <v>2.9128861068061371</v>
      </c>
      <c r="AK1333" s="25">
        <v>9.7119127325217103E-2</v>
      </c>
      <c r="AL1333" s="25">
        <v>0.77700631075327764</v>
      </c>
      <c r="AM1333" s="25">
        <v>0.2584822012226019</v>
      </c>
      <c r="AN1333" s="25">
        <v>13.501100076444887</v>
      </c>
      <c r="AO1333" s="25">
        <v>84.085713126599742</v>
      </c>
      <c r="AP1333" s="25">
        <v>3.3126196624879851</v>
      </c>
      <c r="AQ1333" s="25">
        <v>0.10148137039739842</v>
      </c>
      <c r="AR1333" s="25">
        <v>3.2199213179330801</v>
      </c>
      <c r="AS1333" s="25">
        <v>30.480166167295639</v>
      </c>
      <c r="AT1333" s="25">
        <v>12.400753315900513</v>
      </c>
      <c r="AU1333" s="25">
        <v>0</v>
      </c>
      <c r="AV1333" s="25">
        <v>17.125451274122195</v>
      </c>
      <c r="AW1333" s="25">
        <v>25.411880210702062</v>
      </c>
      <c r="AX1333" s="25">
        <v>0</v>
      </c>
      <c r="AY1333" s="25">
        <v>0</v>
      </c>
      <c r="AZ1333" s="25">
        <v>0</v>
      </c>
      <c r="BA1333" s="25">
        <v>0</v>
      </c>
      <c r="BB1333" s="25">
        <v>27.32017697567451</v>
      </c>
      <c r="BC1333" s="25">
        <v>199.00083823830562</v>
      </c>
      <c r="BD1333" s="25">
        <v>483.95058257261451</v>
      </c>
      <c r="BE1333" s="25">
        <v>136.44704589756537</v>
      </c>
      <c r="BF1333" s="25">
        <v>150.33169321753533</v>
      </c>
      <c r="BG1333" s="25">
        <v>0</v>
      </c>
      <c r="BH1333" s="25">
        <v>0</v>
      </c>
      <c r="BI1333" s="25">
        <v>862.20616131512236</v>
      </c>
      <c r="BJ1333" s="25">
        <v>0</v>
      </c>
      <c r="BK1333" s="25">
        <v>0</v>
      </c>
      <c r="BL1333" s="25">
        <v>0</v>
      </c>
      <c r="BM1333" s="25">
        <v>733.20572106530847</v>
      </c>
      <c r="BN1333" s="25">
        <v>11149.582487967449</v>
      </c>
      <c r="BO1333" s="25">
        <v>30255.393707275151</v>
      </c>
    </row>
    <row r="1334" spans="1:67">
      <c r="A1334">
        <v>2011</v>
      </c>
      <c r="B1334" s="57" t="s">
        <v>178</v>
      </c>
      <c r="C1334" s="61" t="s">
        <v>242</v>
      </c>
      <c r="D1334" s="57" t="s">
        <v>231</v>
      </c>
      <c r="E1334" s="25">
        <v>106.95575137595876</v>
      </c>
      <c r="F1334" s="25">
        <v>1.8349717823060783</v>
      </c>
      <c r="G1334" s="25">
        <v>6.2226864335118002</v>
      </c>
      <c r="H1334" s="25">
        <v>9.9541675698522933</v>
      </c>
      <c r="I1334" s="25">
        <v>103.33783300760763</v>
      </c>
      <c r="J1334" s="25">
        <v>19.073986516992417</v>
      </c>
      <c r="K1334" s="25">
        <v>0.57355406975954004</v>
      </c>
      <c r="L1334" s="25">
        <v>0.32483365409429044</v>
      </c>
      <c r="M1334" s="25">
        <v>0.18132184411315</v>
      </c>
      <c r="N1334" s="25">
        <v>2.8399204945116479</v>
      </c>
      <c r="O1334" s="25">
        <v>90.949784615097045</v>
      </c>
      <c r="P1334" s="25">
        <v>1737.350513254273</v>
      </c>
      <c r="Q1334" s="25">
        <v>69.377165601816586</v>
      </c>
      <c r="R1334" s="25">
        <v>4.762416877299148</v>
      </c>
      <c r="S1334" s="25">
        <v>5.3065672371439234</v>
      </c>
      <c r="T1334" s="25">
        <v>2.9914206659320195</v>
      </c>
      <c r="U1334" s="25">
        <v>23.176802022357215</v>
      </c>
      <c r="V1334" s="25">
        <v>5.6859534628833792</v>
      </c>
      <c r="W1334" s="25">
        <v>2.5831272667982144</v>
      </c>
      <c r="X1334" s="25">
        <v>4.0514500304532612</v>
      </c>
      <c r="Y1334" s="25">
        <v>0.25361453860823097</v>
      </c>
      <c r="Z1334" s="25">
        <v>4.3858403121995329</v>
      </c>
      <c r="AA1334" s="25">
        <v>0</v>
      </c>
      <c r="AB1334" s="25">
        <v>0.19847192911306177</v>
      </c>
      <c r="AC1334" s="25">
        <v>1.3360329153210202E-2</v>
      </c>
      <c r="AD1334" s="25">
        <v>0</v>
      </c>
      <c r="AE1334" s="25">
        <v>34.583095867005191</v>
      </c>
      <c r="AF1334" s="25">
        <v>62.001843481615204</v>
      </c>
      <c r="AG1334" s="25">
        <v>48.414417248410402</v>
      </c>
      <c r="AH1334" s="25">
        <v>28.220808724038221</v>
      </c>
      <c r="AI1334" s="25">
        <v>19.053778334769106</v>
      </c>
      <c r="AJ1334" s="25">
        <v>24.21772343498634</v>
      </c>
      <c r="AK1334" s="25">
        <v>1.3910138699708736</v>
      </c>
      <c r="AL1334" s="25">
        <v>1.5858578377104662</v>
      </c>
      <c r="AM1334" s="25">
        <v>0.17561463466634314</v>
      </c>
      <c r="AN1334" s="25">
        <v>31.20438223132502</v>
      </c>
      <c r="AO1334" s="25">
        <v>0.19015770620647932</v>
      </c>
      <c r="AP1334" s="25">
        <v>0.35849518940166136</v>
      </c>
      <c r="AQ1334" s="25">
        <v>1.5063125820696781</v>
      </c>
      <c r="AR1334" s="25">
        <v>0.20274109515653269</v>
      </c>
      <c r="AS1334" s="25">
        <v>4.4322528684734186</v>
      </c>
      <c r="AT1334" s="25">
        <v>0.15369467720000327</v>
      </c>
      <c r="AU1334" s="25">
        <v>0</v>
      </c>
      <c r="AV1334" s="25">
        <v>3.5305025623506689</v>
      </c>
      <c r="AW1334" s="25">
        <v>16.6957029817749</v>
      </c>
      <c r="AX1334" s="25">
        <v>0</v>
      </c>
      <c r="AY1334" s="25">
        <v>0</v>
      </c>
      <c r="AZ1334" s="25">
        <v>0</v>
      </c>
      <c r="BA1334" s="25">
        <v>0</v>
      </c>
      <c r="BB1334" s="25">
        <v>16.904810818443973</v>
      </c>
      <c r="BC1334" s="25">
        <v>173.65559345967225</v>
      </c>
      <c r="BD1334" s="25">
        <v>124.98686270869376</v>
      </c>
      <c r="BE1334" s="25">
        <v>1366.5717714171089</v>
      </c>
      <c r="BF1334" s="25">
        <v>275.55674944568517</v>
      </c>
      <c r="BG1334" s="25">
        <v>0</v>
      </c>
      <c r="BH1334" s="25">
        <v>0</v>
      </c>
      <c r="BI1334" s="25">
        <v>5162.3825316605316</v>
      </c>
      <c r="BJ1334" s="25">
        <v>0</v>
      </c>
      <c r="BK1334" s="25">
        <v>0</v>
      </c>
      <c r="BL1334" s="25">
        <v>0</v>
      </c>
      <c r="BM1334" s="25">
        <v>274.05701877393642</v>
      </c>
      <c r="BN1334" s="25">
        <v>1645.8514428381668</v>
      </c>
      <c r="BO1334" s="25">
        <v>11520.270691341217</v>
      </c>
    </row>
    <row r="1335" spans="1:67">
      <c r="A1335">
        <v>2011</v>
      </c>
      <c r="B1335" s="57" t="s">
        <v>179</v>
      </c>
      <c r="C1335" s="61" t="s">
        <v>243</v>
      </c>
      <c r="D1335" s="57" t="s">
        <v>231</v>
      </c>
      <c r="E1335" s="25">
        <v>103.99034223014897</v>
      </c>
      <c r="F1335" s="25">
        <v>1.7410638147907769</v>
      </c>
      <c r="G1335" s="25">
        <v>4.5319724925488361</v>
      </c>
      <c r="H1335" s="25">
        <v>14.936913691591496</v>
      </c>
      <c r="I1335" s="25">
        <v>20.649262503585327</v>
      </c>
      <c r="J1335" s="25">
        <v>187.34913534238564</v>
      </c>
      <c r="K1335" s="25">
        <v>56.254391025810918</v>
      </c>
      <c r="L1335" s="25">
        <v>45.295542430120719</v>
      </c>
      <c r="M1335" s="25">
        <v>0.64923612998214153</v>
      </c>
      <c r="N1335" s="25">
        <v>4.3006369714243382</v>
      </c>
      <c r="O1335" s="25">
        <v>59.595954669391993</v>
      </c>
      <c r="P1335" s="25">
        <v>40.010494465814126</v>
      </c>
      <c r="Q1335" s="25">
        <v>2269.4322505691362</v>
      </c>
      <c r="R1335" s="25">
        <v>19.88057772660261</v>
      </c>
      <c r="S1335" s="25">
        <v>7.3122277839457732</v>
      </c>
      <c r="T1335" s="25">
        <v>40.632710335680578</v>
      </c>
      <c r="U1335" s="25">
        <v>344.66004315461686</v>
      </c>
      <c r="V1335" s="25">
        <v>228.5204354697189</v>
      </c>
      <c r="W1335" s="25">
        <v>34.488175903531022</v>
      </c>
      <c r="X1335" s="25">
        <v>398.30032389818558</v>
      </c>
      <c r="Y1335" s="25">
        <v>104.73133806303899</v>
      </c>
      <c r="Z1335" s="25">
        <v>298.40999976956988</v>
      </c>
      <c r="AA1335" s="25">
        <v>0</v>
      </c>
      <c r="AB1335" s="25">
        <v>1.9941408028870531</v>
      </c>
      <c r="AC1335" s="25">
        <v>8.8348401284208775E-2</v>
      </c>
      <c r="AD1335" s="25">
        <v>0</v>
      </c>
      <c r="AE1335" s="25">
        <v>5320.088201526587</v>
      </c>
      <c r="AF1335" s="25">
        <v>333.40651393137819</v>
      </c>
      <c r="AG1335" s="25">
        <v>989.11260885404135</v>
      </c>
      <c r="AH1335" s="25">
        <v>576.55465721671635</v>
      </c>
      <c r="AI1335" s="25">
        <v>427.23791759342487</v>
      </c>
      <c r="AJ1335" s="25">
        <v>24.775549863075625</v>
      </c>
      <c r="AK1335" s="25">
        <v>147.46990304048742</v>
      </c>
      <c r="AL1335" s="25">
        <v>36.814475716859668</v>
      </c>
      <c r="AM1335" s="25">
        <v>0.80571553806545049</v>
      </c>
      <c r="AN1335" s="25">
        <v>41.021416146587875</v>
      </c>
      <c r="AO1335" s="25">
        <v>9.9440422115210385</v>
      </c>
      <c r="AP1335" s="25">
        <v>3.5954275295079574</v>
      </c>
      <c r="AQ1335" s="25">
        <v>3.853768838467146</v>
      </c>
      <c r="AR1335" s="25">
        <v>1.8677440068221542</v>
      </c>
      <c r="AS1335" s="25">
        <v>178.52948293510627</v>
      </c>
      <c r="AT1335" s="25">
        <v>18.381986855164673</v>
      </c>
      <c r="AU1335" s="25">
        <v>0</v>
      </c>
      <c r="AV1335" s="25">
        <v>61.67484013635552</v>
      </c>
      <c r="AW1335" s="25">
        <v>40.316655905879813</v>
      </c>
      <c r="AX1335" s="25">
        <v>0</v>
      </c>
      <c r="AY1335" s="25">
        <v>0</v>
      </c>
      <c r="AZ1335" s="25">
        <v>0</v>
      </c>
      <c r="BA1335" s="25">
        <v>0</v>
      </c>
      <c r="BB1335" s="25">
        <v>34.474741651867042</v>
      </c>
      <c r="BC1335" s="25">
        <v>156.70819580692708</v>
      </c>
      <c r="BD1335" s="25">
        <v>105.80973222022838</v>
      </c>
      <c r="BE1335" s="25">
        <v>42.763578330518698</v>
      </c>
      <c r="BF1335" s="25">
        <v>87.490879128582804</v>
      </c>
      <c r="BG1335" s="25">
        <v>0</v>
      </c>
      <c r="BH1335" s="25">
        <v>0</v>
      </c>
      <c r="BI1335" s="25">
        <v>3821.4080443622624</v>
      </c>
      <c r="BJ1335" s="25">
        <v>0</v>
      </c>
      <c r="BK1335" s="25">
        <v>0</v>
      </c>
      <c r="BL1335" s="25">
        <v>151.20303802408907</v>
      </c>
      <c r="BM1335" s="25">
        <v>509.86692114326604</v>
      </c>
      <c r="BN1335" s="25">
        <v>13685.097900477869</v>
      </c>
      <c r="BO1335" s="25">
        <v>31098.02945663744</v>
      </c>
    </row>
    <row r="1336" spans="1:67">
      <c r="A1336">
        <v>2011</v>
      </c>
      <c r="B1336" s="57" t="s">
        <v>180</v>
      </c>
      <c r="C1336" s="61" t="s">
        <v>244</v>
      </c>
      <c r="D1336" s="57" t="s">
        <v>231</v>
      </c>
      <c r="E1336" s="25">
        <v>1.4259141491363438</v>
      </c>
      <c r="F1336" s="25">
        <v>7.7426447028906562E-3</v>
      </c>
      <c r="G1336" s="25">
        <v>3.2159826680754226E-2</v>
      </c>
      <c r="H1336" s="25">
        <v>0</v>
      </c>
      <c r="I1336" s="25">
        <v>0.41445136175679897</v>
      </c>
      <c r="J1336" s="25">
        <v>4.9920821308803376</v>
      </c>
      <c r="K1336" s="25">
        <v>21.639753358015948</v>
      </c>
      <c r="L1336" s="25">
        <v>0</v>
      </c>
      <c r="M1336" s="25">
        <v>0</v>
      </c>
      <c r="N1336" s="25">
        <v>7.9610119133766061E-2</v>
      </c>
      <c r="O1336" s="25">
        <v>1.3522536658307023</v>
      </c>
      <c r="P1336" s="25">
        <v>3.3354022810576609</v>
      </c>
      <c r="Q1336" s="25">
        <v>22.96589389424992</v>
      </c>
      <c r="R1336" s="25">
        <v>497.39314222184436</v>
      </c>
      <c r="S1336" s="25">
        <v>57.451082017154448</v>
      </c>
      <c r="T1336" s="25">
        <v>17.147615527503135</v>
      </c>
      <c r="U1336" s="25">
        <v>16.923256424036985</v>
      </c>
      <c r="V1336" s="25">
        <v>8.7636835650877689</v>
      </c>
      <c r="W1336" s="25">
        <v>1.1981910000492006</v>
      </c>
      <c r="X1336" s="25">
        <v>17.922506375030771</v>
      </c>
      <c r="Y1336" s="25">
        <v>0.46130539214535848</v>
      </c>
      <c r="Z1336" s="25">
        <v>31.566883554478476</v>
      </c>
      <c r="AA1336" s="25">
        <v>0</v>
      </c>
      <c r="AB1336" s="25">
        <v>7.3191555421838036E-4</v>
      </c>
      <c r="AC1336" s="25">
        <v>0</v>
      </c>
      <c r="AD1336" s="25">
        <v>0</v>
      </c>
      <c r="AE1336" s="25">
        <v>13911.665944319619</v>
      </c>
      <c r="AF1336" s="25">
        <v>1.8538733434150962</v>
      </c>
      <c r="AG1336" s="25">
        <v>5.0605135147491751</v>
      </c>
      <c r="AH1336" s="25">
        <v>2.9497780219555532</v>
      </c>
      <c r="AI1336" s="25">
        <v>57.236016320936507</v>
      </c>
      <c r="AJ1336" s="25">
        <v>8.2069738877235316</v>
      </c>
      <c r="AK1336" s="25">
        <v>7.1981146178326265E-3</v>
      </c>
      <c r="AL1336" s="25">
        <v>4.3616489046831568E-2</v>
      </c>
      <c r="AM1336" s="25">
        <v>9.078189220115368E-4</v>
      </c>
      <c r="AN1336" s="25">
        <v>0</v>
      </c>
      <c r="AO1336" s="25">
        <v>0</v>
      </c>
      <c r="AP1336" s="25">
        <v>0</v>
      </c>
      <c r="AQ1336" s="25">
        <v>7.1024979247505809E-2</v>
      </c>
      <c r="AR1336" s="25">
        <v>0</v>
      </c>
      <c r="AS1336" s="25">
        <v>7.3472851081641925E-4</v>
      </c>
      <c r="AT1336" s="25">
        <v>0</v>
      </c>
      <c r="AU1336" s="25">
        <v>0</v>
      </c>
      <c r="AV1336" s="25">
        <v>71.526837406099816</v>
      </c>
      <c r="AW1336" s="25">
        <v>4.0014438820307045E-4</v>
      </c>
      <c r="AX1336" s="25">
        <v>0</v>
      </c>
      <c r="AY1336" s="25">
        <v>0</v>
      </c>
      <c r="AZ1336" s="25">
        <v>0</v>
      </c>
      <c r="BA1336" s="25">
        <v>0</v>
      </c>
      <c r="BB1336" s="25">
        <v>10.502441326342579</v>
      </c>
      <c r="BC1336" s="25">
        <v>93.058819974824161</v>
      </c>
      <c r="BD1336" s="25">
        <v>136.24684327859143</v>
      </c>
      <c r="BE1336" s="25">
        <v>42.618747418937218</v>
      </c>
      <c r="BF1336" s="25">
        <v>74.065231523849945</v>
      </c>
      <c r="BG1336" s="25">
        <v>0</v>
      </c>
      <c r="BH1336" s="25">
        <v>0</v>
      </c>
      <c r="BI1336" s="25">
        <v>1779.5120175116103</v>
      </c>
      <c r="BJ1336" s="25">
        <v>0</v>
      </c>
      <c r="BK1336" s="25">
        <v>0</v>
      </c>
      <c r="BL1336" s="25">
        <v>6.4116236783105567</v>
      </c>
      <c r="BM1336" s="25">
        <v>65.182041958241243</v>
      </c>
      <c r="BN1336" s="25">
        <v>1095.40666030494</v>
      </c>
      <c r="BO1336" s="25">
        <v>18066.701907489205</v>
      </c>
    </row>
    <row r="1337" spans="1:67">
      <c r="A1337">
        <v>2011</v>
      </c>
      <c r="B1337" s="57" t="s">
        <v>181</v>
      </c>
      <c r="C1337" s="61" t="s">
        <v>245</v>
      </c>
      <c r="D1337" s="57" t="s">
        <v>231</v>
      </c>
      <c r="E1337" s="25">
        <v>0</v>
      </c>
      <c r="F1337" s="25">
        <v>0</v>
      </c>
      <c r="G1337" s="25">
        <v>0</v>
      </c>
      <c r="H1337" s="25">
        <v>10.146944278793448</v>
      </c>
      <c r="I1337" s="25">
        <v>20.41038069123687</v>
      </c>
      <c r="J1337" s="25">
        <v>36.600281932547318</v>
      </c>
      <c r="K1337" s="25">
        <v>13.251923778876677</v>
      </c>
      <c r="L1337" s="25">
        <v>61.970420917779258</v>
      </c>
      <c r="M1337" s="25">
        <v>8.0956689261424071</v>
      </c>
      <c r="N1337" s="25">
        <v>18.323836237821968</v>
      </c>
      <c r="O1337" s="25">
        <v>20.47539973891832</v>
      </c>
      <c r="P1337" s="25">
        <v>1.1493719038357071</v>
      </c>
      <c r="Q1337" s="25">
        <v>18.824937197513314</v>
      </c>
      <c r="R1337" s="25">
        <v>175.0414363755213</v>
      </c>
      <c r="S1337" s="25">
        <v>670.9527391268208</v>
      </c>
      <c r="T1337" s="25">
        <v>1089.8880679290489</v>
      </c>
      <c r="U1337" s="25">
        <v>27.148947520980144</v>
      </c>
      <c r="V1337" s="25">
        <v>51.126457422580103</v>
      </c>
      <c r="W1337" s="25">
        <v>32.5374148537189</v>
      </c>
      <c r="X1337" s="25">
        <v>122.90261063892932</v>
      </c>
      <c r="Y1337" s="25">
        <v>9.3001326198534215</v>
      </c>
      <c r="Z1337" s="25">
        <v>115.65506829428865</v>
      </c>
      <c r="AA1337" s="25">
        <v>0</v>
      </c>
      <c r="AB1337" s="25">
        <v>0.31006769112791283</v>
      </c>
      <c r="AC1337" s="25">
        <v>2.749926066863911E-2</v>
      </c>
      <c r="AD1337" s="25">
        <v>0</v>
      </c>
      <c r="AE1337" s="25">
        <v>6980.9328679088649</v>
      </c>
      <c r="AF1337" s="25">
        <v>0.14031727269856356</v>
      </c>
      <c r="AG1337" s="25">
        <v>0.5834090954261153</v>
      </c>
      <c r="AH1337" s="25">
        <v>0.3400697029029125</v>
      </c>
      <c r="AI1337" s="25">
        <v>0</v>
      </c>
      <c r="AJ1337" s="25">
        <v>0</v>
      </c>
      <c r="AK1337" s="25">
        <v>0</v>
      </c>
      <c r="AL1337" s="25">
        <v>1.585381141075904E-2</v>
      </c>
      <c r="AM1337" s="25">
        <v>1.4968751787780175E-4</v>
      </c>
      <c r="AN1337" s="25">
        <v>0</v>
      </c>
      <c r="AO1337" s="25">
        <v>2.7509570943457019E-3</v>
      </c>
      <c r="AP1337" s="25">
        <v>0</v>
      </c>
      <c r="AQ1337" s="25">
        <v>6.5196047115284303E-2</v>
      </c>
      <c r="AR1337" s="25">
        <v>0</v>
      </c>
      <c r="AS1337" s="25">
        <v>3.6708101958904615</v>
      </c>
      <c r="AT1337" s="25">
        <v>0</v>
      </c>
      <c r="AU1337" s="25">
        <v>0</v>
      </c>
      <c r="AV1337" s="25">
        <v>19.207513381530184</v>
      </c>
      <c r="AW1337" s="25">
        <v>1.3235306880478141E-2</v>
      </c>
      <c r="AX1337" s="25">
        <v>0</v>
      </c>
      <c r="AY1337" s="25">
        <v>0</v>
      </c>
      <c r="AZ1337" s="25">
        <v>0</v>
      </c>
      <c r="BA1337" s="25">
        <v>0</v>
      </c>
      <c r="BB1337" s="25">
        <v>1.3884378919463944</v>
      </c>
      <c r="BC1337" s="25">
        <v>2.1063645745546156</v>
      </c>
      <c r="BD1337" s="25">
        <v>29.994725489233726</v>
      </c>
      <c r="BE1337" s="25">
        <v>4.9913390102451355E-2</v>
      </c>
      <c r="BF1337" s="25">
        <v>3.1233183373639104</v>
      </c>
      <c r="BG1337" s="25">
        <v>0</v>
      </c>
      <c r="BH1337" s="25">
        <v>0</v>
      </c>
      <c r="BI1337" s="25">
        <v>164.98819184346647</v>
      </c>
      <c r="BJ1337" s="25">
        <v>0</v>
      </c>
      <c r="BK1337" s="25">
        <v>0</v>
      </c>
      <c r="BL1337" s="25">
        <v>0</v>
      </c>
      <c r="BM1337" s="25">
        <v>125.48254794969651</v>
      </c>
      <c r="BN1337" s="25">
        <v>12674.923366668118</v>
      </c>
      <c r="BO1337" s="25">
        <v>22511.168646848808</v>
      </c>
    </row>
    <row r="1338" spans="1:67">
      <c r="A1338">
        <v>2011</v>
      </c>
      <c r="B1338" s="57" t="s">
        <v>182</v>
      </c>
      <c r="C1338" s="61" t="s">
        <v>246</v>
      </c>
      <c r="D1338" s="57" t="s">
        <v>231</v>
      </c>
      <c r="E1338" s="25">
        <v>96.499736626681255</v>
      </c>
      <c r="F1338" s="25">
        <v>3.2820152782067487</v>
      </c>
      <c r="G1338" s="25">
        <v>1.6752885201086534</v>
      </c>
      <c r="H1338" s="25">
        <v>16.470069329294148</v>
      </c>
      <c r="I1338" s="25">
        <v>36.615862199306868</v>
      </c>
      <c r="J1338" s="25">
        <v>53.396218692023595</v>
      </c>
      <c r="K1338" s="25">
        <v>61.863543822818031</v>
      </c>
      <c r="L1338" s="25">
        <v>1.753565966242268</v>
      </c>
      <c r="M1338" s="25">
        <v>0.61143904573186392</v>
      </c>
      <c r="N1338" s="25">
        <v>31.112044981678903</v>
      </c>
      <c r="O1338" s="25">
        <v>11.330614596109829</v>
      </c>
      <c r="P1338" s="25">
        <v>0.27941395988760209</v>
      </c>
      <c r="Q1338" s="25">
        <v>46.879101970911584</v>
      </c>
      <c r="R1338" s="25">
        <v>168.20344655231935</v>
      </c>
      <c r="S1338" s="25">
        <v>159.296297674838</v>
      </c>
      <c r="T1338" s="25">
        <v>272.07602592447461</v>
      </c>
      <c r="U1338" s="25">
        <v>39.270771729311846</v>
      </c>
      <c r="V1338" s="25">
        <v>53.194563303209705</v>
      </c>
      <c r="W1338" s="25">
        <v>13.296725630763524</v>
      </c>
      <c r="X1338" s="25">
        <v>135.13095357019989</v>
      </c>
      <c r="Y1338" s="25">
        <v>14.901695067950063</v>
      </c>
      <c r="Z1338" s="25">
        <v>202.75663508732245</v>
      </c>
      <c r="AA1338" s="25">
        <v>0</v>
      </c>
      <c r="AB1338" s="25">
        <v>13.73552301202805</v>
      </c>
      <c r="AC1338" s="25">
        <v>0.24772697256463816</v>
      </c>
      <c r="AD1338" s="25">
        <v>0</v>
      </c>
      <c r="AE1338" s="25">
        <v>13376.965782296125</v>
      </c>
      <c r="AF1338" s="25">
        <v>199.19173047412082</v>
      </c>
      <c r="AG1338" s="25">
        <v>386.61425134513075</v>
      </c>
      <c r="AH1338" s="25">
        <v>225.35780573825667</v>
      </c>
      <c r="AI1338" s="25">
        <v>43.116227767365061</v>
      </c>
      <c r="AJ1338" s="25">
        <v>15.198732340886298</v>
      </c>
      <c r="AK1338" s="25">
        <v>4.6733904295540645E-3</v>
      </c>
      <c r="AL1338" s="25">
        <v>0.34812173790696177</v>
      </c>
      <c r="AM1338" s="25">
        <v>0.44599989340501001</v>
      </c>
      <c r="AN1338" s="25">
        <v>24.808963913524707</v>
      </c>
      <c r="AO1338" s="25">
        <v>4.5715127556871815</v>
      </c>
      <c r="AP1338" s="25">
        <v>3.5472592685559432</v>
      </c>
      <c r="AQ1338" s="25">
        <v>15.814783338099044</v>
      </c>
      <c r="AR1338" s="25">
        <v>14.584410485372382</v>
      </c>
      <c r="AS1338" s="25">
        <v>192.84426843811545</v>
      </c>
      <c r="AT1338" s="25">
        <v>7.7485408039493855</v>
      </c>
      <c r="AU1338" s="25">
        <v>0</v>
      </c>
      <c r="AV1338" s="25">
        <v>22.47018731156993</v>
      </c>
      <c r="AW1338" s="25">
        <v>11.432257956094507</v>
      </c>
      <c r="AX1338" s="25">
        <v>0</v>
      </c>
      <c r="AY1338" s="25">
        <v>0</v>
      </c>
      <c r="AZ1338" s="25">
        <v>0</v>
      </c>
      <c r="BA1338" s="25">
        <v>0</v>
      </c>
      <c r="BB1338" s="25">
        <v>19.067812047130332</v>
      </c>
      <c r="BC1338" s="25">
        <v>43.718760967054692</v>
      </c>
      <c r="BD1338" s="25">
        <v>37.168476295655118</v>
      </c>
      <c r="BE1338" s="25">
        <v>20.133887974770186</v>
      </c>
      <c r="BF1338" s="25">
        <v>117.17870559378581</v>
      </c>
      <c r="BG1338" s="25">
        <v>0</v>
      </c>
      <c r="BH1338" s="25">
        <v>0</v>
      </c>
      <c r="BI1338" s="25">
        <v>181.01605558766565</v>
      </c>
      <c r="BJ1338" s="25">
        <v>0</v>
      </c>
      <c r="BK1338" s="25">
        <v>0</v>
      </c>
      <c r="BL1338" s="25">
        <v>366.76699781890238</v>
      </c>
      <c r="BM1338" s="25">
        <v>-8.0145895272482974</v>
      </c>
      <c r="BN1338" s="25">
        <v>1893.516287502644</v>
      </c>
      <c r="BO1338" s="25">
        <v>18649.49718302887</v>
      </c>
    </row>
    <row r="1339" spans="1:67">
      <c r="A1339">
        <v>2011</v>
      </c>
      <c r="B1339" s="57" t="s">
        <v>183</v>
      </c>
      <c r="C1339" s="61" t="s">
        <v>247</v>
      </c>
      <c r="D1339" s="57" t="s">
        <v>231</v>
      </c>
      <c r="E1339" s="25">
        <v>0</v>
      </c>
      <c r="F1339" s="25">
        <v>0</v>
      </c>
      <c r="G1339" s="25">
        <v>0</v>
      </c>
      <c r="H1339" s="25">
        <v>35.939281354292973</v>
      </c>
      <c r="I1339" s="25">
        <v>3.4625689465461636E-2</v>
      </c>
      <c r="J1339" s="25">
        <v>4.3012764377958229E-2</v>
      </c>
      <c r="K1339" s="25">
        <v>1.6795826809388674E-2</v>
      </c>
      <c r="L1339" s="25">
        <v>8.7078421029679332E-3</v>
      </c>
      <c r="M1339" s="25">
        <v>0.21777628601086127</v>
      </c>
      <c r="N1339" s="25">
        <v>1.2514933927176044</v>
      </c>
      <c r="O1339" s="25">
        <v>1.2995061950080262</v>
      </c>
      <c r="P1339" s="25">
        <v>21.494621408432124</v>
      </c>
      <c r="Q1339" s="25">
        <v>0.29700307744484411</v>
      </c>
      <c r="R1339" s="25">
        <v>3.9789242537428264</v>
      </c>
      <c r="S1339" s="25">
        <v>20.961917204206589</v>
      </c>
      <c r="T1339" s="25">
        <v>157.145501692962</v>
      </c>
      <c r="U1339" s="25">
        <v>1893.6039225600982</v>
      </c>
      <c r="V1339" s="25">
        <v>552.06270929150423</v>
      </c>
      <c r="W1339" s="25">
        <v>80.290038835230078</v>
      </c>
      <c r="X1339" s="25">
        <v>123.65238130057516</v>
      </c>
      <c r="Y1339" s="25">
        <v>16.742831126609207</v>
      </c>
      <c r="Z1339" s="25">
        <v>33.897282451389088</v>
      </c>
      <c r="AA1339" s="25">
        <v>0</v>
      </c>
      <c r="AB1339" s="25">
        <v>42.662500207740294</v>
      </c>
      <c r="AC1339" s="25">
        <v>0.39490365679724787</v>
      </c>
      <c r="AD1339" s="25">
        <v>0</v>
      </c>
      <c r="AE1339" s="25">
        <v>538.70216370405444</v>
      </c>
      <c r="AF1339" s="25">
        <v>236.05738289715026</v>
      </c>
      <c r="AG1339" s="25">
        <v>0.22617923912207399</v>
      </c>
      <c r="AH1339" s="25">
        <v>0.1318400882915125</v>
      </c>
      <c r="AI1339" s="25">
        <v>24.902609382572123</v>
      </c>
      <c r="AJ1339" s="25">
        <v>0</v>
      </c>
      <c r="AK1339" s="25">
        <v>6.7050132627806236E-2</v>
      </c>
      <c r="AL1339" s="25">
        <v>2.3082996834011467</v>
      </c>
      <c r="AM1339" s="25">
        <v>0.13917349007017063</v>
      </c>
      <c r="AN1339" s="25">
        <v>0</v>
      </c>
      <c r="AO1339" s="25">
        <v>10.904423965911766</v>
      </c>
      <c r="AP1339" s="25">
        <v>108.16705175470587</v>
      </c>
      <c r="AQ1339" s="25">
        <v>221.1895814246908</v>
      </c>
      <c r="AR1339" s="25">
        <v>96.801524660539641</v>
      </c>
      <c r="AS1339" s="25">
        <v>14.633645929719325</v>
      </c>
      <c r="AT1339" s="25">
        <v>0.42892522635729352</v>
      </c>
      <c r="AU1339" s="25">
        <v>0</v>
      </c>
      <c r="AV1339" s="25">
        <v>5.2094401678752837E-2</v>
      </c>
      <c r="AW1339" s="25">
        <v>63.665838612739705</v>
      </c>
      <c r="AX1339" s="25">
        <v>0</v>
      </c>
      <c r="AY1339" s="25">
        <v>0</v>
      </c>
      <c r="AZ1339" s="25">
        <v>0</v>
      </c>
      <c r="BA1339" s="25">
        <v>0</v>
      </c>
      <c r="BB1339" s="25">
        <v>6.7740714428569371</v>
      </c>
      <c r="BC1339" s="25">
        <v>12.315340926478967</v>
      </c>
      <c r="BD1339" s="25">
        <v>129.2100919229471</v>
      </c>
      <c r="BE1339" s="25">
        <v>97.353854989450653</v>
      </c>
      <c r="BF1339" s="25">
        <v>49.113059655556036</v>
      </c>
      <c r="BG1339" s="25">
        <v>0</v>
      </c>
      <c r="BH1339" s="25">
        <v>0</v>
      </c>
      <c r="BI1339" s="25">
        <v>4564.930937898971</v>
      </c>
      <c r="BJ1339" s="25">
        <v>0</v>
      </c>
      <c r="BK1339" s="25">
        <v>0</v>
      </c>
      <c r="BL1339" s="25">
        <v>1721.0005701726916</v>
      </c>
      <c r="BM1339" s="25">
        <v>241.5606985632572</v>
      </c>
      <c r="BN1339" s="25">
        <v>10009.708922121019</v>
      </c>
      <c r="BO1339" s="25">
        <v>21136.34106870438</v>
      </c>
    </row>
    <row r="1340" spans="1:67">
      <c r="A1340">
        <v>2011</v>
      </c>
      <c r="B1340" s="57" t="s">
        <v>184</v>
      </c>
      <c r="C1340" s="61" t="s">
        <v>248</v>
      </c>
      <c r="D1340" s="57" t="s">
        <v>231</v>
      </c>
      <c r="E1340" s="25">
        <v>0.50809540666942576</v>
      </c>
      <c r="F1340" s="25">
        <v>0.16710561518123213</v>
      </c>
      <c r="G1340" s="25">
        <v>7.4377740248423072E-2</v>
      </c>
      <c r="H1340" s="25">
        <v>36.042364283293864</v>
      </c>
      <c r="I1340" s="25">
        <v>2.9853164539419785E-2</v>
      </c>
      <c r="J1340" s="25">
        <v>17.347738957333533</v>
      </c>
      <c r="K1340" s="25">
        <v>7.3593698209538969E-2</v>
      </c>
      <c r="L1340" s="25">
        <v>3.1436131614439393</v>
      </c>
      <c r="M1340" s="25">
        <v>0</v>
      </c>
      <c r="N1340" s="25">
        <v>4.3082817122861075</v>
      </c>
      <c r="O1340" s="25">
        <v>0.26384627548298994</v>
      </c>
      <c r="P1340" s="25">
        <v>0.60746706569830133</v>
      </c>
      <c r="Q1340" s="25">
        <v>9.7315278535616834</v>
      </c>
      <c r="R1340" s="25">
        <v>30.478453323046804</v>
      </c>
      <c r="S1340" s="25">
        <v>20.384349685286868</v>
      </c>
      <c r="T1340" s="25">
        <v>153.29449219452306</v>
      </c>
      <c r="U1340" s="25">
        <v>1321.3460179241376</v>
      </c>
      <c r="V1340" s="25">
        <v>980.46345492875867</v>
      </c>
      <c r="W1340" s="25">
        <v>137.9468684332434</v>
      </c>
      <c r="X1340" s="25">
        <v>254.99528839512041</v>
      </c>
      <c r="Y1340" s="25">
        <v>89.532937413055663</v>
      </c>
      <c r="Z1340" s="25">
        <v>63.767256364656717</v>
      </c>
      <c r="AA1340" s="25">
        <v>0</v>
      </c>
      <c r="AB1340" s="25">
        <v>53.698564216912814</v>
      </c>
      <c r="AC1340" s="25">
        <v>5.5587453752867409E-2</v>
      </c>
      <c r="AD1340" s="25">
        <v>0</v>
      </c>
      <c r="AE1340" s="25">
        <v>875.41563429718212</v>
      </c>
      <c r="AF1340" s="25">
        <v>228.82834549019913</v>
      </c>
      <c r="AG1340" s="25">
        <v>74.417313446281412</v>
      </c>
      <c r="AH1340" s="25">
        <v>43.377921038453877</v>
      </c>
      <c r="AI1340" s="25">
        <v>72.382376581074809</v>
      </c>
      <c r="AJ1340" s="25">
        <v>0</v>
      </c>
      <c r="AK1340" s="25">
        <v>0.5161348470771876</v>
      </c>
      <c r="AL1340" s="25">
        <v>3.9854341865334764</v>
      </c>
      <c r="AM1340" s="25">
        <v>9.9509933521704855E-2</v>
      </c>
      <c r="AN1340" s="25">
        <v>0</v>
      </c>
      <c r="AO1340" s="25">
        <v>0.8513260648207408</v>
      </c>
      <c r="AP1340" s="25">
        <v>1.2268920207114378</v>
      </c>
      <c r="AQ1340" s="25">
        <v>6.9305447037106909</v>
      </c>
      <c r="AR1340" s="25">
        <v>2.8894720402567082</v>
      </c>
      <c r="AS1340" s="25">
        <v>0</v>
      </c>
      <c r="AT1340" s="25">
        <v>0</v>
      </c>
      <c r="AU1340" s="25">
        <v>0</v>
      </c>
      <c r="AV1340" s="25">
        <v>17.876139475030389</v>
      </c>
      <c r="AW1340" s="25">
        <v>6.35487667364443</v>
      </c>
      <c r="AX1340" s="25">
        <v>0</v>
      </c>
      <c r="AY1340" s="25">
        <v>0</v>
      </c>
      <c r="AZ1340" s="25">
        <v>0</v>
      </c>
      <c r="BA1340" s="25">
        <v>0</v>
      </c>
      <c r="BB1340" s="25">
        <v>11.259933637453011</v>
      </c>
      <c r="BC1340" s="25">
        <v>84.821099189989667</v>
      </c>
      <c r="BD1340" s="25">
        <v>133.24334214039004</v>
      </c>
      <c r="BE1340" s="25">
        <v>29.015773270681262</v>
      </c>
      <c r="BF1340" s="25">
        <v>70.426110856403241</v>
      </c>
      <c r="BG1340" s="25">
        <v>0</v>
      </c>
      <c r="BH1340" s="25">
        <v>0</v>
      </c>
      <c r="BI1340" s="25">
        <v>1798.8980131135147</v>
      </c>
      <c r="BJ1340" s="25">
        <v>0</v>
      </c>
      <c r="BK1340" s="25">
        <v>0</v>
      </c>
      <c r="BL1340" s="25">
        <v>943.84325566562893</v>
      </c>
      <c r="BM1340" s="25">
        <v>181.42972814520198</v>
      </c>
      <c r="BN1340" s="25">
        <v>5806.2533049548292</v>
      </c>
      <c r="BO1340" s="25">
        <v>13572.603617039027</v>
      </c>
    </row>
    <row r="1341" spans="1:67">
      <c r="A1341">
        <v>2011</v>
      </c>
      <c r="B1341" s="57" t="s">
        <v>185</v>
      </c>
      <c r="C1341" s="61" t="s">
        <v>249</v>
      </c>
      <c r="D1341" s="57" t="s">
        <v>231</v>
      </c>
      <c r="E1341" s="25">
        <v>69.005478152779688</v>
      </c>
      <c r="F1341" s="25">
        <v>14.423318110153522</v>
      </c>
      <c r="G1341" s="25">
        <v>2.235833915923279</v>
      </c>
      <c r="H1341" s="25">
        <v>629.93013671772087</v>
      </c>
      <c r="I1341" s="25">
        <v>40.979432057863598</v>
      </c>
      <c r="J1341" s="25">
        <v>72.602505607163394</v>
      </c>
      <c r="K1341" s="25">
        <v>49.002420068239921</v>
      </c>
      <c r="L1341" s="25">
        <v>90.679864947189628</v>
      </c>
      <c r="M1341" s="25">
        <v>2.0713027641264969</v>
      </c>
      <c r="N1341" s="25">
        <v>61.943320025459542</v>
      </c>
      <c r="O1341" s="25">
        <v>35.912762716841726</v>
      </c>
      <c r="P1341" s="25">
        <v>4.2655903404305278</v>
      </c>
      <c r="Q1341" s="25">
        <v>40.706309189314091</v>
      </c>
      <c r="R1341" s="25">
        <v>45.322269386040695</v>
      </c>
      <c r="S1341" s="25">
        <v>59.746900060492642</v>
      </c>
      <c r="T1341" s="25">
        <v>49.014596333824684</v>
      </c>
      <c r="U1341" s="25">
        <v>237.23691447284898</v>
      </c>
      <c r="V1341" s="25">
        <v>348.03630531127129</v>
      </c>
      <c r="W1341" s="25">
        <v>1567.7725587025345</v>
      </c>
      <c r="X1341" s="25">
        <v>111.11323598201483</v>
      </c>
      <c r="Y1341" s="25">
        <v>8.9778561739711424</v>
      </c>
      <c r="Z1341" s="25">
        <v>66.660623627394358</v>
      </c>
      <c r="AA1341" s="25">
        <v>0</v>
      </c>
      <c r="AB1341" s="25">
        <v>54.422387694945741</v>
      </c>
      <c r="AC1341" s="25">
        <v>2.2282590485857208</v>
      </c>
      <c r="AD1341" s="25">
        <v>0</v>
      </c>
      <c r="AE1341" s="25">
        <v>465.46303118925641</v>
      </c>
      <c r="AF1341" s="25">
        <v>69.621620239770735</v>
      </c>
      <c r="AG1341" s="25">
        <v>3.3715757730648264</v>
      </c>
      <c r="AH1341" s="25">
        <v>1.9652946456437581</v>
      </c>
      <c r="AI1341" s="25">
        <v>0.14527062687912054</v>
      </c>
      <c r="AJ1341" s="25">
        <v>0</v>
      </c>
      <c r="AK1341" s="25">
        <v>1.715960998190081E-2</v>
      </c>
      <c r="AL1341" s="25">
        <v>3.1808832806303555</v>
      </c>
      <c r="AM1341" s="25">
        <v>0.11120431962386558</v>
      </c>
      <c r="AN1341" s="25">
        <v>0</v>
      </c>
      <c r="AO1341" s="25">
        <v>5.9364717632348345</v>
      </c>
      <c r="AP1341" s="25">
        <v>5.3504704931933773</v>
      </c>
      <c r="AQ1341" s="25">
        <v>12.310663799545166</v>
      </c>
      <c r="AR1341" s="25">
        <v>5.4489903756740494</v>
      </c>
      <c r="AS1341" s="25">
        <v>0.39878669942418393</v>
      </c>
      <c r="AT1341" s="25">
        <v>0</v>
      </c>
      <c r="AU1341" s="25">
        <v>0</v>
      </c>
      <c r="AV1341" s="25">
        <v>4.8489402791510344E-2</v>
      </c>
      <c r="AW1341" s="25">
        <v>90.170867277210064</v>
      </c>
      <c r="AX1341" s="25">
        <v>0</v>
      </c>
      <c r="AY1341" s="25">
        <v>0</v>
      </c>
      <c r="AZ1341" s="25">
        <v>0</v>
      </c>
      <c r="BA1341" s="25">
        <v>0</v>
      </c>
      <c r="BB1341" s="25">
        <v>28.251419706603272</v>
      </c>
      <c r="BC1341" s="25">
        <v>0</v>
      </c>
      <c r="BD1341" s="25">
        <v>21.795654545901591</v>
      </c>
      <c r="BE1341" s="25">
        <v>5.5589126373403959</v>
      </c>
      <c r="BF1341" s="25">
        <v>15.906261433548265</v>
      </c>
      <c r="BG1341" s="25">
        <v>0</v>
      </c>
      <c r="BH1341" s="25">
        <v>0</v>
      </c>
      <c r="BI1341" s="25">
        <v>1.0598552776029974E-2</v>
      </c>
      <c r="BJ1341" s="25">
        <v>0</v>
      </c>
      <c r="BK1341" s="25">
        <v>0</v>
      </c>
      <c r="BL1341" s="25">
        <v>3871.7521558996496</v>
      </c>
      <c r="BM1341" s="25">
        <v>103.34168405293586</v>
      </c>
      <c r="BN1341" s="25">
        <v>2565.8604615064437</v>
      </c>
      <c r="BO1341" s="25">
        <v>10940.308109238274</v>
      </c>
    </row>
    <row r="1342" spans="1:67">
      <c r="A1342">
        <v>2011</v>
      </c>
      <c r="B1342" s="57" t="s">
        <v>186</v>
      </c>
      <c r="C1342" s="61" t="s">
        <v>250</v>
      </c>
      <c r="D1342" s="57" t="s">
        <v>231</v>
      </c>
      <c r="E1342" s="25">
        <v>117.24185154686506</v>
      </c>
      <c r="F1342" s="25">
        <v>21.67148497024095</v>
      </c>
      <c r="G1342" s="25">
        <v>39.129427149191947</v>
      </c>
      <c r="H1342" s="25">
        <v>345.09240840548972</v>
      </c>
      <c r="I1342" s="25">
        <v>237.33618722664218</v>
      </c>
      <c r="J1342" s="25">
        <v>101.44561206032395</v>
      </c>
      <c r="K1342" s="25">
        <v>41.604668323063564</v>
      </c>
      <c r="L1342" s="25">
        <v>83.932815842062411</v>
      </c>
      <c r="M1342" s="25">
        <v>5.8793685254931063</v>
      </c>
      <c r="N1342" s="25">
        <v>190.37414651246871</v>
      </c>
      <c r="O1342" s="25">
        <v>75.063304982999753</v>
      </c>
      <c r="P1342" s="25">
        <v>32.586056600122291</v>
      </c>
      <c r="Q1342" s="25">
        <v>105.788000906188</v>
      </c>
      <c r="R1342" s="25">
        <v>65.555428325226558</v>
      </c>
      <c r="S1342" s="25">
        <v>83.778781382870093</v>
      </c>
      <c r="T1342" s="25">
        <v>74.765952543325568</v>
      </c>
      <c r="U1342" s="25">
        <v>90.961392358787052</v>
      </c>
      <c r="V1342" s="25">
        <v>81.320550006930375</v>
      </c>
      <c r="W1342" s="25">
        <v>27.291132920686064</v>
      </c>
      <c r="X1342" s="25">
        <v>6035.7349939895039</v>
      </c>
      <c r="Y1342" s="25">
        <v>4.4920162020535455E-3</v>
      </c>
      <c r="Z1342" s="25">
        <v>60.888778368031289</v>
      </c>
      <c r="AA1342" s="25">
        <v>0</v>
      </c>
      <c r="AB1342" s="25">
        <v>49.140512775094926</v>
      </c>
      <c r="AC1342" s="25">
        <v>1.0100831957946501</v>
      </c>
      <c r="AD1342" s="25">
        <v>0</v>
      </c>
      <c r="AE1342" s="25">
        <v>1228.8637891707306</v>
      </c>
      <c r="AF1342" s="25">
        <v>511.02069092245608</v>
      </c>
      <c r="AG1342" s="25">
        <v>446.04528596036323</v>
      </c>
      <c r="AH1342" s="25">
        <v>260.00021094459498</v>
      </c>
      <c r="AI1342" s="25">
        <v>1246.5129810610051</v>
      </c>
      <c r="AJ1342" s="25">
        <v>32.245297869765977</v>
      </c>
      <c r="AK1342" s="25">
        <v>45.848291473492559</v>
      </c>
      <c r="AL1342" s="25">
        <v>24.040271126981466</v>
      </c>
      <c r="AM1342" s="25">
        <v>23.455641468462062</v>
      </c>
      <c r="AN1342" s="25">
        <v>168.92198988132429</v>
      </c>
      <c r="AO1342" s="25">
        <v>16.460847072105572</v>
      </c>
      <c r="AP1342" s="25">
        <v>3.2545108729374759</v>
      </c>
      <c r="AQ1342" s="25">
        <v>19.947490154319574</v>
      </c>
      <c r="AR1342" s="25">
        <v>13.897712444863766</v>
      </c>
      <c r="AS1342" s="25">
        <v>168.89022617467927</v>
      </c>
      <c r="AT1342" s="25">
        <v>14.807137850371079</v>
      </c>
      <c r="AU1342" s="25">
        <v>0</v>
      </c>
      <c r="AV1342" s="25">
        <v>45.811927616470548</v>
      </c>
      <c r="AW1342" s="25">
        <v>47.302785897279605</v>
      </c>
      <c r="AX1342" s="25">
        <v>0</v>
      </c>
      <c r="AY1342" s="25">
        <v>0</v>
      </c>
      <c r="AZ1342" s="25">
        <v>0</v>
      </c>
      <c r="BA1342" s="25">
        <v>0</v>
      </c>
      <c r="BB1342" s="25">
        <v>171.05292376657133</v>
      </c>
      <c r="BC1342" s="25">
        <v>0</v>
      </c>
      <c r="BD1342" s="25">
        <v>40.078623600839606</v>
      </c>
      <c r="BE1342" s="25">
        <v>23.78535781704899</v>
      </c>
      <c r="BF1342" s="25">
        <v>32.908530923488776</v>
      </c>
      <c r="BG1342" s="25">
        <v>0</v>
      </c>
      <c r="BH1342" s="25">
        <v>0</v>
      </c>
      <c r="BI1342" s="25">
        <v>13630.366657366278</v>
      </c>
      <c r="BJ1342" s="25">
        <v>0</v>
      </c>
      <c r="BK1342" s="25">
        <v>0</v>
      </c>
      <c r="BL1342" s="25">
        <v>4332.6105826638222</v>
      </c>
      <c r="BM1342" s="25">
        <v>60.712118316064462</v>
      </c>
      <c r="BN1342" s="25">
        <v>3310.090529741824</v>
      </c>
      <c r="BO1342" s="25">
        <v>33886.529843091768</v>
      </c>
    </row>
    <row r="1343" spans="1:67">
      <c r="A1343">
        <v>2011</v>
      </c>
      <c r="B1343" s="57" t="s">
        <v>187</v>
      </c>
      <c r="C1343" s="61" t="s">
        <v>251</v>
      </c>
      <c r="D1343" s="57" t="s">
        <v>231</v>
      </c>
      <c r="E1343" s="25">
        <v>2.8943704073343946E-2</v>
      </c>
      <c r="F1343" s="25">
        <v>0</v>
      </c>
      <c r="G1343" s="25">
        <v>4.2946172799801507</v>
      </c>
      <c r="H1343" s="25">
        <v>1.6317653767939138</v>
      </c>
      <c r="I1343" s="25">
        <v>0</v>
      </c>
      <c r="J1343" s="25">
        <v>0.67358219220214055</v>
      </c>
      <c r="K1343" s="25">
        <v>0</v>
      </c>
      <c r="L1343" s="25">
        <v>0</v>
      </c>
      <c r="M1343" s="25">
        <v>0</v>
      </c>
      <c r="N1343" s="25">
        <v>0.26875618892287634</v>
      </c>
      <c r="O1343" s="25">
        <v>4.0184182926740394E-4</v>
      </c>
      <c r="P1343" s="25">
        <v>0</v>
      </c>
      <c r="Q1343" s="25">
        <v>0</v>
      </c>
      <c r="R1343" s="25">
        <v>0</v>
      </c>
      <c r="S1343" s="25">
        <v>0.5609112314259348</v>
      </c>
      <c r="T1343" s="25">
        <v>9.5574897567819619</v>
      </c>
      <c r="U1343" s="25">
        <v>1.1056859080572607</v>
      </c>
      <c r="V1343" s="25">
        <v>0.25804950887980249</v>
      </c>
      <c r="W1343" s="25">
        <v>2.2192069751428796E-2</v>
      </c>
      <c r="X1343" s="25">
        <v>9.227797065178521E-2</v>
      </c>
      <c r="Y1343" s="25">
        <v>47.948919461631718</v>
      </c>
      <c r="Z1343" s="25">
        <v>4.1837715678919403E-3</v>
      </c>
      <c r="AA1343" s="25">
        <v>0</v>
      </c>
      <c r="AB1343" s="25">
        <v>0</v>
      </c>
      <c r="AC1343" s="25">
        <v>0</v>
      </c>
      <c r="AD1343" s="25">
        <v>0</v>
      </c>
      <c r="AE1343" s="25">
        <v>0.25686610633704776</v>
      </c>
      <c r="AF1343" s="25">
        <v>0</v>
      </c>
      <c r="AG1343" s="25">
        <v>3.719388962269499E-4</v>
      </c>
      <c r="AH1343" s="25">
        <v>2.1680352762678935E-4</v>
      </c>
      <c r="AI1343" s="25">
        <v>2.0965110474705392E-2</v>
      </c>
      <c r="AJ1343" s="25">
        <v>13.18619964212332</v>
      </c>
      <c r="AK1343" s="25">
        <v>125.68502590470804</v>
      </c>
      <c r="AL1343" s="25">
        <v>1.1892927729234897</v>
      </c>
      <c r="AM1343" s="25">
        <v>9.7098844416215833E-3</v>
      </c>
      <c r="AN1343" s="25">
        <v>1.4415023024774029E-4</v>
      </c>
      <c r="AO1343" s="25">
        <v>0</v>
      </c>
      <c r="AP1343" s="25">
        <v>0</v>
      </c>
      <c r="AQ1343" s="25">
        <v>0</v>
      </c>
      <c r="AR1343" s="25">
        <v>0</v>
      </c>
      <c r="AS1343" s="25">
        <v>0</v>
      </c>
      <c r="AT1343" s="25">
        <v>0</v>
      </c>
      <c r="AU1343" s="25">
        <v>0</v>
      </c>
      <c r="AV1343" s="25">
        <v>9.7964227658351398E-5</v>
      </c>
      <c r="AW1343" s="25">
        <v>0.13248748228130411</v>
      </c>
      <c r="AX1343" s="25">
        <v>0</v>
      </c>
      <c r="AY1343" s="25">
        <v>0</v>
      </c>
      <c r="AZ1343" s="25">
        <v>0</v>
      </c>
      <c r="BA1343" s="25">
        <v>0</v>
      </c>
      <c r="BB1343" s="25">
        <v>5.9179055859457498E-5</v>
      </c>
      <c r="BC1343" s="25">
        <v>24.684376274611289</v>
      </c>
      <c r="BD1343" s="25">
        <v>0</v>
      </c>
      <c r="BE1343" s="25">
        <v>1.9552166989821279E-4</v>
      </c>
      <c r="BF1343" s="25">
        <v>9.1280069886485113E-2</v>
      </c>
      <c r="BG1343" s="25">
        <v>0</v>
      </c>
      <c r="BH1343" s="25">
        <v>0</v>
      </c>
      <c r="BI1343" s="25">
        <v>3.2943514482313181</v>
      </c>
      <c r="BJ1343" s="25">
        <v>0</v>
      </c>
      <c r="BK1343" s="25">
        <v>0</v>
      </c>
      <c r="BL1343" s="25">
        <v>526.95055974514639</v>
      </c>
      <c r="BM1343" s="25">
        <v>2.2719720532357881</v>
      </c>
      <c r="BN1343" s="25">
        <v>1772.5487118378728</v>
      </c>
      <c r="BO1343" s="25">
        <v>2536.7706601524305</v>
      </c>
    </row>
    <row r="1344" spans="1:67">
      <c r="A1344">
        <v>2011</v>
      </c>
      <c r="B1344" s="57" t="s">
        <v>188</v>
      </c>
      <c r="C1344" s="61" t="s">
        <v>252</v>
      </c>
      <c r="D1344" s="57" t="s">
        <v>231</v>
      </c>
      <c r="E1344" s="25">
        <v>17.911763259951886</v>
      </c>
      <c r="F1344" s="25">
        <v>3.2637992902561068</v>
      </c>
      <c r="G1344" s="25">
        <v>4.6529125005963117</v>
      </c>
      <c r="H1344" s="25">
        <v>95.063466402713985</v>
      </c>
      <c r="I1344" s="25">
        <v>74.829936033146012</v>
      </c>
      <c r="J1344" s="25">
        <v>35.326958995322919</v>
      </c>
      <c r="K1344" s="25">
        <v>4.9409197838173284</v>
      </c>
      <c r="L1344" s="25">
        <v>18.0340746073459</v>
      </c>
      <c r="M1344" s="25">
        <v>1.8510062988854565</v>
      </c>
      <c r="N1344" s="25">
        <v>29.391371465903724</v>
      </c>
      <c r="O1344" s="25">
        <v>9.5814842327505847</v>
      </c>
      <c r="P1344" s="25">
        <v>37.101792831779143</v>
      </c>
      <c r="Q1344" s="25">
        <v>8.6345322373666313</v>
      </c>
      <c r="R1344" s="25">
        <v>4.1515952491466672</v>
      </c>
      <c r="S1344" s="25">
        <v>8.8684088613310745</v>
      </c>
      <c r="T1344" s="25">
        <v>7.9006185177584776</v>
      </c>
      <c r="U1344" s="25">
        <v>19.657514752071236</v>
      </c>
      <c r="V1344" s="25">
        <v>20.855359410382377</v>
      </c>
      <c r="W1344" s="25">
        <v>2.3423085555181173</v>
      </c>
      <c r="X1344" s="25">
        <v>2.8877928890847109</v>
      </c>
      <c r="Y1344" s="25">
        <v>0.1801885707751259</v>
      </c>
      <c r="Z1344" s="25">
        <v>125.87174722680996</v>
      </c>
      <c r="AA1344" s="25">
        <v>0</v>
      </c>
      <c r="AB1344" s="25">
        <v>14.212613814938017</v>
      </c>
      <c r="AC1344" s="25">
        <v>0.23564280231739268</v>
      </c>
      <c r="AD1344" s="25">
        <v>0</v>
      </c>
      <c r="AE1344" s="25">
        <v>245.97098693049156</v>
      </c>
      <c r="AF1344" s="25">
        <v>31.944906182746877</v>
      </c>
      <c r="AG1344" s="25">
        <v>147.69914144564154</v>
      </c>
      <c r="AH1344" s="25">
        <v>86.093966556604002</v>
      </c>
      <c r="AI1344" s="25">
        <v>15.034462742695455</v>
      </c>
      <c r="AJ1344" s="25">
        <v>104.25147294164245</v>
      </c>
      <c r="AK1344" s="25">
        <v>56.425638730710574</v>
      </c>
      <c r="AL1344" s="25">
        <v>1.5494243301206039</v>
      </c>
      <c r="AM1344" s="25">
        <v>0.27088220679291264</v>
      </c>
      <c r="AN1344" s="25">
        <v>20.36191795840141</v>
      </c>
      <c r="AO1344" s="25">
        <v>22.559054909693064</v>
      </c>
      <c r="AP1344" s="25">
        <v>13.152431164097775</v>
      </c>
      <c r="AQ1344" s="25">
        <v>51.675578361365424</v>
      </c>
      <c r="AR1344" s="25">
        <v>14.221505111466865</v>
      </c>
      <c r="AS1344" s="25">
        <v>65.731327549743838</v>
      </c>
      <c r="AT1344" s="25">
        <v>15.516814804586497</v>
      </c>
      <c r="AU1344" s="25">
        <v>0</v>
      </c>
      <c r="AV1344" s="25">
        <v>20.406307370394607</v>
      </c>
      <c r="AW1344" s="25">
        <v>32.05558262770073</v>
      </c>
      <c r="AX1344" s="25">
        <v>0</v>
      </c>
      <c r="AY1344" s="25">
        <v>0</v>
      </c>
      <c r="AZ1344" s="25">
        <v>0</v>
      </c>
      <c r="BA1344" s="25">
        <v>0</v>
      </c>
      <c r="BB1344" s="25">
        <v>57.065108750190284</v>
      </c>
      <c r="BC1344" s="25">
        <v>61.346849132790339</v>
      </c>
      <c r="BD1344" s="25">
        <v>341.08291068888047</v>
      </c>
      <c r="BE1344" s="25">
        <v>259.94418604089469</v>
      </c>
      <c r="BF1344" s="25">
        <v>244.97737685214415</v>
      </c>
      <c r="BG1344" s="25">
        <v>0</v>
      </c>
      <c r="BH1344" s="25">
        <v>0</v>
      </c>
      <c r="BI1344" s="25">
        <v>2740.0359563215848</v>
      </c>
      <c r="BJ1344" s="25">
        <v>0</v>
      </c>
      <c r="BK1344" s="25">
        <v>0</v>
      </c>
      <c r="BL1344" s="25">
        <v>1634.454937999423</v>
      </c>
      <c r="BM1344" s="25">
        <v>277.80740083305784</v>
      </c>
      <c r="BN1344" s="25">
        <v>3876.5190916544734</v>
      </c>
      <c r="BO1344" s="25">
        <v>10985.903028788307</v>
      </c>
    </row>
    <row r="1345" spans="1:67">
      <c r="A1345">
        <v>2011</v>
      </c>
      <c r="B1345" s="57" t="s">
        <v>189</v>
      </c>
      <c r="C1345" s="61" t="s">
        <v>253</v>
      </c>
      <c r="D1345" s="57" t="s">
        <v>231</v>
      </c>
      <c r="E1345" s="25">
        <v>0</v>
      </c>
      <c r="F1345" s="25">
        <v>0</v>
      </c>
      <c r="G1345" s="25">
        <v>0</v>
      </c>
      <c r="H1345" s="25">
        <v>0</v>
      </c>
      <c r="I1345" s="25">
        <v>0</v>
      </c>
      <c r="J1345" s="25">
        <v>0</v>
      </c>
      <c r="K1345" s="25">
        <v>0</v>
      </c>
      <c r="L1345" s="25">
        <v>0</v>
      </c>
      <c r="M1345" s="25">
        <v>0</v>
      </c>
      <c r="N1345" s="25">
        <v>0</v>
      </c>
      <c r="O1345" s="25">
        <v>0</v>
      </c>
      <c r="P1345" s="25">
        <v>0</v>
      </c>
      <c r="Q1345" s="25">
        <v>0</v>
      </c>
      <c r="R1345" s="25">
        <v>0</v>
      </c>
      <c r="S1345" s="25">
        <v>0</v>
      </c>
      <c r="T1345" s="25">
        <v>0</v>
      </c>
      <c r="U1345" s="25">
        <v>0</v>
      </c>
      <c r="V1345" s="25">
        <v>0</v>
      </c>
      <c r="W1345" s="25">
        <v>0</v>
      </c>
      <c r="X1345" s="25">
        <v>0</v>
      </c>
      <c r="Y1345" s="25">
        <v>0</v>
      </c>
      <c r="Z1345" s="25">
        <v>0</v>
      </c>
      <c r="AA1345" s="25">
        <v>0</v>
      </c>
      <c r="AB1345" s="25">
        <v>0</v>
      </c>
      <c r="AC1345" s="25">
        <v>0</v>
      </c>
      <c r="AD1345" s="25">
        <v>0</v>
      </c>
      <c r="AE1345" s="25">
        <v>0</v>
      </c>
      <c r="AF1345" s="25">
        <v>0</v>
      </c>
      <c r="AG1345" s="25">
        <v>0</v>
      </c>
      <c r="AH1345" s="25">
        <v>0</v>
      </c>
      <c r="AI1345" s="25">
        <v>0</v>
      </c>
      <c r="AJ1345" s="25">
        <v>0</v>
      </c>
      <c r="AK1345" s="25">
        <v>0</v>
      </c>
      <c r="AL1345" s="25">
        <v>0</v>
      </c>
      <c r="AM1345" s="25">
        <v>0</v>
      </c>
      <c r="AN1345" s="25">
        <v>0</v>
      </c>
      <c r="AO1345" s="25">
        <v>0</v>
      </c>
      <c r="AP1345" s="25">
        <v>0</v>
      </c>
      <c r="AQ1345" s="25">
        <v>0</v>
      </c>
      <c r="AR1345" s="25">
        <v>0</v>
      </c>
      <c r="AS1345" s="25">
        <v>0</v>
      </c>
      <c r="AT1345" s="25">
        <v>0</v>
      </c>
      <c r="AU1345" s="25">
        <v>0</v>
      </c>
      <c r="AV1345" s="25">
        <v>0</v>
      </c>
      <c r="AW1345" s="25">
        <v>0</v>
      </c>
      <c r="AX1345" s="25">
        <v>0</v>
      </c>
      <c r="AY1345" s="25">
        <v>0</v>
      </c>
      <c r="AZ1345" s="25">
        <v>0</v>
      </c>
      <c r="BA1345" s="25">
        <v>0</v>
      </c>
      <c r="BB1345" s="25">
        <v>0</v>
      </c>
      <c r="BC1345" s="25">
        <v>0</v>
      </c>
      <c r="BD1345" s="25">
        <v>0</v>
      </c>
      <c r="BE1345" s="25">
        <v>0</v>
      </c>
      <c r="BF1345" s="25">
        <v>0</v>
      </c>
      <c r="BG1345" s="25">
        <v>0</v>
      </c>
      <c r="BH1345" s="25">
        <v>0</v>
      </c>
      <c r="BI1345" s="25">
        <v>0</v>
      </c>
      <c r="BJ1345" s="25">
        <v>0</v>
      </c>
      <c r="BK1345" s="25">
        <v>0</v>
      </c>
      <c r="BL1345" s="25">
        <v>0</v>
      </c>
      <c r="BM1345" s="25">
        <v>0</v>
      </c>
      <c r="BN1345" s="25">
        <v>0</v>
      </c>
      <c r="BO1345" s="25">
        <v>0</v>
      </c>
    </row>
    <row r="1346" spans="1:67">
      <c r="A1346">
        <v>2011</v>
      </c>
      <c r="B1346" s="57" t="s">
        <v>190</v>
      </c>
      <c r="C1346" s="61" t="s">
        <v>254</v>
      </c>
      <c r="D1346" s="57" t="s">
        <v>231</v>
      </c>
      <c r="E1346" s="25">
        <v>29.452918647977857</v>
      </c>
      <c r="F1346" s="25">
        <v>11.020490871568574</v>
      </c>
      <c r="G1346" s="25">
        <v>20.934954811940326</v>
      </c>
      <c r="H1346" s="25">
        <v>218.36025266457148</v>
      </c>
      <c r="I1346" s="25">
        <v>546.25055929601035</v>
      </c>
      <c r="J1346" s="25">
        <v>592.21729222663589</v>
      </c>
      <c r="K1346" s="25">
        <v>154.29599325157116</v>
      </c>
      <c r="L1346" s="25">
        <v>425.8568011363497</v>
      </c>
      <c r="M1346" s="25">
        <v>24.422739333542197</v>
      </c>
      <c r="N1346" s="25">
        <v>192.58594237978883</v>
      </c>
      <c r="O1346" s="25">
        <v>334.55028493474077</v>
      </c>
      <c r="P1346" s="25">
        <v>75.37262404853459</v>
      </c>
      <c r="Q1346" s="25">
        <v>391.41131719437408</v>
      </c>
      <c r="R1346" s="25">
        <v>524.80697407824016</v>
      </c>
      <c r="S1346" s="25">
        <v>397.06628594134469</v>
      </c>
      <c r="T1346" s="25">
        <v>530.60785159571424</v>
      </c>
      <c r="U1346" s="25">
        <v>349.51496791202959</v>
      </c>
      <c r="V1346" s="25">
        <v>387.08415711543745</v>
      </c>
      <c r="W1346" s="25">
        <v>118.48199414660719</v>
      </c>
      <c r="X1346" s="25">
        <v>205.42433915930178</v>
      </c>
      <c r="Y1346" s="25">
        <v>13.00046865630471</v>
      </c>
      <c r="Z1346" s="25">
        <v>273.79119228701444</v>
      </c>
      <c r="AA1346" s="25">
        <v>0</v>
      </c>
      <c r="AB1346" s="25">
        <v>20749.903931083867</v>
      </c>
      <c r="AC1346" s="25">
        <v>15.289588965221117</v>
      </c>
      <c r="AD1346" s="25">
        <v>0</v>
      </c>
      <c r="AE1346" s="25">
        <v>610.56191384162867</v>
      </c>
      <c r="AF1346" s="25">
        <v>399.72768929021885</v>
      </c>
      <c r="AG1346" s="25">
        <v>823.08567363487555</v>
      </c>
      <c r="AH1346" s="25">
        <v>479.77740266838856</v>
      </c>
      <c r="AI1346" s="25">
        <v>168.47114558387281</v>
      </c>
      <c r="AJ1346" s="25">
        <v>37.011369406099014</v>
      </c>
      <c r="AK1346" s="25">
        <v>7.0847329157221726</v>
      </c>
      <c r="AL1346" s="25">
        <v>138.18279705199237</v>
      </c>
      <c r="AM1346" s="25">
        <v>7.4573160333787341</v>
      </c>
      <c r="AN1346" s="25">
        <v>233.97038051236356</v>
      </c>
      <c r="AO1346" s="25">
        <v>77.881505634654246</v>
      </c>
      <c r="AP1346" s="25">
        <v>39.237736939977452</v>
      </c>
      <c r="AQ1346" s="25">
        <v>213.3534422281146</v>
      </c>
      <c r="AR1346" s="25">
        <v>65.370480371857724</v>
      </c>
      <c r="AS1346" s="25">
        <v>221.6836150418861</v>
      </c>
      <c r="AT1346" s="25">
        <v>30.220253440268831</v>
      </c>
      <c r="AU1346" s="25">
        <v>0</v>
      </c>
      <c r="AV1346" s="25">
        <v>67.271035891232216</v>
      </c>
      <c r="AW1346" s="25">
        <v>42.806912182422138</v>
      </c>
      <c r="AX1346" s="25">
        <v>0</v>
      </c>
      <c r="AY1346" s="25">
        <v>0</v>
      </c>
      <c r="AZ1346" s="25">
        <v>0</v>
      </c>
      <c r="BA1346" s="25">
        <v>0</v>
      </c>
      <c r="BB1346" s="25">
        <v>94.518862020875076</v>
      </c>
      <c r="BC1346" s="25">
        <v>375.09778016465634</v>
      </c>
      <c r="BD1346" s="25">
        <v>130.31884259434742</v>
      </c>
      <c r="BE1346" s="25">
        <v>213.67834351617006</v>
      </c>
      <c r="BF1346" s="25">
        <v>159.32756771533298</v>
      </c>
      <c r="BG1346" s="25">
        <v>0</v>
      </c>
      <c r="BH1346" s="25">
        <v>0</v>
      </c>
      <c r="BI1346" s="25">
        <v>13455.333401593574</v>
      </c>
      <c r="BJ1346" s="25">
        <v>0</v>
      </c>
      <c r="BK1346" s="25">
        <v>0</v>
      </c>
      <c r="BL1346" s="25">
        <v>0</v>
      </c>
      <c r="BM1346" s="25">
        <v>0</v>
      </c>
      <c r="BN1346" s="25">
        <v>1.0211539873954427E-2</v>
      </c>
      <c r="BO1346" s="25">
        <v>44673.14433355246</v>
      </c>
    </row>
    <row r="1347" spans="1:67">
      <c r="A1347">
        <v>2011</v>
      </c>
      <c r="B1347" s="57" t="s">
        <v>191</v>
      </c>
      <c r="C1347" s="61" t="s">
        <v>255</v>
      </c>
      <c r="D1347" s="57" t="s">
        <v>231</v>
      </c>
      <c r="E1347" s="25">
        <v>1.6449220210618898</v>
      </c>
      <c r="F1347" s="25">
        <v>1.4434570348472051E-2</v>
      </c>
      <c r="G1347" s="25">
        <v>0.62922026575780365</v>
      </c>
      <c r="H1347" s="25">
        <v>16.465822184152255</v>
      </c>
      <c r="I1347" s="25">
        <v>18.901012532440348</v>
      </c>
      <c r="J1347" s="25">
        <v>12.143355005244931</v>
      </c>
      <c r="K1347" s="25">
        <v>1.5371669389369649</v>
      </c>
      <c r="L1347" s="25">
        <v>11.236805646519839</v>
      </c>
      <c r="M1347" s="25">
        <v>0.2526424354508236</v>
      </c>
      <c r="N1347" s="25">
        <v>0.78241426701488115</v>
      </c>
      <c r="O1347" s="25">
        <v>4.2146828396542224</v>
      </c>
      <c r="P1347" s="25">
        <v>6.2255040188114705</v>
      </c>
      <c r="Q1347" s="25">
        <v>5.9757924446958421</v>
      </c>
      <c r="R1347" s="25">
        <v>11.308552540307995</v>
      </c>
      <c r="S1347" s="25">
        <v>94.950043560499367</v>
      </c>
      <c r="T1347" s="25">
        <v>11.504805506463967</v>
      </c>
      <c r="U1347" s="25">
        <v>3.4484583446640884</v>
      </c>
      <c r="V1347" s="25">
        <v>2.1071611839549238</v>
      </c>
      <c r="W1347" s="25">
        <v>0.58452631223545326</v>
      </c>
      <c r="X1347" s="25">
        <v>6.2310955278795452</v>
      </c>
      <c r="Y1347" s="25">
        <v>0.28315471259461222</v>
      </c>
      <c r="Z1347" s="25">
        <v>2.4908536784139543</v>
      </c>
      <c r="AA1347" s="25">
        <v>0</v>
      </c>
      <c r="AB1347" s="25">
        <v>4.3874143593733059</v>
      </c>
      <c r="AC1347" s="25">
        <v>4.4278970857696436</v>
      </c>
      <c r="AD1347" s="25">
        <v>0</v>
      </c>
      <c r="AE1347" s="25">
        <v>12.857149611328975</v>
      </c>
      <c r="AF1347" s="25">
        <v>17.67663706975031</v>
      </c>
      <c r="AG1347" s="25">
        <v>27.961682101532251</v>
      </c>
      <c r="AH1347" s="25">
        <v>16.298890434658976</v>
      </c>
      <c r="AI1347" s="25">
        <v>0.17332844955161458</v>
      </c>
      <c r="AJ1347" s="25">
        <v>4.7865675050631635</v>
      </c>
      <c r="AK1347" s="25">
        <v>0.49489840886720443</v>
      </c>
      <c r="AL1347" s="25">
        <v>2.9624739742986703</v>
      </c>
      <c r="AM1347" s="25">
        <v>5.1284193686584621E-2</v>
      </c>
      <c r="AN1347" s="25">
        <v>6.2175159153682156</v>
      </c>
      <c r="AO1347" s="25">
        <v>0.31209694044385283</v>
      </c>
      <c r="AP1347" s="25">
        <v>0.15438593205842924</v>
      </c>
      <c r="AQ1347" s="25">
        <v>1.8648849141732637</v>
      </c>
      <c r="AR1347" s="25">
        <v>0.32268169016298104</v>
      </c>
      <c r="AS1347" s="25">
        <v>0.91914580726116879</v>
      </c>
      <c r="AT1347" s="25">
        <v>5.2728075989333129E-2</v>
      </c>
      <c r="AU1347" s="25">
        <v>0</v>
      </c>
      <c r="AV1347" s="25">
        <v>0.94428871920479007</v>
      </c>
      <c r="AW1347" s="25">
        <v>0.98455434331726965</v>
      </c>
      <c r="AX1347" s="25">
        <v>0</v>
      </c>
      <c r="AY1347" s="25">
        <v>0</v>
      </c>
      <c r="AZ1347" s="25">
        <v>0</v>
      </c>
      <c r="BA1347" s="25">
        <v>0</v>
      </c>
      <c r="BB1347" s="25">
        <v>5.2491201788850592</v>
      </c>
      <c r="BC1347" s="25">
        <v>3.2021428959388998</v>
      </c>
      <c r="BD1347" s="25">
        <v>4.069141515667706</v>
      </c>
      <c r="BE1347" s="25">
        <v>23.124716404659249</v>
      </c>
      <c r="BF1347" s="25">
        <v>8.3511499066602113</v>
      </c>
      <c r="BG1347" s="25">
        <v>0</v>
      </c>
      <c r="BH1347" s="25">
        <v>0</v>
      </c>
      <c r="BI1347" s="25">
        <v>401.70377548435386</v>
      </c>
      <c r="BJ1347" s="25">
        <v>0</v>
      </c>
      <c r="BK1347" s="25">
        <v>5.6748637620894984</v>
      </c>
      <c r="BL1347" s="25">
        <v>0</v>
      </c>
      <c r="BM1347" s="25">
        <v>3.4606565082665872</v>
      </c>
      <c r="BN1347" s="25">
        <v>85.898544746228865</v>
      </c>
      <c r="BO1347" s="25">
        <v>857.51704347171346</v>
      </c>
    </row>
    <row r="1348" spans="1:67">
      <c r="A1348">
        <v>2011</v>
      </c>
      <c r="B1348" s="57" t="s">
        <v>192</v>
      </c>
      <c r="C1348" s="61" t="s">
        <v>256</v>
      </c>
      <c r="D1348" s="57" t="s">
        <v>231</v>
      </c>
      <c r="E1348" s="25">
        <v>0</v>
      </c>
      <c r="F1348" s="25">
        <v>0</v>
      </c>
      <c r="G1348" s="25">
        <v>0</v>
      </c>
      <c r="H1348" s="25">
        <v>0</v>
      </c>
      <c r="I1348" s="25">
        <v>0</v>
      </c>
      <c r="J1348" s="25">
        <v>0</v>
      </c>
      <c r="K1348" s="25">
        <v>0</v>
      </c>
      <c r="L1348" s="25">
        <v>0</v>
      </c>
      <c r="M1348" s="25">
        <v>0</v>
      </c>
      <c r="N1348" s="25">
        <v>0</v>
      </c>
      <c r="O1348" s="25">
        <v>0</v>
      </c>
      <c r="P1348" s="25">
        <v>0</v>
      </c>
      <c r="Q1348" s="25">
        <v>0</v>
      </c>
      <c r="R1348" s="25">
        <v>0</v>
      </c>
      <c r="S1348" s="25">
        <v>0</v>
      </c>
      <c r="T1348" s="25">
        <v>0</v>
      </c>
      <c r="U1348" s="25">
        <v>0</v>
      </c>
      <c r="V1348" s="25">
        <v>0</v>
      </c>
      <c r="W1348" s="25">
        <v>0</v>
      </c>
      <c r="X1348" s="25">
        <v>0</v>
      </c>
      <c r="Y1348" s="25">
        <v>0</v>
      </c>
      <c r="Z1348" s="25">
        <v>0</v>
      </c>
      <c r="AA1348" s="25">
        <v>0</v>
      </c>
      <c r="AB1348" s="25">
        <v>0</v>
      </c>
      <c r="AC1348" s="25">
        <v>0</v>
      </c>
      <c r="AD1348" s="25">
        <v>0</v>
      </c>
      <c r="AE1348" s="25">
        <v>0</v>
      </c>
      <c r="AF1348" s="25">
        <v>0</v>
      </c>
      <c r="AG1348" s="25">
        <v>0</v>
      </c>
      <c r="AH1348" s="25">
        <v>0</v>
      </c>
      <c r="AI1348" s="25">
        <v>0</v>
      </c>
      <c r="AJ1348" s="25">
        <v>0</v>
      </c>
      <c r="AK1348" s="25">
        <v>0</v>
      </c>
      <c r="AL1348" s="25">
        <v>0</v>
      </c>
      <c r="AM1348" s="25">
        <v>0</v>
      </c>
      <c r="AN1348" s="25">
        <v>0</v>
      </c>
      <c r="AO1348" s="25">
        <v>0</v>
      </c>
      <c r="AP1348" s="25">
        <v>0</v>
      </c>
      <c r="AQ1348" s="25">
        <v>0</v>
      </c>
      <c r="AR1348" s="25">
        <v>0</v>
      </c>
      <c r="AS1348" s="25">
        <v>0</v>
      </c>
      <c r="AT1348" s="25">
        <v>0</v>
      </c>
      <c r="AU1348" s="25">
        <v>0</v>
      </c>
      <c r="AV1348" s="25">
        <v>0</v>
      </c>
      <c r="AW1348" s="25">
        <v>0</v>
      </c>
      <c r="AX1348" s="25">
        <v>0</v>
      </c>
      <c r="AY1348" s="25">
        <v>0</v>
      </c>
      <c r="AZ1348" s="25">
        <v>0</v>
      </c>
      <c r="BA1348" s="25">
        <v>0</v>
      </c>
      <c r="BB1348" s="25">
        <v>0</v>
      </c>
      <c r="BC1348" s="25">
        <v>0</v>
      </c>
      <c r="BD1348" s="25">
        <v>0</v>
      </c>
      <c r="BE1348" s="25">
        <v>0</v>
      </c>
      <c r="BF1348" s="25">
        <v>0</v>
      </c>
      <c r="BG1348" s="25">
        <v>0</v>
      </c>
      <c r="BH1348" s="25">
        <v>0</v>
      </c>
      <c r="BI1348" s="25">
        <v>0</v>
      </c>
      <c r="BJ1348" s="25">
        <v>0</v>
      </c>
      <c r="BK1348" s="25">
        <v>0</v>
      </c>
      <c r="BL1348" s="25">
        <v>0</v>
      </c>
      <c r="BM1348" s="25">
        <v>0</v>
      </c>
      <c r="BN1348" s="25">
        <v>0</v>
      </c>
      <c r="BO1348" s="25">
        <v>0</v>
      </c>
    </row>
    <row r="1349" spans="1:67">
      <c r="A1349">
        <v>2011</v>
      </c>
      <c r="B1349" s="57" t="s">
        <v>193</v>
      </c>
      <c r="C1349" s="61" t="s">
        <v>257</v>
      </c>
      <c r="D1349" s="57" t="s">
        <v>231</v>
      </c>
      <c r="E1349" s="25">
        <v>2332.6096943858315</v>
      </c>
      <c r="F1349" s="25">
        <v>311.71082755029988</v>
      </c>
      <c r="G1349" s="25">
        <v>43.718223512658462</v>
      </c>
      <c r="H1349" s="25">
        <v>3146.8687090938934</v>
      </c>
      <c r="I1349" s="25">
        <v>187.48689216980173</v>
      </c>
      <c r="J1349" s="25">
        <v>27.493939504305974</v>
      </c>
      <c r="K1349" s="25">
        <v>4.4519664165438124</v>
      </c>
      <c r="L1349" s="25">
        <v>1.9875581415350387</v>
      </c>
      <c r="M1349" s="25">
        <v>19.484972952908791</v>
      </c>
      <c r="N1349" s="25">
        <v>185.30176071133519</v>
      </c>
      <c r="O1349" s="25">
        <v>6.9644244099557318</v>
      </c>
      <c r="P1349" s="25">
        <v>0.58845642514014518</v>
      </c>
      <c r="Q1349" s="25">
        <v>1.0049421344742961</v>
      </c>
      <c r="R1349" s="25">
        <v>410.56757445921374</v>
      </c>
      <c r="S1349" s="25">
        <v>156.49867857382128</v>
      </c>
      <c r="T1349" s="25">
        <v>15.947932427672672</v>
      </c>
      <c r="U1349" s="25">
        <v>0.7631066039220421</v>
      </c>
      <c r="V1349" s="25">
        <v>0.36876676849754425</v>
      </c>
      <c r="W1349" s="25">
        <v>0.70301129447996147</v>
      </c>
      <c r="X1349" s="25">
        <v>1.2018658098968762</v>
      </c>
      <c r="Y1349" s="25">
        <v>0.29391677826780277</v>
      </c>
      <c r="Z1349" s="25">
        <v>10.277740358229082</v>
      </c>
      <c r="AA1349" s="25">
        <v>0</v>
      </c>
      <c r="AB1349" s="25">
        <v>55.327794568875809</v>
      </c>
      <c r="AC1349" s="25">
        <v>1.7960520478422404</v>
      </c>
      <c r="AD1349" s="25">
        <v>0</v>
      </c>
      <c r="AE1349" s="25">
        <v>1316.4340297376771</v>
      </c>
      <c r="AF1349" s="25">
        <v>412.82821240877581</v>
      </c>
      <c r="AG1349" s="25">
        <v>2030.7487887073939</v>
      </c>
      <c r="AH1349" s="25">
        <v>1183.7253526905836</v>
      </c>
      <c r="AI1349" s="25">
        <v>198.34644768218922</v>
      </c>
      <c r="AJ1349" s="25">
        <v>242.35882553315807</v>
      </c>
      <c r="AK1349" s="25">
        <v>3.7102947915778648</v>
      </c>
      <c r="AL1349" s="25">
        <v>664.36518179143047</v>
      </c>
      <c r="AM1349" s="25">
        <v>37.965046823201945</v>
      </c>
      <c r="AN1349" s="25">
        <v>85.38378954273135</v>
      </c>
      <c r="AO1349" s="25">
        <v>53.482158739537418</v>
      </c>
      <c r="AP1349" s="25">
        <v>31.545074187012826</v>
      </c>
      <c r="AQ1349" s="25">
        <v>691.06501955945009</v>
      </c>
      <c r="AR1349" s="25">
        <v>8.2019330735421985</v>
      </c>
      <c r="AS1349" s="25">
        <v>429.22166043959089</v>
      </c>
      <c r="AT1349" s="25">
        <v>38.663899952474623</v>
      </c>
      <c r="AU1349" s="25">
        <v>0</v>
      </c>
      <c r="AV1349" s="25">
        <v>2294.250659504607</v>
      </c>
      <c r="AW1349" s="25">
        <v>463.05558040209593</v>
      </c>
      <c r="AX1349" s="25">
        <v>0</v>
      </c>
      <c r="AY1349" s="25">
        <v>0</v>
      </c>
      <c r="AZ1349" s="25">
        <v>0</v>
      </c>
      <c r="BA1349" s="25">
        <v>0</v>
      </c>
      <c r="BB1349" s="25">
        <v>39.66053305461876</v>
      </c>
      <c r="BC1349" s="25">
        <v>1380.5210520481508</v>
      </c>
      <c r="BD1349" s="25">
        <v>555.79532143498318</v>
      </c>
      <c r="BE1349" s="25">
        <v>43.256739102335729</v>
      </c>
      <c r="BF1349" s="25">
        <v>40.798318926728747</v>
      </c>
      <c r="BG1349" s="25">
        <v>0</v>
      </c>
      <c r="BH1349" s="25">
        <v>0</v>
      </c>
      <c r="BI1349" s="25">
        <v>0</v>
      </c>
      <c r="BJ1349" s="25">
        <v>0</v>
      </c>
      <c r="BK1349" s="25">
        <v>0</v>
      </c>
      <c r="BL1349" s="25">
        <v>213729.7657252691</v>
      </c>
      <c r="BM1349" s="25">
        <v>2517.5391737209611</v>
      </c>
      <c r="BN1349" s="25">
        <v>645.86790194362766</v>
      </c>
      <c r="BO1349" s="25">
        <v>236061.97552816704</v>
      </c>
    </row>
    <row r="1350" spans="1:67">
      <c r="A1350">
        <v>2011</v>
      </c>
      <c r="B1350" s="57" t="s">
        <v>194</v>
      </c>
      <c r="C1350" s="61" t="s">
        <v>258</v>
      </c>
      <c r="D1350" s="57" t="s">
        <v>231</v>
      </c>
      <c r="E1350" s="25">
        <v>563.81350299070823</v>
      </c>
      <c r="F1350" s="25">
        <v>72.328023691435845</v>
      </c>
      <c r="G1350" s="25">
        <v>60.992389197426412</v>
      </c>
      <c r="H1350" s="25">
        <v>753.99337652782447</v>
      </c>
      <c r="I1350" s="25">
        <v>1844.4024625777636</v>
      </c>
      <c r="J1350" s="25">
        <v>348.56044064833094</v>
      </c>
      <c r="K1350" s="25">
        <v>195.50918449043024</v>
      </c>
      <c r="L1350" s="25">
        <v>219.04058586217729</v>
      </c>
      <c r="M1350" s="25">
        <v>9.3981586334834404</v>
      </c>
      <c r="N1350" s="25">
        <v>181.10740871705062</v>
      </c>
      <c r="O1350" s="25">
        <v>174.39054872249946</v>
      </c>
      <c r="P1350" s="25">
        <v>112.87671038952556</v>
      </c>
      <c r="Q1350" s="25">
        <v>304.13051007068941</v>
      </c>
      <c r="R1350" s="25">
        <v>112.93789959610039</v>
      </c>
      <c r="S1350" s="25">
        <v>189.58721517890802</v>
      </c>
      <c r="T1350" s="25">
        <v>204.12989999941647</v>
      </c>
      <c r="U1350" s="25">
        <v>318.54471000407955</v>
      </c>
      <c r="V1350" s="25">
        <v>170.98753428635888</v>
      </c>
      <c r="W1350" s="25">
        <v>127.83586207910444</v>
      </c>
      <c r="X1350" s="25">
        <v>446.22331021661159</v>
      </c>
      <c r="Y1350" s="25">
        <v>21.292059338398111</v>
      </c>
      <c r="Z1350" s="25">
        <v>133.01833998849798</v>
      </c>
      <c r="AA1350" s="25">
        <v>0</v>
      </c>
      <c r="AB1350" s="25">
        <v>117.2118777174052</v>
      </c>
      <c r="AC1350" s="25">
        <v>1.0601971514395527</v>
      </c>
      <c r="AD1350" s="25">
        <v>0</v>
      </c>
      <c r="AE1350" s="25">
        <v>3173.1617646393702</v>
      </c>
      <c r="AF1350" s="25">
        <v>513.5723277096273</v>
      </c>
      <c r="AG1350" s="25">
        <v>915.6621281180453</v>
      </c>
      <c r="AH1350" s="25">
        <v>533.74030386193635</v>
      </c>
      <c r="AI1350" s="25">
        <v>1557.1437400941322</v>
      </c>
      <c r="AJ1350" s="25">
        <v>116.7007835912835</v>
      </c>
      <c r="AK1350" s="25">
        <v>81.160832969374084</v>
      </c>
      <c r="AL1350" s="25">
        <v>75.163011856764854</v>
      </c>
      <c r="AM1350" s="25">
        <v>86.148725478071668</v>
      </c>
      <c r="AN1350" s="25">
        <v>566.35325958669364</v>
      </c>
      <c r="AO1350" s="25">
        <v>62.816525998671246</v>
      </c>
      <c r="AP1350" s="25">
        <v>16.026500582700201</v>
      </c>
      <c r="AQ1350" s="25">
        <v>67.985147774638776</v>
      </c>
      <c r="AR1350" s="25">
        <v>17.638127387758196</v>
      </c>
      <c r="AS1350" s="25">
        <v>176.69631559822173</v>
      </c>
      <c r="AT1350" s="25">
        <v>75.666674604668884</v>
      </c>
      <c r="AU1350" s="25">
        <v>0</v>
      </c>
      <c r="AV1350" s="25">
        <v>32.604445784069334</v>
      </c>
      <c r="AW1350" s="25">
        <v>121.62164607602841</v>
      </c>
      <c r="AX1350" s="25">
        <v>0</v>
      </c>
      <c r="AY1350" s="25">
        <v>0</v>
      </c>
      <c r="AZ1350" s="25">
        <v>0</v>
      </c>
      <c r="BA1350" s="25">
        <v>0</v>
      </c>
      <c r="BB1350" s="25">
        <v>392.88841013399241</v>
      </c>
      <c r="BC1350" s="25">
        <v>808.13616010593057</v>
      </c>
      <c r="BD1350" s="25">
        <v>348.65152085656189</v>
      </c>
      <c r="BE1350" s="25">
        <v>185.40529676159935</v>
      </c>
      <c r="BF1350" s="25">
        <v>61.268980814575485</v>
      </c>
      <c r="BG1350" s="25">
        <v>0</v>
      </c>
      <c r="BH1350" s="25">
        <v>0</v>
      </c>
      <c r="BI1350" s="25">
        <v>17050.437974286946</v>
      </c>
      <c r="BJ1350" s="25">
        <v>0</v>
      </c>
      <c r="BK1350" s="25">
        <v>29.820679506996033</v>
      </c>
      <c r="BL1350" s="25">
        <v>1156.8879301514348</v>
      </c>
      <c r="BM1350" s="25">
        <v>210.06416794460918</v>
      </c>
      <c r="BN1350" s="25">
        <v>-1.3108003477100283E-3</v>
      </c>
      <c r="BO1350" s="25">
        <v>35116.794279550013</v>
      </c>
    </row>
    <row r="1351" spans="1:67">
      <c r="A1351">
        <v>2011</v>
      </c>
      <c r="B1351" s="57" t="s">
        <v>195</v>
      </c>
      <c r="C1351" s="61" t="s">
        <v>259</v>
      </c>
      <c r="D1351" s="57" t="s">
        <v>231</v>
      </c>
      <c r="E1351" s="25">
        <v>1457.0195480394132</v>
      </c>
      <c r="F1351" s="25">
        <v>170.71235351764125</v>
      </c>
      <c r="G1351" s="25">
        <v>385.09592644600349</v>
      </c>
      <c r="H1351" s="25">
        <v>1179.6077677992989</v>
      </c>
      <c r="I1351" s="25">
        <v>8947.0241000605547</v>
      </c>
      <c r="J1351" s="25">
        <v>1836.5494433782399</v>
      </c>
      <c r="K1351" s="25">
        <v>1065.5526059102549</v>
      </c>
      <c r="L1351" s="25">
        <v>1188.5004126059869</v>
      </c>
      <c r="M1351" s="25">
        <v>185.06891990299994</v>
      </c>
      <c r="N1351" s="25">
        <v>1073.8909042876057</v>
      </c>
      <c r="O1351" s="25">
        <v>1010.9534124741582</v>
      </c>
      <c r="P1351" s="25">
        <v>714.52598909898393</v>
      </c>
      <c r="Q1351" s="25">
        <v>1664.8204137131368</v>
      </c>
      <c r="R1351" s="25">
        <v>661.9247228484312</v>
      </c>
      <c r="S1351" s="25">
        <v>896.9912010999991</v>
      </c>
      <c r="T1351" s="25">
        <v>1164.4829387127131</v>
      </c>
      <c r="U1351" s="25">
        <v>1751.9996945045673</v>
      </c>
      <c r="V1351" s="25">
        <v>1008.8613926988118</v>
      </c>
      <c r="W1351" s="25">
        <v>782.90534526698343</v>
      </c>
      <c r="X1351" s="25">
        <v>2208.2087068609867</v>
      </c>
      <c r="Y1351" s="25">
        <v>277.69734120789116</v>
      </c>
      <c r="Z1351" s="25">
        <v>715.71075345461122</v>
      </c>
      <c r="AA1351" s="25">
        <v>0</v>
      </c>
      <c r="AB1351" s="25">
        <v>565.96531331623237</v>
      </c>
      <c r="AC1351" s="25">
        <v>38.927278362693713</v>
      </c>
      <c r="AD1351" s="25">
        <v>0</v>
      </c>
      <c r="AE1351" s="25">
        <v>13531.307355115589</v>
      </c>
      <c r="AF1351" s="25">
        <v>750.93931476503099</v>
      </c>
      <c r="AG1351" s="25">
        <v>1078.8481708970082</v>
      </c>
      <c r="AH1351" s="25">
        <v>705.92895110269637</v>
      </c>
      <c r="AI1351" s="25">
        <v>956.54772820500693</v>
      </c>
      <c r="AJ1351" s="25">
        <v>420.37085691261478</v>
      </c>
      <c r="AK1351" s="25">
        <v>532.58051697374879</v>
      </c>
      <c r="AL1351" s="25">
        <v>223.65811048981558</v>
      </c>
      <c r="AM1351" s="25">
        <v>130.21375555310482</v>
      </c>
      <c r="AN1351" s="25">
        <v>2749.8786410310299</v>
      </c>
      <c r="AO1351" s="25">
        <v>371.81690112782235</v>
      </c>
      <c r="AP1351" s="25">
        <v>225.30583714721149</v>
      </c>
      <c r="AQ1351" s="25">
        <v>337.95447157102217</v>
      </c>
      <c r="AR1351" s="25">
        <v>234.58672126956881</v>
      </c>
      <c r="AS1351" s="25">
        <v>410.86962450838752</v>
      </c>
      <c r="AT1351" s="25">
        <v>203.13607897720763</v>
      </c>
      <c r="AU1351" s="25">
        <v>0</v>
      </c>
      <c r="AV1351" s="25">
        <v>249.34963170644397</v>
      </c>
      <c r="AW1351" s="25">
        <v>282.31500769486843</v>
      </c>
      <c r="AX1351" s="25">
        <v>0</v>
      </c>
      <c r="AY1351" s="25">
        <v>0</v>
      </c>
      <c r="AZ1351" s="25">
        <v>0</v>
      </c>
      <c r="BA1351" s="25">
        <v>0</v>
      </c>
      <c r="BB1351" s="25">
        <v>289.69851602317391</v>
      </c>
      <c r="BC1351" s="25">
        <v>673.87660933031407</v>
      </c>
      <c r="BD1351" s="25">
        <v>1033.5862665611401</v>
      </c>
      <c r="BE1351" s="25">
        <v>1017.0938026726579</v>
      </c>
      <c r="BF1351" s="25">
        <v>706.04767126937315</v>
      </c>
      <c r="BG1351" s="25">
        <v>0</v>
      </c>
      <c r="BH1351" s="25">
        <v>0</v>
      </c>
      <c r="BI1351" s="25">
        <v>25744.163250810809</v>
      </c>
      <c r="BJ1351" s="25">
        <v>0</v>
      </c>
      <c r="BK1351" s="25">
        <v>308.37260639321642</v>
      </c>
      <c r="BL1351" s="25">
        <v>5943.4612947042333</v>
      </c>
      <c r="BM1351" s="25">
        <v>1043.1560679424413</v>
      </c>
      <c r="BN1351" s="25">
        <v>-2.77933225967555E-3</v>
      </c>
      <c r="BO1351" s="25">
        <v>91108.057466991217</v>
      </c>
    </row>
    <row r="1352" spans="1:67">
      <c r="A1352">
        <v>2011</v>
      </c>
      <c r="B1352" s="57" t="s">
        <v>196</v>
      </c>
      <c r="C1352" s="61" t="s">
        <v>260</v>
      </c>
      <c r="D1352" s="57" t="s">
        <v>231</v>
      </c>
      <c r="E1352" s="25">
        <v>855.33995632071071</v>
      </c>
      <c r="F1352" s="25">
        <v>100.21629235895142</v>
      </c>
      <c r="G1352" s="25">
        <v>226.06967308478318</v>
      </c>
      <c r="H1352" s="25">
        <v>692.48601224439801</v>
      </c>
      <c r="I1352" s="25">
        <v>5252.3298079699016</v>
      </c>
      <c r="J1352" s="25">
        <v>1078.1421037174441</v>
      </c>
      <c r="K1352" s="25">
        <v>625.53019320992382</v>
      </c>
      <c r="L1352" s="25">
        <v>697.70641881423091</v>
      </c>
      <c r="M1352" s="25">
        <v>108.64428145597321</v>
      </c>
      <c r="N1352" s="25">
        <v>630.42517199017482</v>
      </c>
      <c r="O1352" s="25">
        <v>593.47786296394474</v>
      </c>
      <c r="P1352" s="25">
        <v>419.46082955904774</v>
      </c>
      <c r="Q1352" s="25">
        <v>977.32897397545901</v>
      </c>
      <c r="R1352" s="25">
        <v>388.58137784689632</v>
      </c>
      <c r="S1352" s="25">
        <v>526.57661031482098</v>
      </c>
      <c r="T1352" s="25">
        <v>683.60701630522158</v>
      </c>
      <c r="U1352" s="25">
        <v>1028.5073691622251</v>
      </c>
      <c r="V1352" s="25">
        <v>592.24974759242411</v>
      </c>
      <c r="W1352" s="25">
        <v>459.60277247072025</v>
      </c>
      <c r="X1352" s="25">
        <v>1296.3238148839075</v>
      </c>
      <c r="Y1352" s="25">
        <v>163.02158197967103</v>
      </c>
      <c r="Z1352" s="25">
        <v>420.1563427343599</v>
      </c>
      <c r="AA1352" s="25">
        <v>0</v>
      </c>
      <c r="AB1352" s="25">
        <v>332.24862838685846</v>
      </c>
      <c r="AC1352" s="25">
        <v>22.852168743167201</v>
      </c>
      <c r="AD1352" s="25">
        <v>0</v>
      </c>
      <c r="AE1352" s="25">
        <v>7943.5226917073614</v>
      </c>
      <c r="AF1352" s="25">
        <v>440.83718818538915</v>
      </c>
      <c r="AG1352" s="25">
        <v>633.33532388944309</v>
      </c>
      <c r="AH1352" s="25">
        <v>414.41395828386368</v>
      </c>
      <c r="AI1352" s="25">
        <v>561.53913182681492</v>
      </c>
      <c r="AJ1352" s="25">
        <v>246.77773944179788</v>
      </c>
      <c r="AK1352" s="25">
        <v>312.65016089618678</v>
      </c>
      <c r="AL1352" s="25">
        <v>131.29797655198743</v>
      </c>
      <c r="AM1352" s="25">
        <v>76.441684077040804</v>
      </c>
      <c r="AN1352" s="25">
        <v>1614.3098971282468</v>
      </c>
      <c r="AO1352" s="25">
        <v>218.27425197955014</v>
      </c>
      <c r="AP1352" s="25">
        <v>132.26527067625847</v>
      </c>
      <c r="AQ1352" s="25">
        <v>198.39539101485778</v>
      </c>
      <c r="AR1352" s="25">
        <v>137.71359223818621</v>
      </c>
      <c r="AS1352" s="25">
        <v>241.20006293055218</v>
      </c>
      <c r="AT1352" s="25">
        <v>119.25056540989864</v>
      </c>
      <c r="AU1352" s="25">
        <v>0</v>
      </c>
      <c r="AV1352" s="25">
        <v>146.38012467087685</v>
      </c>
      <c r="AW1352" s="25">
        <v>165.73237241277786</v>
      </c>
      <c r="AX1352" s="25">
        <v>0</v>
      </c>
      <c r="AY1352" s="25">
        <v>0</v>
      </c>
      <c r="AZ1352" s="25">
        <v>0</v>
      </c>
      <c r="BA1352" s="25">
        <v>0</v>
      </c>
      <c r="BB1352" s="25">
        <v>170.06684390261358</v>
      </c>
      <c r="BC1352" s="25">
        <v>395.59770516726616</v>
      </c>
      <c r="BD1352" s="25">
        <v>606.76442761706289</v>
      </c>
      <c r="BE1352" s="25">
        <v>597.08256482913544</v>
      </c>
      <c r="BF1352" s="25">
        <v>414.48365268014453</v>
      </c>
      <c r="BG1352" s="25">
        <v>0</v>
      </c>
      <c r="BH1352" s="25">
        <v>0</v>
      </c>
      <c r="BI1352" s="25">
        <v>15113.051503080544</v>
      </c>
      <c r="BJ1352" s="25">
        <v>0</v>
      </c>
      <c r="BK1352" s="25">
        <v>181.029425470418</v>
      </c>
      <c r="BL1352" s="25">
        <v>3489.0952088160734</v>
      </c>
      <c r="BM1352" s="25">
        <v>612.38235744182055</v>
      </c>
      <c r="BN1352" s="25">
        <v>-1.32138017303723E-3</v>
      </c>
      <c r="BO1352" s="25">
        <v>53484.774759031228</v>
      </c>
    </row>
    <row r="1353" spans="1:67">
      <c r="A1353">
        <v>2011</v>
      </c>
      <c r="B1353" s="57" t="s">
        <v>197</v>
      </c>
      <c r="C1353" s="61" t="s">
        <v>261</v>
      </c>
      <c r="D1353" s="57" t="s">
        <v>231</v>
      </c>
      <c r="E1353" s="25">
        <v>275.99971213832464</v>
      </c>
      <c r="F1353" s="25">
        <v>11.550293101301085</v>
      </c>
      <c r="G1353" s="25">
        <v>43.650049590127551</v>
      </c>
      <c r="H1353" s="25">
        <v>874.00649170301801</v>
      </c>
      <c r="I1353" s="25">
        <v>1782.3983826926633</v>
      </c>
      <c r="J1353" s="25">
        <v>371.54749519450206</v>
      </c>
      <c r="K1353" s="25">
        <v>193.32501346510529</v>
      </c>
      <c r="L1353" s="25">
        <v>601.40069859681273</v>
      </c>
      <c r="M1353" s="25">
        <v>15.561561208652861</v>
      </c>
      <c r="N1353" s="25">
        <v>210.14614260555038</v>
      </c>
      <c r="O1353" s="25">
        <v>186.03730662531066</v>
      </c>
      <c r="P1353" s="25">
        <v>133.09500741903176</v>
      </c>
      <c r="Q1353" s="25">
        <v>318.14939567959721</v>
      </c>
      <c r="R1353" s="25">
        <v>225.19432328471962</v>
      </c>
      <c r="S1353" s="25">
        <v>254.28019710865433</v>
      </c>
      <c r="T1353" s="25">
        <v>253.64493129895013</v>
      </c>
      <c r="U1353" s="25">
        <v>341.93063176049662</v>
      </c>
      <c r="V1353" s="25">
        <v>188.35940787297997</v>
      </c>
      <c r="W1353" s="25">
        <v>138.51011023256905</v>
      </c>
      <c r="X1353" s="25">
        <v>456.43426227637019</v>
      </c>
      <c r="Y1353" s="25">
        <v>27.109613787826955</v>
      </c>
      <c r="Z1353" s="25">
        <v>192.76062273864699</v>
      </c>
      <c r="AA1353" s="25">
        <v>0</v>
      </c>
      <c r="AB1353" s="25">
        <v>179.49994789399466</v>
      </c>
      <c r="AC1353" s="25">
        <v>4.4417569027037853</v>
      </c>
      <c r="AD1353" s="25">
        <v>0</v>
      </c>
      <c r="AE1353" s="25">
        <v>3874.631853559406</v>
      </c>
      <c r="AF1353" s="25">
        <v>475.99584192756964</v>
      </c>
      <c r="AG1353" s="25">
        <v>1423.1847452568084</v>
      </c>
      <c r="AH1353" s="25">
        <v>829.57570817771557</v>
      </c>
      <c r="AI1353" s="25">
        <v>265.27627419560741</v>
      </c>
      <c r="AJ1353" s="25">
        <v>68.337393096609873</v>
      </c>
      <c r="AK1353" s="25">
        <v>67.331058948056523</v>
      </c>
      <c r="AL1353" s="25">
        <v>25.082462268692485</v>
      </c>
      <c r="AM1353" s="25">
        <v>11.894870041781543</v>
      </c>
      <c r="AN1353" s="25">
        <v>534.88029383342928</v>
      </c>
      <c r="AO1353" s="25">
        <v>52.796708901566731</v>
      </c>
      <c r="AP1353" s="25">
        <v>21.051503832731655</v>
      </c>
      <c r="AQ1353" s="25">
        <v>86.700706427902162</v>
      </c>
      <c r="AR1353" s="25">
        <v>23.494990380551346</v>
      </c>
      <c r="AS1353" s="25">
        <v>119.94750103961432</v>
      </c>
      <c r="AT1353" s="25">
        <v>11.751931209268969</v>
      </c>
      <c r="AU1353" s="25">
        <v>0</v>
      </c>
      <c r="AV1353" s="25">
        <v>26.171898233365649</v>
      </c>
      <c r="AW1353" s="25">
        <v>84.995957331530263</v>
      </c>
      <c r="AX1353" s="25">
        <v>0</v>
      </c>
      <c r="AY1353" s="25">
        <v>0</v>
      </c>
      <c r="AZ1353" s="25">
        <v>0</v>
      </c>
      <c r="BA1353" s="25">
        <v>0</v>
      </c>
      <c r="BB1353" s="25">
        <v>140.74680999444837</v>
      </c>
      <c r="BC1353" s="25">
        <v>852.11164352950721</v>
      </c>
      <c r="BD1353" s="25">
        <v>508.67593576034704</v>
      </c>
      <c r="BE1353" s="25">
        <v>206.10577303199992</v>
      </c>
      <c r="BF1353" s="25">
        <v>59.337466367341456</v>
      </c>
      <c r="BG1353" s="25">
        <v>0</v>
      </c>
      <c r="BH1353" s="25">
        <v>0</v>
      </c>
      <c r="BI1353" s="25">
        <v>16403.205721401231</v>
      </c>
      <c r="BJ1353" s="25">
        <v>0</v>
      </c>
      <c r="BK1353" s="25">
        <v>29.414786617588312</v>
      </c>
      <c r="BL1353" s="25">
        <v>1149.2406406604384</v>
      </c>
      <c r="BM1353" s="25">
        <v>208.67559653497634</v>
      </c>
      <c r="BN1353" s="25">
        <v>344.97106338157243</v>
      </c>
      <c r="BO1353" s="25">
        <v>35184.620491119538</v>
      </c>
    </row>
    <row r="1354" spans="1:67">
      <c r="A1354">
        <v>2011</v>
      </c>
      <c r="B1354" s="57" t="s">
        <v>198</v>
      </c>
      <c r="C1354" s="61" t="s">
        <v>262</v>
      </c>
      <c r="D1354" s="57" t="s">
        <v>231</v>
      </c>
      <c r="E1354" s="25">
        <v>101.49449526463674</v>
      </c>
      <c r="F1354" s="25">
        <v>4.8446887647438999</v>
      </c>
      <c r="G1354" s="25">
        <v>16.34402164664019</v>
      </c>
      <c r="H1354" s="25">
        <v>562.09572190468123</v>
      </c>
      <c r="I1354" s="25">
        <v>656.62439973194057</v>
      </c>
      <c r="J1354" s="25">
        <v>132.98216871059361</v>
      </c>
      <c r="K1354" s="25">
        <v>73.98429308797553</v>
      </c>
      <c r="L1354" s="25">
        <v>74.171302177721742</v>
      </c>
      <c r="M1354" s="25">
        <v>3.7454082806786571</v>
      </c>
      <c r="N1354" s="25">
        <v>322.91664695854394</v>
      </c>
      <c r="O1354" s="25">
        <v>62.134307158670204</v>
      </c>
      <c r="P1354" s="25">
        <v>39.494403244315421</v>
      </c>
      <c r="Q1354" s="25">
        <v>108.83511960144379</v>
      </c>
      <c r="R1354" s="25">
        <v>41.334106563700438</v>
      </c>
      <c r="S1354" s="25">
        <v>63.018148858164658</v>
      </c>
      <c r="T1354" s="25">
        <v>73.760609637251179</v>
      </c>
      <c r="U1354" s="25">
        <v>114.64853607262526</v>
      </c>
      <c r="V1354" s="25">
        <v>60.345835915553451</v>
      </c>
      <c r="W1354" s="25">
        <v>46.435735743470559</v>
      </c>
      <c r="X1354" s="25">
        <v>152.44318383625298</v>
      </c>
      <c r="Y1354" s="25">
        <v>9.707558869787194</v>
      </c>
      <c r="Z1354" s="25">
        <v>47.861248599768679</v>
      </c>
      <c r="AA1354" s="25">
        <v>0</v>
      </c>
      <c r="AB1354" s="25">
        <v>29.617172363326251</v>
      </c>
      <c r="AC1354" s="25">
        <v>0.59596698717318974</v>
      </c>
      <c r="AD1354" s="25">
        <v>0</v>
      </c>
      <c r="AE1354" s="25">
        <v>1038.305454409106</v>
      </c>
      <c r="AF1354" s="25">
        <v>47.000300164940718</v>
      </c>
      <c r="AG1354" s="25">
        <v>127.40328224607573</v>
      </c>
      <c r="AH1354" s="25">
        <v>74.263491402433587</v>
      </c>
      <c r="AI1354" s="25">
        <v>145.42210740245301</v>
      </c>
      <c r="AJ1354" s="25">
        <v>17.202820207802894</v>
      </c>
      <c r="AK1354" s="25">
        <v>25.066315460108452</v>
      </c>
      <c r="AL1354" s="25">
        <v>505.94907800384362</v>
      </c>
      <c r="AM1354" s="25">
        <v>171.83045721984132</v>
      </c>
      <c r="AN1354" s="25">
        <v>197.94726203810831</v>
      </c>
      <c r="AO1354" s="25">
        <v>16.918668779106792</v>
      </c>
      <c r="AP1354" s="25">
        <v>10.178047891410227</v>
      </c>
      <c r="AQ1354" s="25">
        <v>34.447764947341135</v>
      </c>
      <c r="AR1354" s="25">
        <v>7.7737708735791484</v>
      </c>
      <c r="AS1354" s="25">
        <v>18.488078062626595</v>
      </c>
      <c r="AT1354" s="25">
        <v>3.3546537172527406</v>
      </c>
      <c r="AU1354" s="25">
        <v>0</v>
      </c>
      <c r="AV1354" s="25">
        <v>6.4543252064902319</v>
      </c>
      <c r="AW1354" s="25">
        <v>41.119311643942112</v>
      </c>
      <c r="AX1354" s="25">
        <v>0</v>
      </c>
      <c r="AY1354" s="25">
        <v>0</v>
      </c>
      <c r="AZ1354" s="25">
        <v>0</v>
      </c>
      <c r="BA1354" s="25">
        <v>0</v>
      </c>
      <c r="BB1354" s="25">
        <v>100.15401715246888</v>
      </c>
      <c r="BC1354" s="25">
        <v>124.50679417021014</v>
      </c>
      <c r="BD1354" s="25">
        <v>64.54578427394533</v>
      </c>
      <c r="BE1354" s="25">
        <v>57.309883826330108</v>
      </c>
      <c r="BF1354" s="25">
        <v>21.94326652602042</v>
      </c>
      <c r="BG1354" s="25">
        <v>0</v>
      </c>
      <c r="BH1354" s="25">
        <v>0</v>
      </c>
      <c r="BI1354" s="25">
        <v>4492.4369893511785</v>
      </c>
      <c r="BJ1354" s="25">
        <v>0</v>
      </c>
      <c r="BK1354" s="25">
        <v>10.984461222205701</v>
      </c>
      <c r="BL1354" s="25">
        <v>431.95536874343776</v>
      </c>
      <c r="BM1354" s="25">
        <v>78.433133201086818</v>
      </c>
      <c r="BN1354" s="25">
        <v>1030.8739523955937</v>
      </c>
      <c r="BO1354" s="25">
        <v>11701.703920518605</v>
      </c>
    </row>
    <row r="1355" spans="1:67">
      <c r="A1355">
        <v>2011</v>
      </c>
      <c r="B1355" s="57" t="s">
        <v>199</v>
      </c>
      <c r="C1355" s="61" t="s">
        <v>263</v>
      </c>
      <c r="D1355" s="57" t="s">
        <v>231</v>
      </c>
      <c r="E1355" s="25">
        <v>18.189090835182459</v>
      </c>
      <c r="F1355" s="25">
        <v>2.0349491927918271</v>
      </c>
      <c r="G1355" s="25">
        <v>2.6819285373027082</v>
      </c>
      <c r="H1355" s="25">
        <v>315.80240486249579</v>
      </c>
      <c r="I1355" s="25">
        <v>182.55885030919447</v>
      </c>
      <c r="J1355" s="25">
        <v>42.918079645296451</v>
      </c>
      <c r="K1355" s="25">
        <v>21.289556154064602</v>
      </c>
      <c r="L1355" s="25">
        <v>14.837538617384276</v>
      </c>
      <c r="M1355" s="25">
        <v>0.70062214442942039</v>
      </c>
      <c r="N1355" s="25">
        <v>40.768634353509682</v>
      </c>
      <c r="O1355" s="25">
        <v>17.393813858642339</v>
      </c>
      <c r="P1355" s="25">
        <v>11.464906589494671</v>
      </c>
      <c r="Q1355" s="25">
        <v>29.801916699760092</v>
      </c>
      <c r="R1355" s="25">
        <v>14.967237586085378</v>
      </c>
      <c r="S1355" s="25">
        <v>24.47141680406197</v>
      </c>
      <c r="T1355" s="25">
        <v>25.82164752807812</v>
      </c>
      <c r="U1355" s="25">
        <v>37.540918800762213</v>
      </c>
      <c r="V1355" s="25">
        <v>15.999669445341075</v>
      </c>
      <c r="W1355" s="25">
        <v>11.093967817201763</v>
      </c>
      <c r="X1355" s="25">
        <v>33.59365321842678</v>
      </c>
      <c r="Y1355" s="25">
        <v>1.5018856916654155</v>
      </c>
      <c r="Z1355" s="25">
        <v>14.9706061886789</v>
      </c>
      <c r="AA1355" s="25">
        <v>0</v>
      </c>
      <c r="AB1355" s="25">
        <v>11.871418346446905</v>
      </c>
      <c r="AC1355" s="25">
        <v>0.25672276661268167</v>
      </c>
      <c r="AD1355" s="25">
        <v>0</v>
      </c>
      <c r="AE1355" s="25">
        <v>317.63704262672337</v>
      </c>
      <c r="AF1355" s="25">
        <v>29.661343446243382</v>
      </c>
      <c r="AG1355" s="25">
        <v>250.11319759106487</v>
      </c>
      <c r="AH1355" s="25">
        <v>145.79121488458628</v>
      </c>
      <c r="AI1355" s="25">
        <v>31.250003498838002</v>
      </c>
      <c r="AJ1355" s="25">
        <v>22.944218444887909</v>
      </c>
      <c r="AK1355" s="25">
        <v>166.57225254845267</v>
      </c>
      <c r="AL1355" s="25">
        <v>164.74916042716606</v>
      </c>
      <c r="AM1355" s="25">
        <v>6.5043761531702531</v>
      </c>
      <c r="AN1355" s="25">
        <v>38.342977351194797</v>
      </c>
      <c r="AO1355" s="25">
        <v>15.960486942931091</v>
      </c>
      <c r="AP1355" s="25">
        <v>5.1894321868696913</v>
      </c>
      <c r="AQ1355" s="25">
        <v>30.635371631903759</v>
      </c>
      <c r="AR1355" s="25">
        <v>10.350882606048941</v>
      </c>
      <c r="AS1355" s="25">
        <v>68.970934411238176</v>
      </c>
      <c r="AT1355" s="25">
        <v>2.322246819142701</v>
      </c>
      <c r="AU1355" s="25">
        <v>0</v>
      </c>
      <c r="AV1355" s="25">
        <v>21.238990382737583</v>
      </c>
      <c r="AW1355" s="25">
        <v>90.718956818885133</v>
      </c>
      <c r="AX1355" s="25">
        <v>0</v>
      </c>
      <c r="AY1355" s="25">
        <v>0</v>
      </c>
      <c r="AZ1355" s="25">
        <v>0</v>
      </c>
      <c r="BA1355" s="25">
        <v>0</v>
      </c>
      <c r="BB1355" s="25">
        <v>59.098652313553956</v>
      </c>
      <c r="BC1355" s="25">
        <v>808.70833824346801</v>
      </c>
      <c r="BD1355" s="25">
        <v>63.344966220027274</v>
      </c>
      <c r="BE1355" s="25">
        <v>19.012724073943026</v>
      </c>
      <c r="BF1355" s="25">
        <v>20.904453925798059</v>
      </c>
      <c r="BG1355" s="25">
        <v>0</v>
      </c>
      <c r="BH1355" s="25">
        <v>0</v>
      </c>
      <c r="BI1355" s="25">
        <v>10409.498523872557</v>
      </c>
      <c r="BJ1355" s="25">
        <v>0</v>
      </c>
      <c r="BK1355" s="25">
        <v>2.4992326722430542</v>
      </c>
      <c r="BL1355" s="25">
        <v>104.59731914968359</v>
      </c>
      <c r="BM1355" s="25">
        <v>18.992460932269299</v>
      </c>
      <c r="BN1355" s="25">
        <v>2418.6151857429195</v>
      </c>
      <c r="BO1355" s="25">
        <v>16236.756381911469</v>
      </c>
    </row>
    <row r="1356" spans="1:67">
      <c r="A1356">
        <v>2011</v>
      </c>
      <c r="B1356" s="57" t="s">
        <v>200</v>
      </c>
      <c r="C1356" s="61" t="s">
        <v>264</v>
      </c>
      <c r="D1356" s="57" t="s">
        <v>231</v>
      </c>
      <c r="E1356" s="25">
        <v>52.187705595433435</v>
      </c>
      <c r="F1356" s="25">
        <v>5.0594833004397763</v>
      </c>
      <c r="G1356" s="25">
        <v>7.4198377635489621</v>
      </c>
      <c r="H1356" s="25">
        <v>106.84562779895822</v>
      </c>
      <c r="I1356" s="25">
        <v>271.2475607633699</v>
      </c>
      <c r="J1356" s="25">
        <v>51.041759178632468</v>
      </c>
      <c r="K1356" s="25">
        <v>27.200448512455765</v>
      </c>
      <c r="L1356" s="25">
        <v>31.109893599559776</v>
      </c>
      <c r="M1356" s="25">
        <v>1.2988908469547444</v>
      </c>
      <c r="N1356" s="25">
        <v>32.058583893530724</v>
      </c>
      <c r="O1356" s="25">
        <v>26.035425929797537</v>
      </c>
      <c r="P1356" s="25">
        <v>25.817496856237696</v>
      </c>
      <c r="Q1356" s="25">
        <v>46.492455306785125</v>
      </c>
      <c r="R1356" s="25">
        <v>46.576644683550491</v>
      </c>
      <c r="S1356" s="25">
        <v>45.66935649475532</v>
      </c>
      <c r="T1356" s="25">
        <v>29.757067660266802</v>
      </c>
      <c r="U1356" s="25">
        <v>48.447353795349862</v>
      </c>
      <c r="V1356" s="25">
        <v>25.457804597359345</v>
      </c>
      <c r="W1356" s="25">
        <v>19.539088957361759</v>
      </c>
      <c r="X1356" s="25">
        <v>96.028814254241311</v>
      </c>
      <c r="Y1356" s="25">
        <v>6.3062152980876736</v>
      </c>
      <c r="Z1356" s="25">
        <v>16.916822224685369</v>
      </c>
      <c r="AA1356" s="25">
        <v>0</v>
      </c>
      <c r="AB1356" s="25">
        <v>12.393466029220395</v>
      </c>
      <c r="AC1356" s="25">
        <v>0.21664611115248839</v>
      </c>
      <c r="AD1356" s="25">
        <v>0</v>
      </c>
      <c r="AE1356" s="25">
        <v>636.01881972558999</v>
      </c>
      <c r="AF1356" s="25">
        <v>83.304371204835661</v>
      </c>
      <c r="AG1356" s="25">
        <v>201.23987996039901</v>
      </c>
      <c r="AH1356" s="25">
        <v>117.30291270204842</v>
      </c>
      <c r="AI1356" s="25">
        <v>250.87293690714671</v>
      </c>
      <c r="AJ1356" s="25">
        <v>1116.6646489079419</v>
      </c>
      <c r="AK1356" s="25">
        <v>1183.0090919451422</v>
      </c>
      <c r="AL1356" s="25">
        <v>475.5793915769201</v>
      </c>
      <c r="AM1356" s="25">
        <v>7.5851753147623651</v>
      </c>
      <c r="AN1356" s="25">
        <v>81.111443942536326</v>
      </c>
      <c r="AO1356" s="25">
        <v>7.0917529647548605</v>
      </c>
      <c r="AP1356" s="25">
        <v>22.248052116585331</v>
      </c>
      <c r="AQ1356" s="25">
        <v>14.635614486486167</v>
      </c>
      <c r="AR1356" s="25">
        <v>5.1775893946554108</v>
      </c>
      <c r="AS1356" s="25">
        <v>7.9293540376606568</v>
      </c>
      <c r="AT1356" s="25">
        <v>1.000039643292747</v>
      </c>
      <c r="AU1356" s="25">
        <v>0</v>
      </c>
      <c r="AV1356" s="25">
        <v>3.6776988786101388</v>
      </c>
      <c r="AW1356" s="25">
        <v>20.259114074804486</v>
      </c>
      <c r="AX1356" s="25">
        <v>0</v>
      </c>
      <c r="AY1356" s="25">
        <v>0</v>
      </c>
      <c r="AZ1356" s="25">
        <v>0</v>
      </c>
      <c r="BA1356" s="25">
        <v>0</v>
      </c>
      <c r="BB1356" s="25">
        <v>6.2767995670122865</v>
      </c>
      <c r="BC1356" s="25">
        <v>173.92806849100097</v>
      </c>
      <c r="BD1356" s="25">
        <v>37.593140978876306</v>
      </c>
      <c r="BE1356" s="25">
        <v>26.917813303278184</v>
      </c>
      <c r="BF1356" s="25">
        <v>11.20511599184881</v>
      </c>
      <c r="BG1356" s="25">
        <v>0</v>
      </c>
      <c r="BH1356" s="25">
        <v>0</v>
      </c>
      <c r="BI1356" s="25">
        <v>2502.5120667671476</v>
      </c>
      <c r="BJ1356" s="25">
        <v>0</v>
      </c>
      <c r="BK1356" s="25">
        <v>4.6136705536510423</v>
      </c>
      <c r="BL1356" s="25">
        <v>191.70152410869355</v>
      </c>
      <c r="BM1356" s="25">
        <v>34.808575754036028</v>
      </c>
      <c r="BN1356" s="25">
        <v>638.09730694785708</v>
      </c>
      <c r="BO1356" s="25">
        <v>8893.4864196993003</v>
      </c>
    </row>
    <row r="1357" spans="1:67">
      <c r="A1357">
        <v>2011</v>
      </c>
      <c r="B1357" s="57" t="s">
        <v>201</v>
      </c>
      <c r="C1357" s="61" t="s">
        <v>265</v>
      </c>
      <c r="D1357" s="57" t="s">
        <v>231</v>
      </c>
      <c r="E1357" s="25">
        <v>3.915285640460036</v>
      </c>
      <c r="F1357" s="25">
        <v>0.31762994338094619</v>
      </c>
      <c r="G1357" s="25">
        <v>7.0228052566030694E-2</v>
      </c>
      <c r="H1357" s="25">
        <v>6.7644902901986086</v>
      </c>
      <c r="I1357" s="25">
        <v>19.796780290480591</v>
      </c>
      <c r="J1357" s="25">
        <v>15.669442985307317</v>
      </c>
      <c r="K1357" s="25">
        <v>0.94277842986505911</v>
      </c>
      <c r="L1357" s="25">
        <v>7.2303175094388443</v>
      </c>
      <c r="M1357" s="25">
        <v>1.3935375909270484</v>
      </c>
      <c r="N1357" s="25">
        <v>5.1312083654405782</v>
      </c>
      <c r="O1357" s="25">
        <v>5.1273014318589203</v>
      </c>
      <c r="P1357" s="25">
        <v>11.72981758881156</v>
      </c>
      <c r="Q1357" s="25">
        <v>15.635173202824875</v>
      </c>
      <c r="R1357" s="25">
        <v>14.383591899125879</v>
      </c>
      <c r="S1357" s="25">
        <v>16.406854835975572</v>
      </c>
      <c r="T1357" s="25">
        <v>18.09328426928549</v>
      </c>
      <c r="U1357" s="25">
        <v>25.491658748875267</v>
      </c>
      <c r="V1357" s="25">
        <v>15.653185902558763</v>
      </c>
      <c r="W1357" s="25">
        <v>4.2776510727929544</v>
      </c>
      <c r="X1357" s="25">
        <v>18.015510027640484</v>
      </c>
      <c r="Y1357" s="25">
        <v>3.1209393196660478</v>
      </c>
      <c r="Z1357" s="25">
        <v>18.010058272506136</v>
      </c>
      <c r="AA1357" s="25">
        <v>0</v>
      </c>
      <c r="AB1357" s="25">
        <v>9.0447775589769977E-2</v>
      </c>
      <c r="AC1357" s="25">
        <v>4.6607268787476896E-2</v>
      </c>
      <c r="AD1357" s="25">
        <v>0</v>
      </c>
      <c r="AE1357" s="25">
        <v>144.84980475151323</v>
      </c>
      <c r="AF1357" s="25">
        <v>45.20027790904917</v>
      </c>
      <c r="AG1357" s="25">
        <v>179.96100415458372</v>
      </c>
      <c r="AH1357" s="25">
        <v>104.89943625623427</v>
      </c>
      <c r="AI1357" s="25">
        <v>0.30722844075442046</v>
      </c>
      <c r="AJ1357" s="25">
        <v>0.11468440811764488</v>
      </c>
      <c r="AK1357" s="25">
        <v>4.8358074067091555E-4</v>
      </c>
      <c r="AL1357" s="25">
        <v>5.3372633539910215</v>
      </c>
      <c r="AM1357" s="25">
        <v>0.10096681440216063</v>
      </c>
      <c r="AN1357" s="25">
        <v>3.7664030242405859</v>
      </c>
      <c r="AO1357" s="25">
        <v>1.5124693471732933</v>
      </c>
      <c r="AP1357" s="25">
        <v>1.102319910807934</v>
      </c>
      <c r="AQ1357" s="25">
        <v>2.6923351141769589</v>
      </c>
      <c r="AR1357" s="25">
        <v>1.4007764930309581</v>
      </c>
      <c r="AS1357" s="25">
        <v>26.086577291690407</v>
      </c>
      <c r="AT1357" s="25">
        <v>0.13902599868984333</v>
      </c>
      <c r="AU1357" s="25">
        <v>0</v>
      </c>
      <c r="AV1357" s="25">
        <v>1.0562680356789336</v>
      </c>
      <c r="AW1357" s="25">
        <v>9.8000623027200326</v>
      </c>
      <c r="AX1357" s="25">
        <v>0</v>
      </c>
      <c r="AY1357" s="25">
        <v>0</v>
      </c>
      <c r="AZ1357" s="25">
        <v>0</v>
      </c>
      <c r="BA1357" s="25">
        <v>0</v>
      </c>
      <c r="BB1357" s="25">
        <v>22.788640051165029</v>
      </c>
      <c r="BC1357" s="25">
        <v>17.917175909810435</v>
      </c>
      <c r="BD1357" s="25">
        <v>1.2595082042719394</v>
      </c>
      <c r="BE1357" s="25">
        <v>0.49593638798721801</v>
      </c>
      <c r="BF1357" s="25">
        <v>3.4233441707830239</v>
      </c>
      <c r="BG1357" s="25">
        <v>0</v>
      </c>
      <c r="BH1357" s="25">
        <v>0</v>
      </c>
      <c r="BI1357" s="25">
        <v>601.19745916758848</v>
      </c>
      <c r="BJ1357" s="25">
        <v>0</v>
      </c>
      <c r="BK1357" s="25">
        <v>0</v>
      </c>
      <c r="BL1357" s="25">
        <v>0</v>
      </c>
      <c r="BM1357" s="25">
        <v>0</v>
      </c>
      <c r="BN1357" s="25">
        <v>222.85232661124945</v>
      </c>
      <c r="BO1357" s="25">
        <v>1625.5755584048152</v>
      </c>
    </row>
    <row r="1358" spans="1:67">
      <c r="A1358">
        <v>2011</v>
      </c>
      <c r="B1358" s="57" t="s">
        <v>202</v>
      </c>
      <c r="C1358" s="61" t="s">
        <v>266</v>
      </c>
      <c r="D1358" s="57" t="s">
        <v>231</v>
      </c>
      <c r="E1358" s="25">
        <v>21.228714965147756</v>
      </c>
      <c r="F1358" s="25">
        <v>2.6183351031646804</v>
      </c>
      <c r="G1358" s="25">
        <v>0.51141610713552399</v>
      </c>
      <c r="H1358" s="25">
        <v>256.83432312436514</v>
      </c>
      <c r="I1358" s="25">
        <v>171.94878965570879</v>
      </c>
      <c r="J1358" s="25">
        <v>141.67277836944174</v>
      </c>
      <c r="K1358" s="25">
        <v>64.027528851633249</v>
      </c>
      <c r="L1358" s="25">
        <v>131.87425723109735</v>
      </c>
      <c r="M1358" s="25">
        <v>2.2448724808597156</v>
      </c>
      <c r="N1358" s="25">
        <v>27.194747680281193</v>
      </c>
      <c r="O1358" s="25">
        <v>55.487044513712803</v>
      </c>
      <c r="P1358" s="25">
        <v>43.831828697679605</v>
      </c>
      <c r="Q1358" s="25">
        <v>57.511063992142397</v>
      </c>
      <c r="R1358" s="25">
        <v>164.62023754308214</v>
      </c>
      <c r="S1358" s="25">
        <v>154.40138224146341</v>
      </c>
      <c r="T1358" s="25">
        <v>47.843858075548027</v>
      </c>
      <c r="U1358" s="25">
        <v>68.752196493630478</v>
      </c>
      <c r="V1358" s="25">
        <v>44.104979117181266</v>
      </c>
      <c r="W1358" s="25">
        <v>13.777409601048531</v>
      </c>
      <c r="X1358" s="25">
        <v>63.419289510940608</v>
      </c>
      <c r="Y1358" s="25">
        <v>14.424964895506621</v>
      </c>
      <c r="Z1358" s="25">
        <v>58.792051615236012</v>
      </c>
      <c r="AA1358" s="25">
        <v>0</v>
      </c>
      <c r="AB1358" s="25">
        <v>23.179094518845556</v>
      </c>
      <c r="AC1358" s="25">
        <v>0.35026577909866657</v>
      </c>
      <c r="AD1358" s="25">
        <v>0</v>
      </c>
      <c r="AE1358" s="25">
        <v>1973.3527868987615</v>
      </c>
      <c r="AF1358" s="25">
        <v>124.38725365826167</v>
      </c>
      <c r="AG1358" s="25">
        <v>761.4767067908507</v>
      </c>
      <c r="AH1358" s="25">
        <v>443.86547874560466</v>
      </c>
      <c r="AI1358" s="25">
        <v>16.401783939004385</v>
      </c>
      <c r="AJ1358" s="25">
        <v>36.876535412245495</v>
      </c>
      <c r="AK1358" s="25">
        <v>398.37669780352269</v>
      </c>
      <c r="AL1358" s="25">
        <v>22.126953905077361</v>
      </c>
      <c r="AM1358" s="25">
        <v>1.4147608540837757</v>
      </c>
      <c r="AN1358" s="25">
        <v>30.404058387485669</v>
      </c>
      <c r="AO1358" s="25">
        <v>17.769813468901138</v>
      </c>
      <c r="AP1358" s="25">
        <v>13.658938833232773</v>
      </c>
      <c r="AQ1358" s="25">
        <v>112.5016850859718</v>
      </c>
      <c r="AR1358" s="25">
        <v>20.276693880955133</v>
      </c>
      <c r="AS1358" s="25">
        <v>51.706278993420533</v>
      </c>
      <c r="AT1358" s="25">
        <v>3.7536554404540707</v>
      </c>
      <c r="AU1358" s="25">
        <v>0</v>
      </c>
      <c r="AV1358" s="25">
        <v>19.549439889675583</v>
      </c>
      <c r="AW1358" s="25">
        <v>91.183229580654441</v>
      </c>
      <c r="AX1358" s="25">
        <v>0</v>
      </c>
      <c r="AY1358" s="25">
        <v>0</v>
      </c>
      <c r="AZ1358" s="25">
        <v>0</v>
      </c>
      <c r="BA1358" s="25">
        <v>0</v>
      </c>
      <c r="BB1358" s="25">
        <v>24.502830549614188</v>
      </c>
      <c r="BC1358" s="25">
        <v>4121.7757780104157</v>
      </c>
      <c r="BD1358" s="25">
        <v>130.21446039437842</v>
      </c>
      <c r="BE1358" s="25">
        <v>17.119546815815834</v>
      </c>
      <c r="BF1358" s="25">
        <v>25.727162425592439</v>
      </c>
      <c r="BG1358" s="25">
        <v>0</v>
      </c>
      <c r="BH1358" s="25">
        <v>0</v>
      </c>
      <c r="BI1358" s="25">
        <v>41289.479944598963</v>
      </c>
      <c r="BJ1358" s="25">
        <v>0</v>
      </c>
      <c r="BK1358" s="25">
        <v>0</v>
      </c>
      <c r="BL1358" s="25">
        <v>0</v>
      </c>
      <c r="BM1358" s="25">
        <v>0</v>
      </c>
      <c r="BN1358" s="25">
        <v>5155.9806076536925</v>
      </c>
      <c r="BO1358" s="25">
        <v>56534.534512180624</v>
      </c>
    </row>
    <row r="1359" spans="1:67">
      <c r="A1359">
        <v>2011</v>
      </c>
      <c r="B1359" s="57" t="s">
        <v>203</v>
      </c>
      <c r="C1359" s="61" t="s">
        <v>267</v>
      </c>
      <c r="D1359" s="57" t="s">
        <v>231</v>
      </c>
      <c r="E1359" s="25">
        <v>0</v>
      </c>
      <c r="F1359" s="25">
        <v>0</v>
      </c>
      <c r="G1359" s="25">
        <v>0</v>
      </c>
      <c r="H1359" s="25">
        <v>3.7802495529599991</v>
      </c>
      <c r="I1359" s="25">
        <v>188.39044135479904</v>
      </c>
      <c r="J1359" s="25">
        <v>108.44440115437196</v>
      </c>
      <c r="K1359" s="25">
        <v>35.074979432419852</v>
      </c>
      <c r="L1359" s="25">
        <v>58.659926776133027</v>
      </c>
      <c r="M1359" s="25">
        <v>0.9127563038356642</v>
      </c>
      <c r="N1359" s="25">
        <v>46.40292191274348</v>
      </c>
      <c r="O1359" s="25">
        <v>130.33834313334907</v>
      </c>
      <c r="P1359" s="25">
        <v>67.611011931449312</v>
      </c>
      <c r="Q1359" s="25">
        <v>46.915900322119242</v>
      </c>
      <c r="R1359" s="25">
        <v>24.429862692807003</v>
      </c>
      <c r="S1359" s="25">
        <v>9.8756629806468776</v>
      </c>
      <c r="T1359" s="25">
        <v>19.495071849154041</v>
      </c>
      <c r="U1359" s="25">
        <v>65.375012587720704</v>
      </c>
      <c r="V1359" s="25">
        <v>19.454845572986105</v>
      </c>
      <c r="W1359" s="25">
        <v>2.3218935994865677</v>
      </c>
      <c r="X1359" s="25">
        <v>62.610266684113618</v>
      </c>
      <c r="Y1359" s="25">
        <v>0.72438854723042667</v>
      </c>
      <c r="Z1359" s="25">
        <v>133.82702719701734</v>
      </c>
      <c r="AA1359" s="25">
        <v>0</v>
      </c>
      <c r="AB1359" s="25">
        <v>2.2926440193658819</v>
      </c>
      <c r="AC1359" s="25">
        <v>2.5819001758308476E-2</v>
      </c>
      <c r="AD1359" s="25">
        <v>0</v>
      </c>
      <c r="AE1359" s="25">
        <v>278.75615509397386</v>
      </c>
      <c r="AF1359" s="25">
        <v>87.661321215473905</v>
      </c>
      <c r="AG1359" s="25">
        <v>280.19980625231068</v>
      </c>
      <c r="AH1359" s="25">
        <v>163.32872698201604</v>
      </c>
      <c r="AI1359" s="25">
        <v>0.35933398426051649</v>
      </c>
      <c r="AJ1359" s="25">
        <v>8.4260808860638328</v>
      </c>
      <c r="AK1359" s="25">
        <v>8.8550869639014351</v>
      </c>
      <c r="AL1359" s="25">
        <v>29.804316114855194</v>
      </c>
      <c r="AM1359" s="25">
        <v>6.2765264528376852</v>
      </c>
      <c r="AN1359" s="25">
        <v>100.59508292570779</v>
      </c>
      <c r="AO1359" s="25">
        <v>74.969636480864438</v>
      </c>
      <c r="AP1359" s="25">
        <v>53.267763546010904</v>
      </c>
      <c r="AQ1359" s="25">
        <v>213.63321877143372</v>
      </c>
      <c r="AR1359" s="25">
        <v>87.660396370841141</v>
      </c>
      <c r="AS1359" s="25">
        <v>205.5053926246041</v>
      </c>
      <c r="AT1359" s="25">
        <v>20.144673286385217</v>
      </c>
      <c r="AU1359" s="25">
        <v>0</v>
      </c>
      <c r="AV1359" s="25">
        <v>59.514757200073305</v>
      </c>
      <c r="AW1359" s="25">
        <v>69.614459381071356</v>
      </c>
      <c r="AX1359" s="25">
        <v>0</v>
      </c>
      <c r="AY1359" s="25">
        <v>0</v>
      </c>
      <c r="AZ1359" s="25">
        <v>0</v>
      </c>
      <c r="BA1359" s="25">
        <v>0</v>
      </c>
      <c r="BB1359" s="25">
        <v>111.85551318908858</v>
      </c>
      <c r="BC1359" s="25">
        <v>137.66608878548135</v>
      </c>
      <c r="BD1359" s="25">
        <v>1395.6660743855828</v>
      </c>
      <c r="BE1359" s="25">
        <v>46.072814096372952</v>
      </c>
      <c r="BF1359" s="25">
        <v>12.697345860860382</v>
      </c>
      <c r="BG1359" s="25">
        <v>0</v>
      </c>
      <c r="BH1359" s="25">
        <v>0</v>
      </c>
      <c r="BI1359" s="25">
        <v>594.43419958244544</v>
      </c>
      <c r="BJ1359" s="25">
        <v>0</v>
      </c>
      <c r="BK1359" s="25">
        <v>0</v>
      </c>
      <c r="BL1359" s="25">
        <v>32.227231184464344</v>
      </c>
      <c r="BM1359" s="25">
        <v>0.52526188035831978</v>
      </c>
      <c r="BN1359" s="25">
        <v>637.76001691971146</v>
      </c>
      <c r="BO1359" s="25">
        <v>5744.4407070235202</v>
      </c>
    </row>
    <row r="1360" spans="1:67">
      <c r="A1360">
        <v>2011</v>
      </c>
      <c r="B1360" s="57" t="s">
        <v>204</v>
      </c>
      <c r="C1360" s="61" t="s">
        <v>268</v>
      </c>
      <c r="D1360" s="57" t="s">
        <v>231</v>
      </c>
      <c r="E1360" s="25">
        <v>0</v>
      </c>
      <c r="F1360" s="25">
        <v>0</v>
      </c>
      <c r="G1360" s="25">
        <v>0</v>
      </c>
      <c r="H1360" s="25">
        <v>12.550364014298268</v>
      </c>
      <c r="I1360" s="25">
        <v>448.83730513483573</v>
      </c>
      <c r="J1360" s="25">
        <v>151.3396453360638</v>
      </c>
      <c r="K1360" s="25">
        <v>25.455819655349988</v>
      </c>
      <c r="L1360" s="25">
        <v>75.863036086024636</v>
      </c>
      <c r="M1360" s="25">
        <v>2.5940644391882768</v>
      </c>
      <c r="N1360" s="25">
        <v>55.047220508404237</v>
      </c>
      <c r="O1360" s="25">
        <v>150.36769374553816</v>
      </c>
      <c r="P1360" s="25">
        <v>64.883719019135597</v>
      </c>
      <c r="Q1360" s="25">
        <v>36.317059023064459</v>
      </c>
      <c r="R1360" s="25">
        <v>16.942464122704532</v>
      </c>
      <c r="S1360" s="25">
        <v>6.7439769694670151</v>
      </c>
      <c r="T1360" s="25">
        <v>8.8798184234835968</v>
      </c>
      <c r="U1360" s="25">
        <v>65.457279329932618</v>
      </c>
      <c r="V1360" s="25">
        <v>16.722997104643561</v>
      </c>
      <c r="W1360" s="25">
        <v>1.4554673091542232</v>
      </c>
      <c r="X1360" s="25">
        <v>100.61619154045577</v>
      </c>
      <c r="Y1360" s="25">
        <v>9.5584948673100705</v>
      </c>
      <c r="Z1360" s="25">
        <v>119.39539346371026</v>
      </c>
      <c r="AA1360" s="25">
        <v>0</v>
      </c>
      <c r="AB1360" s="25">
        <v>9.9836974172161757</v>
      </c>
      <c r="AC1360" s="25">
        <v>3.3630823576896743E-2</v>
      </c>
      <c r="AD1360" s="25">
        <v>0</v>
      </c>
      <c r="AE1360" s="25">
        <v>104.65556919489461</v>
      </c>
      <c r="AF1360" s="25">
        <v>37.766065511336315</v>
      </c>
      <c r="AG1360" s="25">
        <v>74.330725293672472</v>
      </c>
      <c r="AH1360" s="25">
        <v>43.327448723977653</v>
      </c>
      <c r="AI1360" s="25">
        <v>0.74306037876542363</v>
      </c>
      <c r="AJ1360" s="25">
        <v>1.5344794149510808</v>
      </c>
      <c r="AK1360" s="25">
        <v>24.940876936279295</v>
      </c>
      <c r="AL1360" s="25">
        <v>28.843185112088349</v>
      </c>
      <c r="AM1360" s="25">
        <v>7.0177861471756078</v>
      </c>
      <c r="AN1360" s="25">
        <v>67.26047058945484</v>
      </c>
      <c r="AO1360" s="25">
        <v>35.454805166170281</v>
      </c>
      <c r="AP1360" s="25">
        <v>326.97266901086101</v>
      </c>
      <c r="AQ1360" s="25">
        <v>288.7403273511095</v>
      </c>
      <c r="AR1360" s="25">
        <v>134.94782023604685</v>
      </c>
      <c r="AS1360" s="25">
        <v>333.29387804856577</v>
      </c>
      <c r="AT1360" s="25">
        <v>87.266241001394917</v>
      </c>
      <c r="AU1360" s="25">
        <v>0</v>
      </c>
      <c r="AV1360" s="25">
        <v>76.896546223671379</v>
      </c>
      <c r="AW1360" s="25">
        <v>231.29922904763797</v>
      </c>
      <c r="AX1360" s="25">
        <v>0</v>
      </c>
      <c r="AY1360" s="25">
        <v>0</v>
      </c>
      <c r="AZ1360" s="25">
        <v>0</v>
      </c>
      <c r="BA1360" s="25">
        <v>0</v>
      </c>
      <c r="BB1360" s="25">
        <v>168.20770269739856</v>
      </c>
      <c r="BC1360" s="25">
        <v>119.60137182767781</v>
      </c>
      <c r="BD1360" s="25">
        <v>104.23538619910531</v>
      </c>
      <c r="BE1360" s="25">
        <v>41.727869763321124</v>
      </c>
      <c r="BF1360" s="25">
        <v>30.128119974437595</v>
      </c>
      <c r="BG1360" s="25">
        <v>0</v>
      </c>
      <c r="BH1360" s="25">
        <v>0</v>
      </c>
      <c r="BI1360" s="25">
        <v>349.34499211263073</v>
      </c>
      <c r="BJ1360" s="25">
        <v>0</v>
      </c>
      <c r="BK1360" s="25">
        <v>8.2802155329286826</v>
      </c>
      <c r="BL1360" s="25">
        <v>800.13418514303862</v>
      </c>
      <c r="BM1360" s="25">
        <v>61.198370715203254</v>
      </c>
      <c r="BN1360" s="25">
        <v>521.59621233162613</v>
      </c>
      <c r="BO1360" s="25">
        <v>5488.7909480189783</v>
      </c>
    </row>
    <row r="1361" spans="1:67">
      <c r="A1361">
        <v>2011</v>
      </c>
      <c r="B1361" s="57" t="s">
        <v>205</v>
      </c>
      <c r="C1361" s="61" t="s">
        <v>269</v>
      </c>
      <c r="D1361" s="57" t="s">
        <v>231</v>
      </c>
      <c r="E1361" s="25">
        <v>12.754594641934839</v>
      </c>
      <c r="F1361" s="25">
        <v>21.783820666562047</v>
      </c>
      <c r="G1361" s="25">
        <v>3.6392122533225421E-2</v>
      </c>
      <c r="H1361" s="25">
        <v>306.56060711475925</v>
      </c>
      <c r="I1361" s="25">
        <v>311.48094500587183</v>
      </c>
      <c r="J1361" s="25">
        <v>185.75214592494129</v>
      </c>
      <c r="K1361" s="25">
        <v>65.187908031827774</v>
      </c>
      <c r="L1361" s="25">
        <v>176.99713802961469</v>
      </c>
      <c r="M1361" s="25">
        <v>7.2934093290498385</v>
      </c>
      <c r="N1361" s="25">
        <v>50.723659759309704</v>
      </c>
      <c r="O1361" s="25">
        <v>104.59993067238655</v>
      </c>
      <c r="P1361" s="25">
        <v>66.191278045206317</v>
      </c>
      <c r="Q1361" s="25">
        <v>44.811528002791711</v>
      </c>
      <c r="R1361" s="25">
        <v>81.044371314770956</v>
      </c>
      <c r="S1361" s="25">
        <v>82.132578330193809</v>
      </c>
      <c r="T1361" s="25">
        <v>70.11009588994159</v>
      </c>
      <c r="U1361" s="25">
        <v>59.215519120499586</v>
      </c>
      <c r="V1361" s="25">
        <v>59.29240409855273</v>
      </c>
      <c r="W1361" s="25">
        <v>22.312440838313595</v>
      </c>
      <c r="X1361" s="25">
        <v>77.390801503167324</v>
      </c>
      <c r="Y1361" s="25">
        <v>6.9207301432379209</v>
      </c>
      <c r="Z1361" s="25">
        <v>102.24467361793121</v>
      </c>
      <c r="AA1361" s="25">
        <v>0</v>
      </c>
      <c r="AB1361" s="25">
        <v>165.01488809231421</v>
      </c>
      <c r="AC1361" s="25">
        <v>0.7814490498277249</v>
      </c>
      <c r="AD1361" s="25">
        <v>0</v>
      </c>
      <c r="AE1361" s="25">
        <v>1119.3974584252398</v>
      </c>
      <c r="AF1361" s="25">
        <v>361.15696728784638</v>
      </c>
      <c r="AG1361" s="25">
        <v>1356.7505534229733</v>
      </c>
      <c r="AH1361" s="25">
        <v>790.85115613241976</v>
      </c>
      <c r="AI1361" s="25">
        <v>71.468453010562101</v>
      </c>
      <c r="AJ1361" s="25">
        <v>126.81360651485977</v>
      </c>
      <c r="AK1361" s="25">
        <v>258.20895122112933</v>
      </c>
      <c r="AL1361" s="25">
        <v>232.60614590472144</v>
      </c>
      <c r="AM1361" s="25">
        <v>20.442184281259639</v>
      </c>
      <c r="AN1361" s="25">
        <v>78.123878837125119</v>
      </c>
      <c r="AO1361" s="25">
        <v>98.672998873173711</v>
      </c>
      <c r="AP1361" s="25">
        <v>198.85188505851198</v>
      </c>
      <c r="AQ1361" s="25">
        <v>4317.4991199341466</v>
      </c>
      <c r="AR1361" s="25">
        <v>216.51479638053559</v>
      </c>
      <c r="AS1361" s="25">
        <v>813.99387739223266</v>
      </c>
      <c r="AT1361" s="25">
        <v>136.48326572067492</v>
      </c>
      <c r="AU1361" s="25">
        <v>0</v>
      </c>
      <c r="AV1361" s="25">
        <v>87.096031185942735</v>
      </c>
      <c r="AW1361" s="25">
        <v>199.6215255310486</v>
      </c>
      <c r="AX1361" s="25">
        <v>0</v>
      </c>
      <c r="AY1361" s="25">
        <v>0</v>
      </c>
      <c r="AZ1361" s="25">
        <v>0</v>
      </c>
      <c r="BA1361" s="25">
        <v>0</v>
      </c>
      <c r="BB1361" s="25">
        <v>145.96744417950148</v>
      </c>
      <c r="BC1361" s="25">
        <v>630.11971840994295</v>
      </c>
      <c r="BD1361" s="25">
        <v>238.04212446008202</v>
      </c>
      <c r="BE1361" s="25">
        <v>136.19706998277411</v>
      </c>
      <c r="BF1361" s="25">
        <v>140.66224314717945</v>
      </c>
      <c r="BG1361" s="25">
        <v>0</v>
      </c>
      <c r="BH1361" s="25">
        <v>0</v>
      </c>
      <c r="BI1361" s="25">
        <v>18915.532328318695</v>
      </c>
      <c r="BJ1361" s="25">
        <v>0</v>
      </c>
      <c r="BK1361" s="25">
        <v>0</v>
      </c>
      <c r="BL1361" s="25">
        <v>0</v>
      </c>
      <c r="BM1361" s="25">
        <v>0</v>
      </c>
      <c r="BN1361" s="25">
        <v>1618.0522481609296</v>
      </c>
      <c r="BO1361" s="25">
        <v>34389.759341119046</v>
      </c>
    </row>
    <row r="1362" spans="1:67">
      <c r="A1362">
        <v>2011</v>
      </c>
      <c r="B1362" s="57" t="s">
        <v>206</v>
      </c>
      <c r="C1362" s="61" t="s">
        <v>270</v>
      </c>
      <c r="D1362" s="57" t="s">
        <v>231</v>
      </c>
      <c r="E1362" s="25">
        <v>0</v>
      </c>
      <c r="F1362" s="25">
        <v>0</v>
      </c>
      <c r="G1362" s="25">
        <v>0</v>
      </c>
      <c r="H1362" s="25">
        <v>16.327663595024696</v>
      </c>
      <c r="I1362" s="25">
        <v>249.41409594715094</v>
      </c>
      <c r="J1362" s="25">
        <v>143.22909220789393</v>
      </c>
      <c r="K1362" s="25">
        <v>37.438992678628438</v>
      </c>
      <c r="L1362" s="25">
        <v>28.85770033972079</v>
      </c>
      <c r="M1362" s="25">
        <v>11.870285198518776</v>
      </c>
      <c r="N1362" s="25">
        <v>182.48629688396741</v>
      </c>
      <c r="O1362" s="25">
        <v>42.118512489509683</v>
      </c>
      <c r="P1362" s="25">
        <v>43.364427867178286</v>
      </c>
      <c r="Q1362" s="25">
        <v>50.500692338827797</v>
      </c>
      <c r="R1362" s="25">
        <v>34.999381374800187</v>
      </c>
      <c r="S1362" s="25">
        <v>15.540623382909789</v>
      </c>
      <c r="T1362" s="25">
        <v>10.269652583447344</v>
      </c>
      <c r="U1362" s="25">
        <v>61.294854618952094</v>
      </c>
      <c r="V1362" s="25">
        <v>37.732282039340816</v>
      </c>
      <c r="W1362" s="25">
        <v>27.270083783411309</v>
      </c>
      <c r="X1362" s="25">
        <v>68.312823872140427</v>
      </c>
      <c r="Y1362" s="25">
        <v>4.3917355814740526</v>
      </c>
      <c r="Z1362" s="25">
        <v>73.267800612225827</v>
      </c>
      <c r="AA1362" s="25">
        <v>0</v>
      </c>
      <c r="AB1362" s="25">
        <v>17.967415065907797</v>
      </c>
      <c r="AC1362" s="25">
        <v>2.9496979835691644E-2</v>
      </c>
      <c r="AD1362" s="25">
        <v>0</v>
      </c>
      <c r="AE1362" s="25">
        <v>457.31341580052379</v>
      </c>
      <c r="AF1362" s="25">
        <v>80.132480293299096</v>
      </c>
      <c r="AG1362" s="25">
        <v>137.05718927097598</v>
      </c>
      <c r="AH1362" s="25">
        <v>79.890762762356943</v>
      </c>
      <c r="AI1362" s="25">
        <v>53.560182351283153</v>
      </c>
      <c r="AJ1362" s="25">
        <v>57.421164661693091</v>
      </c>
      <c r="AK1362" s="25">
        <v>84.079058935393633</v>
      </c>
      <c r="AL1362" s="25">
        <v>48.022595255055279</v>
      </c>
      <c r="AM1362" s="25">
        <v>4.7245309674865625</v>
      </c>
      <c r="AN1362" s="25">
        <v>33.71185432387405</v>
      </c>
      <c r="AO1362" s="25">
        <v>54.730211043532215</v>
      </c>
      <c r="AP1362" s="25">
        <v>42.124017073353599</v>
      </c>
      <c r="AQ1362" s="25">
        <v>436.16147476383759</v>
      </c>
      <c r="AR1362" s="25">
        <v>329.18392664186644</v>
      </c>
      <c r="AS1362" s="25">
        <v>205.35269149494152</v>
      </c>
      <c r="AT1362" s="25">
        <v>109.36440209526108</v>
      </c>
      <c r="AU1362" s="25">
        <v>0</v>
      </c>
      <c r="AV1362" s="25">
        <v>71.18893703379679</v>
      </c>
      <c r="AW1362" s="25">
        <v>172.8410273482221</v>
      </c>
      <c r="AX1362" s="25">
        <v>0</v>
      </c>
      <c r="AY1362" s="25">
        <v>0</v>
      </c>
      <c r="AZ1362" s="25">
        <v>0</v>
      </c>
      <c r="BA1362" s="25">
        <v>0</v>
      </c>
      <c r="BB1362" s="25">
        <v>77.718271403695312</v>
      </c>
      <c r="BC1362" s="25">
        <v>82.46031804746481</v>
      </c>
      <c r="BD1362" s="25">
        <v>57.806905789236531</v>
      </c>
      <c r="BE1362" s="25">
        <v>45.531359711448715</v>
      </c>
      <c r="BF1362" s="25">
        <v>20.773177293763236</v>
      </c>
      <c r="BG1362" s="25">
        <v>0</v>
      </c>
      <c r="BH1362" s="25">
        <v>0</v>
      </c>
      <c r="BI1362" s="25">
        <v>39.544303506053531</v>
      </c>
      <c r="BJ1362" s="25">
        <v>0</v>
      </c>
      <c r="BK1362" s="25">
        <v>0</v>
      </c>
      <c r="BL1362" s="25">
        <v>343.91777736221616</v>
      </c>
      <c r="BM1362" s="25">
        <v>0</v>
      </c>
      <c r="BN1362" s="25">
        <v>287.48745001909913</v>
      </c>
      <c r="BO1362" s="25">
        <v>4568.7833946906003</v>
      </c>
    </row>
    <row r="1363" spans="1:67">
      <c r="A1363">
        <v>2011</v>
      </c>
      <c r="B1363" s="57" t="s">
        <v>207</v>
      </c>
      <c r="C1363" s="61" t="s">
        <v>271</v>
      </c>
      <c r="D1363" s="57" t="s">
        <v>231</v>
      </c>
      <c r="E1363" s="25">
        <v>1150.3066539867957</v>
      </c>
      <c r="F1363" s="25">
        <v>26.734028534964544</v>
      </c>
      <c r="G1363" s="25">
        <v>67.959819968944529</v>
      </c>
      <c r="H1363" s="25">
        <v>1056.4623543653797</v>
      </c>
      <c r="I1363" s="25">
        <v>980.5995714391056</v>
      </c>
      <c r="J1363" s="25">
        <v>479.75309402624009</v>
      </c>
      <c r="K1363" s="25">
        <v>125.38673163012525</v>
      </c>
      <c r="L1363" s="25">
        <v>596.74292068316095</v>
      </c>
      <c r="M1363" s="25">
        <v>25.577815425691639</v>
      </c>
      <c r="N1363" s="25">
        <v>72.365299853211198</v>
      </c>
      <c r="O1363" s="25">
        <v>311.51986299210216</v>
      </c>
      <c r="P1363" s="25">
        <v>80.705414432788189</v>
      </c>
      <c r="Q1363" s="25">
        <v>332.86770551190858</v>
      </c>
      <c r="R1363" s="25">
        <v>136.62972843066981</v>
      </c>
      <c r="S1363" s="25">
        <v>165.40105404005399</v>
      </c>
      <c r="T1363" s="25">
        <v>139.97666247099866</v>
      </c>
      <c r="U1363" s="25">
        <v>102.82610000906878</v>
      </c>
      <c r="V1363" s="25">
        <v>106.44780492609685</v>
      </c>
      <c r="W1363" s="25">
        <v>96.968767345817298</v>
      </c>
      <c r="X1363" s="25">
        <v>239.57657688118633</v>
      </c>
      <c r="Y1363" s="25">
        <v>16.512775631710248</v>
      </c>
      <c r="Z1363" s="25">
        <v>200.44335789100757</v>
      </c>
      <c r="AA1363" s="25">
        <v>0</v>
      </c>
      <c r="AB1363" s="25">
        <v>269.92754039700111</v>
      </c>
      <c r="AC1363" s="25">
        <v>1.6305707719236815</v>
      </c>
      <c r="AD1363" s="25">
        <v>0</v>
      </c>
      <c r="AE1363" s="25">
        <v>1585.0105518046303</v>
      </c>
      <c r="AF1363" s="25">
        <v>570.72489133355509</v>
      </c>
      <c r="AG1363" s="25">
        <v>2920.1421234628988</v>
      </c>
      <c r="AH1363" s="25">
        <v>1702.1535525341685</v>
      </c>
      <c r="AI1363" s="25">
        <v>224.92090601784366</v>
      </c>
      <c r="AJ1363" s="25">
        <v>253.46435115369084</v>
      </c>
      <c r="AK1363" s="25">
        <v>85.10009115227696</v>
      </c>
      <c r="AL1363" s="25">
        <v>62.52187615756187</v>
      </c>
      <c r="AM1363" s="25">
        <v>14.1652096672023</v>
      </c>
      <c r="AN1363" s="25">
        <v>196.80461797740392</v>
      </c>
      <c r="AO1363" s="25">
        <v>59.62603568540159</v>
      </c>
      <c r="AP1363" s="25">
        <v>61.76769680254305</v>
      </c>
      <c r="AQ1363" s="25">
        <v>380.61246983327828</v>
      </c>
      <c r="AR1363" s="25">
        <v>95.901150893163518</v>
      </c>
      <c r="AS1363" s="25">
        <v>2092.7431644843236</v>
      </c>
      <c r="AT1363" s="25">
        <v>494.38998809493404</v>
      </c>
      <c r="AU1363" s="25">
        <v>0</v>
      </c>
      <c r="AV1363" s="25">
        <v>603.00393167290406</v>
      </c>
      <c r="AW1363" s="25">
        <v>488.26121556162246</v>
      </c>
      <c r="AX1363" s="25">
        <v>0</v>
      </c>
      <c r="AY1363" s="25">
        <v>0</v>
      </c>
      <c r="AZ1363" s="25">
        <v>0</v>
      </c>
      <c r="BA1363" s="25">
        <v>0</v>
      </c>
      <c r="BB1363" s="25">
        <v>268.51005880655703</v>
      </c>
      <c r="BC1363" s="25">
        <v>1918.9247367283006</v>
      </c>
      <c r="BD1363" s="25">
        <v>288.31120788245573</v>
      </c>
      <c r="BE1363" s="25">
        <v>71.216447627305214</v>
      </c>
      <c r="BF1363" s="25">
        <v>130.83028888067369</v>
      </c>
      <c r="BG1363" s="25">
        <v>0</v>
      </c>
      <c r="BH1363" s="25">
        <v>0</v>
      </c>
      <c r="BI1363" s="25">
        <v>11541.261217718067</v>
      </c>
      <c r="BJ1363" s="25">
        <v>0</v>
      </c>
      <c r="BK1363" s="25">
        <v>739.09517056546269</v>
      </c>
      <c r="BL1363" s="25">
        <v>0</v>
      </c>
      <c r="BM1363" s="25">
        <v>0</v>
      </c>
      <c r="BN1363" s="25">
        <v>118.88622561129382</v>
      </c>
      <c r="BO1363" s="25">
        <v>33751.671389755458</v>
      </c>
    </row>
    <row r="1364" spans="1:67">
      <c r="A1364">
        <v>2011</v>
      </c>
      <c r="B1364" s="57" t="s">
        <v>208</v>
      </c>
      <c r="C1364" s="61" t="s">
        <v>272</v>
      </c>
      <c r="D1364" s="57" t="s">
        <v>231</v>
      </c>
      <c r="E1364" s="25">
        <v>128.18288391360468</v>
      </c>
      <c r="F1364" s="25">
        <v>12.196675374852315</v>
      </c>
      <c r="G1364" s="25">
        <v>23.718896443760098</v>
      </c>
      <c r="H1364" s="25">
        <v>980.44011166922871</v>
      </c>
      <c r="I1364" s="25">
        <v>108.49971813574574</v>
      </c>
      <c r="J1364" s="25">
        <v>113.05177437047283</v>
      </c>
      <c r="K1364" s="25">
        <v>63.152511750889055</v>
      </c>
      <c r="L1364" s="25">
        <v>25.724852966258172</v>
      </c>
      <c r="M1364" s="25">
        <v>4.81337464789988</v>
      </c>
      <c r="N1364" s="25">
        <v>94.954292042290447</v>
      </c>
      <c r="O1364" s="25">
        <v>66.22286336540931</v>
      </c>
      <c r="P1364" s="25">
        <v>27.099773146170499</v>
      </c>
      <c r="Q1364" s="25">
        <v>20.715089946604266</v>
      </c>
      <c r="R1364" s="25">
        <v>7.2076267359986872</v>
      </c>
      <c r="S1364" s="25">
        <v>21.941143310242353</v>
      </c>
      <c r="T1364" s="25">
        <v>1.9932172670312356</v>
      </c>
      <c r="U1364" s="25">
        <v>0.62084315097045684</v>
      </c>
      <c r="V1364" s="25">
        <v>0.64291490041072574</v>
      </c>
      <c r="W1364" s="25">
        <v>7.068274065317798</v>
      </c>
      <c r="X1364" s="25">
        <v>122.17695007425854</v>
      </c>
      <c r="Y1364" s="25">
        <v>3.1298813626636997</v>
      </c>
      <c r="Z1364" s="25">
        <v>12.45477180988275</v>
      </c>
      <c r="AA1364" s="25">
        <v>0</v>
      </c>
      <c r="AB1364" s="25">
        <v>20.57086538331215</v>
      </c>
      <c r="AC1364" s="25">
        <v>0.42536173297685143</v>
      </c>
      <c r="AD1364" s="25">
        <v>0</v>
      </c>
      <c r="AE1364" s="25">
        <v>635.13988673975507</v>
      </c>
      <c r="AF1364" s="25">
        <v>419.9963959572774</v>
      </c>
      <c r="AG1364" s="25">
        <v>826.76485756749673</v>
      </c>
      <c r="AH1364" s="25">
        <v>481.92200239557985</v>
      </c>
      <c r="AI1364" s="25">
        <v>18.391188587911973</v>
      </c>
      <c r="AJ1364" s="25">
        <v>196.69035883285289</v>
      </c>
      <c r="AK1364" s="25">
        <v>154.87790548076239</v>
      </c>
      <c r="AL1364" s="25">
        <v>135.64277713872383</v>
      </c>
      <c r="AM1364" s="25">
        <v>24.88215428846468</v>
      </c>
      <c r="AN1364" s="25">
        <v>73.631358669471723</v>
      </c>
      <c r="AO1364" s="25">
        <v>29.638344190100131</v>
      </c>
      <c r="AP1364" s="25">
        <v>32.739561464179005</v>
      </c>
      <c r="AQ1364" s="25">
        <v>87.6141869794874</v>
      </c>
      <c r="AR1364" s="25">
        <v>28.664246787806331</v>
      </c>
      <c r="AS1364" s="25">
        <v>505.93232419658733</v>
      </c>
      <c r="AT1364" s="25">
        <v>145.56517343993247</v>
      </c>
      <c r="AU1364" s="25">
        <v>0</v>
      </c>
      <c r="AV1364" s="25">
        <v>145.89606074193779</v>
      </c>
      <c r="AW1364" s="25">
        <v>69.185941406576063</v>
      </c>
      <c r="AX1364" s="25">
        <v>0</v>
      </c>
      <c r="AY1364" s="25">
        <v>0</v>
      </c>
      <c r="AZ1364" s="25">
        <v>0</v>
      </c>
      <c r="BA1364" s="25">
        <v>0</v>
      </c>
      <c r="BB1364" s="25">
        <v>158.13647105297591</v>
      </c>
      <c r="BC1364" s="25">
        <v>151.18334598070714</v>
      </c>
      <c r="BD1364" s="25">
        <v>54.068444459743844</v>
      </c>
      <c r="BE1364" s="25">
        <v>158.50959963348532</v>
      </c>
      <c r="BF1364" s="25">
        <v>20.534375648267822</v>
      </c>
      <c r="BG1364" s="25">
        <v>0</v>
      </c>
      <c r="BH1364" s="25">
        <v>0</v>
      </c>
      <c r="BI1364" s="25">
        <v>2432.9050889321757</v>
      </c>
      <c r="BJ1364" s="25">
        <v>0</v>
      </c>
      <c r="BK1364" s="25">
        <v>0</v>
      </c>
      <c r="BL1364" s="25">
        <v>0</v>
      </c>
      <c r="BM1364" s="25">
        <v>0</v>
      </c>
      <c r="BN1364" s="25">
        <v>34.199127793209435</v>
      </c>
      <c r="BO1364" s="25">
        <v>8889.7158459317106</v>
      </c>
    </row>
    <row r="1365" spans="1:67">
      <c r="A1365">
        <v>2011</v>
      </c>
      <c r="B1365" s="57" t="s">
        <v>209</v>
      </c>
      <c r="C1365" s="61" t="s">
        <v>273</v>
      </c>
      <c r="D1365" s="57" t="s">
        <v>231</v>
      </c>
      <c r="E1365" s="25">
        <v>0</v>
      </c>
      <c r="F1365" s="25">
        <v>0</v>
      </c>
      <c r="G1365" s="25">
        <v>0</v>
      </c>
      <c r="H1365" s="25">
        <v>0</v>
      </c>
      <c r="I1365" s="25">
        <v>0</v>
      </c>
      <c r="J1365" s="25">
        <v>0</v>
      </c>
      <c r="K1365" s="25">
        <v>0</v>
      </c>
      <c r="L1365" s="25">
        <v>0</v>
      </c>
      <c r="M1365" s="25">
        <v>0</v>
      </c>
      <c r="N1365" s="25">
        <v>0</v>
      </c>
      <c r="O1365" s="25">
        <v>0</v>
      </c>
      <c r="P1365" s="25">
        <v>0</v>
      </c>
      <c r="Q1365" s="25">
        <v>0</v>
      </c>
      <c r="R1365" s="25">
        <v>0</v>
      </c>
      <c r="S1365" s="25">
        <v>0</v>
      </c>
      <c r="T1365" s="25">
        <v>0</v>
      </c>
      <c r="U1365" s="25">
        <v>0</v>
      </c>
      <c r="V1365" s="25">
        <v>0</v>
      </c>
      <c r="W1365" s="25">
        <v>0</v>
      </c>
      <c r="X1365" s="25">
        <v>0</v>
      </c>
      <c r="Y1365" s="25">
        <v>0</v>
      </c>
      <c r="Z1365" s="25">
        <v>0</v>
      </c>
      <c r="AA1365" s="25">
        <v>0</v>
      </c>
      <c r="AB1365" s="25">
        <v>0</v>
      </c>
      <c r="AC1365" s="25">
        <v>0</v>
      </c>
      <c r="AD1365" s="25">
        <v>0</v>
      </c>
      <c r="AE1365" s="25">
        <v>0</v>
      </c>
      <c r="AF1365" s="25">
        <v>0</v>
      </c>
      <c r="AG1365" s="25">
        <v>0</v>
      </c>
      <c r="AH1365" s="25">
        <v>0</v>
      </c>
      <c r="AI1365" s="25">
        <v>0</v>
      </c>
      <c r="AJ1365" s="25">
        <v>0</v>
      </c>
      <c r="AK1365" s="25">
        <v>0</v>
      </c>
      <c r="AL1365" s="25">
        <v>0</v>
      </c>
      <c r="AM1365" s="25">
        <v>0</v>
      </c>
      <c r="AN1365" s="25">
        <v>0</v>
      </c>
      <c r="AO1365" s="25">
        <v>0</v>
      </c>
      <c r="AP1365" s="25">
        <v>0</v>
      </c>
      <c r="AQ1365" s="25">
        <v>0</v>
      </c>
      <c r="AR1365" s="25">
        <v>0</v>
      </c>
      <c r="AS1365" s="25">
        <v>0</v>
      </c>
      <c r="AT1365" s="25">
        <v>0</v>
      </c>
      <c r="AU1365" s="25">
        <v>0</v>
      </c>
      <c r="AV1365" s="25">
        <v>0</v>
      </c>
      <c r="AW1365" s="25">
        <v>0</v>
      </c>
      <c r="AX1365" s="25">
        <v>0</v>
      </c>
      <c r="AY1365" s="25">
        <v>0</v>
      </c>
      <c r="AZ1365" s="25">
        <v>0</v>
      </c>
      <c r="BA1365" s="25">
        <v>0</v>
      </c>
      <c r="BB1365" s="25">
        <v>0</v>
      </c>
      <c r="BC1365" s="25">
        <v>0</v>
      </c>
      <c r="BD1365" s="25">
        <v>0</v>
      </c>
      <c r="BE1365" s="25">
        <v>0</v>
      </c>
      <c r="BF1365" s="25">
        <v>0</v>
      </c>
      <c r="BG1365" s="25">
        <v>0</v>
      </c>
      <c r="BH1365" s="25">
        <v>0</v>
      </c>
      <c r="BI1365" s="25">
        <v>0</v>
      </c>
      <c r="BJ1365" s="25">
        <v>0</v>
      </c>
      <c r="BK1365" s="25">
        <v>0</v>
      </c>
      <c r="BL1365" s="25">
        <v>0</v>
      </c>
      <c r="BM1365" s="25">
        <v>0</v>
      </c>
      <c r="BN1365" s="25">
        <v>0</v>
      </c>
      <c r="BO1365" s="25">
        <v>0</v>
      </c>
    </row>
    <row r="1366" spans="1:67">
      <c r="A1366">
        <v>2011</v>
      </c>
      <c r="B1366" s="57" t="s">
        <v>210</v>
      </c>
      <c r="C1366" s="61" t="s">
        <v>274</v>
      </c>
      <c r="D1366" s="57" t="s">
        <v>231</v>
      </c>
      <c r="E1366" s="25">
        <v>0.42583529080329863</v>
      </c>
      <c r="F1366" s="25">
        <v>0</v>
      </c>
      <c r="G1366" s="25">
        <v>0.12058252834867755</v>
      </c>
      <c r="H1366" s="25">
        <v>52.37430083034404</v>
      </c>
      <c r="I1366" s="25">
        <v>5.4024590752170036</v>
      </c>
      <c r="J1366" s="25">
        <v>10.086002256195979</v>
      </c>
      <c r="K1366" s="25">
        <v>1.3829627407761016</v>
      </c>
      <c r="L1366" s="25">
        <v>23.825323960409243</v>
      </c>
      <c r="M1366" s="25">
        <v>0.55963325517538531</v>
      </c>
      <c r="N1366" s="25">
        <v>7.4855011621157779</v>
      </c>
      <c r="O1366" s="25">
        <v>6.409454128195363</v>
      </c>
      <c r="P1366" s="25">
        <v>3.551776054995484</v>
      </c>
      <c r="Q1366" s="25">
        <v>24.146883906439641</v>
      </c>
      <c r="R1366" s="25">
        <v>7.9972019700032284</v>
      </c>
      <c r="S1366" s="25">
        <v>16.321112303693376</v>
      </c>
      <c r="T1366" s="25">
        <v>21.71179144212493</v>
      </c>
      <c r="U1366" s="25">
        <v>13.333083605989989</v>
      </c>
      <c r="V1366" s="25">
        <v>5.3497783400826648</v>
      </c>
      <c r="W1366" s="25">
        <v>0.5494341957215676</v>
      </c>
      <c r="X1366" s="25">
        <v>6.8579437793122162</v>
      </c>
      <c r="Y1366" s="25">
        <v>0.93790609996871954</v>
      </c>
      <c r="Z1366" s="25">
        <v>0.7499186292337261</v>
      </c>
      <c r="AA1366" s="25">
        <v>0</v>
      </c>
      <c r="AB1366" s="25">
        <v>5.4024695241292928</v>
      </c>
      <c r="AC1366" s="25">
        <v>3.4191105473457932E-2</v>
      </c>
      <c r="AD1366" s="25">
        <v>0</v>
      </c>
      <c r="AE1366" s="25">
        <v>172.68021895629104</v>
      </c>
      <c r="AF1366" s="25">
        <v>463.029536493987</v>
      </c>
      <c r="AG1366" s="25">
        <v>1317.5441585466042</v>
      </c>
      <c r="AH1366" s="25">
        <v>767.99771219054435</v>
      </c>
      <c r="AI1366" s="25">
        <v>34.444617748991213</v>
      </c>
      <c r="AJ1366" s="25">
        <v>3.7716443206436585</v>
      </c>
      <c r="AK1366" s="25">
        <v>1.3868470135919468</v>
      </c>
      <c r="AL1366" s="25">
        <v>17.109235977121923</v>
      </c>
      <c r="AM1366" s="25">
        <v>4.8731721024713677</v>
      </c>
      <c r="AN1366" s="25">
        <v>31.45244646186277</v>
      </c>
      <c r="AO1366" s="25">
        <v>1.8455188816001791</v>
      </c>
      <c r="AP1366" s="25">
        <v>0.55100984745492709</v>
      </c>
      <c r="AQ1366" s="25">
        <v>196.15697209144912</v>
      </c>
      <c r="AR1366" s="25">
        <v>33.175989492306371</v>
      </c>
      <c r="AS1366" s="25">
        <v>91.650652626325169</v>
      </c>
      <c r="AT1366" s="25">
        <v>1.4576071260980388</v>
      </c>
      <c r="AU1366" s="25">
        <v>0</v>
      </c>
      <c r="AV1366" s="25">
        <v>19.430999457407747</v>
      </c>
      <c r="AW1366" s="25">
        <v>56.662629544622241</v>
      </c>
      <c r="AX1366" s="25">
        <v>0</v>
      </c>
      <c r="AY1366" s="25">
        <v>0</v>
      </c>
      <c r="AZ1366" s="25">
        <v>0</v>
      </c>
      <c r="BA1366" s="25">
        <v>0</v>
      </c>
      <c r="BB1366" s="25">
        <v>38.729342626365302</v>
      </c>
      <c r="BC1366" s="25">
        <v>17.408130465377827</v>
      </c>
      <c r="BD1366" s="25">
        <v>76.235808360825871</v>
      </c>
      <c r="BE1366" s="25">
        <v>12.502500690856825</v>
      </c>
      <c r="BF1366" s="25">
        <v>20.447013087267347</v>
      </c>
      <c r="BG1366" s="25">
        <v>0</v>
      </c>
      <c r="BH1366" s="25">
        <v>0</v>
      </c>
      <c r="BI1366" s="25">
        <v>26235.377376937955</v>
      </c>
      <c r="BJ1366" s="25">
        <v>0</v>
      </c>
      <c r="BK1366" s="25">
        <v>0</v>
      </c>
      <c r="BL1366" s="25">
        <v>0</v>
      </c>
      <c r="BM1366" s="25">
        <v>0</v>
      </c>
      <c r="BN1366" s="25">
        <v>356.57653306656567</v>
      </c>
      <c r="BO1366" s="25">
        <v>30187.513220299345</v>
      </c>
    </row>
    <row r="1367" spans="1:67">
      <c r="A1367">
        <v>2011</v>
      </c>
      <c r="B1367" s="57" t="s">
        <v>211</v>
      </c>
      <c r="C1367" s="61" t="s">
        <v>275</v>
      </c>
      <c r="D1367" s="57" t="s">
        <v>231</v>
      </c>
      <c r="E1367" s="25">
        <v>2.952251029669177E-2</v>
      </c>
      <c r="F1367" s="25">
        <v>2.5616910398387261E-4</v>
      </c>
      <c r="G1367" s="25">
        <v>1.6795430514125898E-2</v>
      </c>
      <c r="H1367" s="25">
        <v>1326.8226092856482</v>
      </c>
      <c r="I1367" s="25">
        <v>6.6160217051040293</v>
      </c>
      <c r="J1367" s="25">
        <v>4.4115758928483686</v>
      </c>
      <c r="K1367" s="25">
        <v>1.4102442911797519</v>
      </c>
      <c r="L1367" s="25">
        <v>37.58017309628768</v>
      </c>
      <c r="M1367" s="25">
        <v>0.49099040891981349</v>
      </c>
      <c r="N1367" s="25">
        <v>18.670169913525843</v>
      </c>
      <c r="O1367" s="25">
        <v>1.3669868896668733</v>
      </c>
      <c r="P1367" s="25">
        <v>0.17074144773879327</v>
      </c>
      <c r="Q1367" s="25">
        <v>1.047363824207227</v>
      </c>
      <c r="R1367" s="25">
        <v>83.257213850389604</v>
      </c>
      <c r="S1367" s="25">
        <v>60.069529354131205</v>
      </c>
      <c r="T1367" s="25">
        <v>5.0184532967172535</v>
      </c>
      <c r="U1367" s="25">
        <v>10.210837433065862</v>
      </c>
      <c r="V1367" s="25">
        <v>2.5220652416193028</v>
      </c>
      <c r="W1367" s="25">
        <v>0.38092933451236222</v>
      </c>
      <c r="X1367" s="25">
        <v>55.378055201729332</v>
      </c>
      <c r="Y1367" s="25">
        <v>5.9887922059339749</v>
      </c>
      <c r="Z1367" s="25">
        <v>4.4715701156328693</v>
      </c>
      <c r="AA1367" s="25">
        <v>0</v>
      </c>
      <c r="AB1367" s="25">
        <v>49.02550845177624</v>
      </c>
      <c r="AC1367" s="25">
        <v>5.5806775371742029E-2</v>
      </c>
      <c r="AD1367" s="25">
        <v>0</v>
      </c>
      <c r="AE1367" s="25">
        <v>1567.7267034522242</v>
      </c>
      <c r="AF1367" s="25">
        <v>230.69592242937708</v>
      </c>
      <c r="AG1367" s="25">
        <v>476.28420275709971</v>
      </c>
      <c r="AH1367" s="25">
        <v>277.62650359548564</v>
      </c>
      <c r="AI1367" s="25">
        <v>58.534309302222105</v>
      </c>
      <c r="AJ1367" s="25">
        <v>35.411763194860775</v>
      </c>
      <c r="AK1367" s="25">
        <v>19.580958347790457</v>
      </c>
      <c r="AL1367" s="25">
        <v>27.47303450900564</v>
      </c>
      <c r="AM1367" s="25">
        <v>11.439183045298041</v>
      </c>
      <c r="AN1367" s="25">
        <v>44.990188779846406</v>
      </c>
      <c r="AO1367" s="25">
        <v>16.24186596595753</v>
      </c>
      <c r="AP1367" s="25">
        <v>23.376456838990418</v>
      </c>
      <c r="AQ1367" s="25">
        <v>259.95135574266277</v>
      </c>
      <c r="AR1367" s="25">
        <v>60.351280331234811</v>
      </c>
      <c r="AS1367" s="25">
        <v>264.2789710685945</v>
      </c>
      <c r="AT1367" s="25">
        <v>77.925114947704813</v>
      </c>
      <c r="AU1367" s="25">
        <v>0</v>
      </c>
      <c r="AV1367" s="25">
        <v>120.36653422090281</v>
      </c>
      <c r="AW1367" s="25">
        <v>187.50647650766393</v>
      </c>
      <c r="AX1367" s="25">
        <v>0</v>
      </c>
      <c r="AY1367" s="25">
        <v>0</v>
      </c>
      <c r="AZ1367" s="25">
        <v>0</v>
      </c>
      <c r="BA1367" s="25">
        <v>0</v>
      </c>
      <c r="BB1367" s="25">
        <v>78.490078956112157</v>
      </c>
      <c r="BC1367" s="25">
        <v>142.11517401591294</v>
      </c>
      <c r="BD1367" s="25">
        <v>114.07673601660231</v>
      </c>
      <c r="BE1367" s="25">
        <v>5.2672288965922185</v>
      </c>
      <c r="BF1367" s="25">
        <v>9.0558191910655488</v>
      </c>
      <c r="BG1367" s="25">
        <v>0</v>
      </c>
      <c r="BH1367" s="25">
        <v>0</v>
      </c>
      <c r="BI1367" s="25">
        <v>99.498201164146835</v>
      </c>
      <c r="BJ1367" s="25">
        <v>0</v>
      </c>
      <c r="BK1367" s="25">
        <v>0</v>
      </c>
      <c r="BL1367" s="25">
        <v>2083.0437616422955</v>
      </c>
      <c r="BM1367" s="25">
        <v>0</v>
      </c>
      <c r="BN1367" s="25">
        <v>2990.1570402949023</v>
      </c>
      <c r="BO1367" s="25">
        <v>10956.477077340478</v>
      </c>
    </row>
    <row r="1368" spans="1:67">
      <c r="A1368">
        <v>2011</v>
      </c>
      <c r="B1368" s="57" t="s">
        <v>212</v>
      </c>
      <c r="C1368" s="61" t="s">
        <v>276</v>
      </c>
      <c r="D1368" s="57" t="s">
        <v>231</v>
      </c>
      <c r="E1368" s="25">
        <v>0</v>
      </c>
      <c r="F1368" s="25">
        <v>0</v>
      </c>
      <c r="G1368" s="25">
        <v>0</v>
      </c>
      <c r="H1368" s="25">
        <v>0</v>
      </c>
      <c r="I1368" s="25">
        <v>0</v>
      </c>
      <c r="J1368" s="25">
        <v>0</v>
      </c>
      <c r="K1368" s="25">
        <v>0</v>
      </c>
      <c r="L1368" s="25">
        <v>0</v>
      </c>
      <c r="M1368" s="25">
        <v>0</v>
      </c>
      <c r="N1368" s="25">
        <v>0</v>
      </c>
      <c r="O1368" s="25">
        <v>0</v>
      </c>
      <c r="P1368" s="25">
        <v>0</v>
      </c>
      <c r="Q1368" s="25">
        <v>0</v>
      </c>
      <c r="R1368" s="25">
        <v>0</v>
      </c>
      <c r="S1368" s="25">
        <v>0</v>
      </c>
      <c r="T1368" s="25">
        <v>0</v>
      </c>
      <c r="U1368" s="25">
        <v>0</v>
      </c>
      <c r="V1368" s="25">
        <v>0</v>
      </c>
      <c r="W1368" s="25">
        <v>0</v>
      </c>
      <c r="X1368" s="25">
        <v>0</v>
      </c>
      <c r="Y1368" s="25">
        <v>0</v>
      </c>
      <c r="Z1368" s="25">
        <v>0</v>
      </c>
      <c r="AA1368" s="25">
        <v>0</v>
      </c>
      <c r="AB1368" s="25">
        <v>0</v>
      </c>
      <c r="AC1368" s="25">
        <v>0</v>
      </c>
      <c r="AD1368" s="25">
        <v>0</v>
      </c>
      <c r="AE1368" s="25">
        <v>0</v>
      </c>
      <c r="AF1368" s="25">
        <v>0</v>
      </c>
      <c r="AG1368" s="25">
        <v>0</v>
      </c>
      <c r="AH1368" s="25">
        <v>0</v>
      </c>
      <c r="AI1368" s="25">
        <v>0</v>
      </c>
      <c r="AJ1368" s="25">
        <v>0</v>
      </c>
      <c r="AK1368" s="25">
        <v>0</v>
      </c>
      <c r="AL1368" s="25">
        <v>0</v>
      </c>
      <c r="AM1368" s="25">
        <v>0</v>
      </c>
      <c r="AN1368" s="25">
        <v>0</v>
      </c>
      <c r="AO1368" s="25">
        <v>0</v>
      </c>
      <c r="AP1368" s="25">
        <v>0</v>
      </c>
      <c r="AQ1368" s="25">
        <v>0</v>
      </c>
      <c r="AR1368" s="25">
        <v>0</v>
      </c>
      <c r="AS1368" s="25">
        <v>0</v>
      </c>
      <c r="AT1368" s="25">
        <v>0</v>
      </c>
      <c r="AU1368" s="25">
        <v>0</v>
      </c>
      <c r="AV1368" s="25">
        <v>0</v>
      </c>
      <c r="AW1368" s="25">
        <v>0</v>
      </c>
      <c r="AX1368" s="25">
        <v>0</v>
      </c>
      <c r="AY1368" s="25">
        <v>0</v>
      </c>
      <c r="AZ1368" s="25">
        <v>0</v>
      </c>
      <c r="BA1368" s="25">
        <v>0</v>
      </c>
      <c r="BB1368" s="25">
        <v>0</v>
      </c>
      <c r="BC1368" s="25">
        <v>0</v>
      </c>
      <c r="BD1368" s="25">
        <v>0</v>
      </c>
      <c r="BE1368" s="25">
        <v>0</v>
      </c>
      <c r="BF1368" s="25">
        <v>0</v>
      </c>
      <c r="BG1368" s="25">
        <v>0</v>
      </c>
      <c r="BH1368" s="25">
        <v>0</v>
      </c>
      <c r="BI1368" s="25">
        <v>0</v>
      </c>
      <c r="BJ1368" s="25">
        <v>0</v>
      </c>
      <c r="BK1368" s="25">
        <v>0</v>
      </c>
      <c r="BL1368" s="25">
        <v>0</v>
      </c>
      <c r="BM1368" s="25">
        <v>0</v>
      </c>
      <c r="BN1368" s="25">
        <v>0</v>
      </c>
      <c r="BO1368" s="25">
        <v>0</v>
      </c>
    </row>
    <row r="1369" spans="1:67">
      <c r="A1369">
        <v>2011</v>
      </c>
      <c r="B1369" s="57" t="s">
        <v>213</v>
      </c>
      <c r="C1369" s="61" t="s">
        <v>277</v>
      </c>
      <c r="D1369" s="57" t="s">
        <v>231</v>
      </c>
      <c r="E1369" s="25">
        <v>0</v>
      </c>
      <c r="F1369" s="25">
        <v>0</v>
      </c>
      <c r="G1369" s="25">
        <v>0</v>
      </c>
      <c r="H1369" s="25">
        <v>0</v>
      </c>
      <c r="I1369" s="25">
        <v>0</v>
      </c>
      <c r="J1369" s="25">
        <v>0</v>
      </c>
      <c r="K1369" s="25">
        <v>0</v>
      </c>
      <c r="L1369" s="25">
        <v>0</v>
      </c>
      <c r="M1369" s="25">
        <v>0</v>
      </c>
      <c r="N1369" s="25">
        <v>0</v>
      </c>
      <c r="O1369" s="25">
        <v>0</v>
      </c>
      <c r="P1369" s="25">
        <v>0</v>
      </c>
      <c r="Q1369" s="25">
        <v>0</v>
      </c>
      <c r="R1369" s="25">
        <v>0</v>
      </c>
      <c r="S1369" s="25">
        <v>0</v>
      </c>
      <c r="T1369" s="25">
        <v>0</v>
      </c>
      <c r="U1369" s="25">
        <v>0</v>
      </c>
      <c r="V1369" s="25">
        <v>0</v>
      </c>
      <c r="W1369" s="25">
        <v>0</v>
      </c>
      <c r="X1369" s="25">
        <v>0</v>
      </c>
      <c r="Y1369" s="25">
        <v>0</v>
      </c>
      <c r="Z1369" s="25">
        <v>0</v>
      </c>
      <c r="AA1369" s="25">
        <v>0</v>
      </c>
      <c r="AB1369" s="25">
        <v>0</v>
      </c>
      <c r="AC1369" s="25">
        <v>0</v>
      </c>
      <c r="AD1369" s="25">
        <v>0</v>
      </c>
      <c r="AE1369" s="25">
        <v>0</v>
      </c>
      <c r="AF1369" s="25">
        <v>0</v>
      </c>
      <c r="AG1369" s="25">
        <v>0</v>
      </c>
      <c r="AH1369" s="25">
        <v>0</v>
      </c>
      <c r="AI1369" s="25">
        <v>0</v>
      </c>
      <c r="AJ1369" s="25">
        <v>0</v>
      </c>
      <c r="AK1369" s="25">
        <v>0</v>
      </c>
      <c r="AL1369" s="25">
        <v>0</v>
      </c>
      <c r="AM1369" s="25">
        <v>0</v>
      </c>
      <c r="AN1369" s="25">
        <v>0</v>
      </c>
      <c r="AO1369" s="25">
        <v>0</v>
      </c>
      <c r="AP1369" s="25">
        <v>0</v>
      </c>
      <c r="AQ1369" s="25">
        <v>0</v>
      </c>
      <c r="AR1369" s="25">
        <v>0</v>
      </c>
      <c r="AS1369" s="25">
        <v>0</v>
      </c>
      <c r="AT1369" s="25">
        <v>0</v>
      </c>
      <c r="AU1369" s="25">
        <v>0</v>
      </c>
      <c r="AV1369" s="25">
        <v>0</v>
      </c>
      <c r="AW1369" s="25">
        <v>0</v>
      </c>
      <c r="AX1369" s="25">
        <v>0</v>
      </c>
      <c r="AY1369" s="25">
        <v>0</v>
      </c>
      <c r="AZ1369" s="25">
        <v>0</v>
      </c>
      <c r="BA1369" s="25">
        <v>0</v>
      </c>
      <c r="BB1369" s="25">
        <v>0</v>
      </c>
      <c r="BC1369" s="25">
        <v>0</v>
      </c>
      <c r="BD1369" s="25">
        <v>0</v>
      </c>
      <c r="BE1369" s="25">
        <v>0</v>
      </c>
      <c r="BF1369" s="25">
        <v>0</v>
      </c>
      <c r="BG1369" s="25">
        <v>0</v>
      </c>
      <c r="BH1369" s="25">
        <v>0</v>
      </c>
      <c r="BI1369" s="25">
        <v>0</v>
      </c>
      <c r="BJ1369" s="25">
        <v>0</v>
      </c>
      <c r="BK1369" s="25">
        <v>0</v>
      </c>
      <c r="BL1369" s="25">
        <v>0</v>
      </c>
      <c r="BM1369" s="25">
        <v>0</v>
      </c>
      <c r="BN1369" s="25">
        <v>0</v>
      </c>
      <c r="BO1369" s="25">
        <v>0</v>
      </c>
    </row>
    <row r="1370" spans="1:67">
      <c r="A1370">
        <v>2011</v>
      </c>
      <c r="B1370" s="57" t="s">
        <v>214</v>
      </c>
      <c r="C1370" s="61" t="s">
        <v>278</v>
      </c>
      <c r="D1370" s="57" t="s">
        <v>231</v>
      </c>
      <c r="E1370" s="25">
        <v>0</v>
      </c>
      <c r="F1370" s="25">
        <v>0</v>
      </c>
      <c r="G1370" s="25">
        <v>0</v>
      </c>
      <c r="H1370" s="25">
        <v>0</v>
      </c>
      <c r="I1370" s="25">
        <v>0</v>
      </c>
      <c r="J1370" s="25">
        <v>0</v>
      </c>
      <c r="K1370" s="25">
        <v>0</v>
      </c>
      <c r="L1370" s="25">
        <v>0</v>
      </c>
      <c r="M1370" s="25">
        <v>0</v>
      </c>
      <c r="N1370" s="25">
        <v>0</v>
      </c>
      <c r="O1370" s="25">
        <v>0</v>
      </c>
      <c r="P1370" s="25">
        <v>0</v>
      </c>
      <c r="Q1370" s="25">
        <v>0</v>
      </c>
      <c r="R1370" s="25">
        <v>0</v>
      </c>
      <c r="S1370" s="25">
        <v>0</v>
      </c>
      <c r="T1370" s="25">
        <v>0</v>
      </c>
      <c r="U1370" s="25">
        <v>0</v>
      </c>
      <c r="V1370" s="25">
        <v>0</v>
      </c>
      <c r="W1370" s="25">
        <v>0</v>
      </c>
      <c r="X1370" s="25">
        <v>0</v>
      </c>
      <c r="Y1370" s="25">
        <v>0</v>
      </c>
      <c r="Z1370" s="25">
        <v>0</v>
      </c>
      <c r="AA1370" s="25">
        <v>0</v>
      </c>
      <c r="AB1370" s="25">
        <v>0</v>
      </c>
      <c r="AC1370" s="25">
        <v>0</v>
      </c>
      <c r="AD1370" s="25">
        <v>0</v>
      </c>
      <c r="AE1370" s="25">
        <v>0</v>
      </c>
      <c r="AF1370" s="25">
        <v>0</v>
      </c>
      <c r="AG1370" s="25">
        <v>0</v>
      </c>
      <c r="AH1370" s="25">
        <v>0</v>
      </c>
      <c r="AI1370" s="25">
        <v>0</v>
      </c>
      <c r="AJ1370" s="25">
        <v>0</v>
      </c>
      <c r="AK1370" s="25">
        <v>0</v>
      </c>
      <c r="AL1370" s="25">
        <v>0</v>
      </c>
      <c r="AM1370" s="25">
        <v>0</v>
      </c>
      <c r="AN1370" s="25">
        <v>0</v>
      </c>
      <c r="AO1370" s="25">
        <v>0</v>
      </c>
      <c r="AP1370" s="25">
        <v>0</v>
      </c>
      <c r="AQ1370" s="25">
        <v>0</v>
      </c>
      <c r="AR1370" s="25">
        <v>0</v>
      </c>
      <c r="AS1370" s="25">
        <v>0</v>
      </c>
      <c r="AT1370" s="25">
        <v>0</v>
      </c>
      <c r="AU1370" s="25">
        <v>0</v>
      </c>
      <c r="AV1370" s="25">
        <v>0</v>
      </c>
      <c r="AW1370" s="25">
        <v>0</v>
      </c>
      <c r="AX1370" s="25">
        <v>0</v>
      </c>
      <c r="AY1370" s="25">
        <v>0</v>
      </c>
      <c r="AZ1370" s="25">
        <v>0</v>
      </c>
      <c r="BA1370" s="25">
        <v>0</v>
      </c>
      <c r="BB1370" s="25">
        <v>0</v>
      </c>
      <c r="BC1370" s="25">
        <v>0</v>
      </c>
      <c r="BD1370" s="25">
        <v>0</v>
      </c>
      <c r="BE1370" s="25">
        <v>0</v>
      </c>
      <c r="BF1370" s="25">
        <v>0</v>
      </c>
      <c r="BG1370" s="25">
        <v>0</v>
      </c>
      <c r="BH1370" s="25">
        <v>0</v>
      </c>
      <c r="BI1370" s="25">
        <v>0</v>
      </c>
      <c r="BJ1370" s="25">
        <v>0</v>
      </c>
      <c r="BK1370" s="25">
        <v>0</v>
      </c>
      <c r="BL1370" s="25">
        <v>0</v>
      </c>
      <c r="BM1370" s="25">
        <v>0</v>
      </c>
      <c r="BN1370" s="25">
        <v>0</v>
      </c>
      <c r="BO1370" s="25">
        <v>0</v>
      </c>
    </row>
    <row r="1371" spans="1:67">
      <c r="A1371">
        <v>2011</v>
      </c>
      <c r="B1371" s="57" t="s">
        <v>215</v>
      </c>
      <c r="C1371" s="61" t="s">
        <v>279</v>
      </c>
      <c r="D1371" s="57" t="s">
        <v>231</v>
      </c>
      <c r="E1371" s="25">
        <v>0</v>
      </c>
      <c r="F1371" s="25">
        <v>0</v>
      </c>
      <c r="G1371" s="25">
        <v>0</v>
      </c>
      <c r="H1371" s="25">
        <v>0</v>
      </c>
      <c r="I1371" s="25">
        <v>0</v>
      </c>
      <c r="J1371" s="25">
        <v>0</v>
      </c>
      <c r="K1371" s="25">
        <v>0</v>
      </c>
      <c r="L1371" s="25">
        <v>0</v>
      </c>
      <c r="M1371" s="25">
        <v>0</v>
      </c>
      <c r="N1371" s="25">
        <v>0</v>
      </c>
      <c r="O1371" s="25">
        <v>0</v>
      </c>
      <c r="P1371" s="25">
        <v>0</v>
      </c>
      <c r="Q1371" s="25">
        <v>0</v>
      </c>
      <c r="R1371" s="25">
        <v>0</v>
      </c>
      <c r="S1371" s="25">
        <v>0</v>
      </c>
      <c r="T1371" s="25">
        <v>0</v>
      </c>
      <c r="U1371" s="25">
        <v>0</v>
      </c>
      <c r="V1371" s="25">
        <v>0</v>
      </c>
      <c r="W1371" s="25">
        <v>0</v>
      </c>
      <c r="X1371" s="25">
        <v>0</v>
      </c>
      <c r="Y1371" s="25">
        <v>0</v>
      </c>
      <c r="Z1371" s="25">
        <v>0</v>
      </c>
      <c r="AA1371" s="25">
        <v>0</v>
      </c>
      <c r="AB1371" s="25">
        <v>0</v>
      </c>
      <c r="AC1371" s="25">
        <v>0</v>
      </c>
      <c r="AD1371" s="25">
        <v>0</v>
      </c>
      <c r="AE1371" s="25">
        <v>0</v>
      </c>
      <c r="AF1371" s="25">
        <v>0</v>
      </c>
      <c r="AG1371" s="25">
        <v>0</v>
      </c>
      <c r="AH1371" s="25">
        <v>0</v>
      </c>
      <c r="AI1371" s="25">
        <v>0</v>
      </c>
      <c r="AJ1371" s="25">
        <v>0</v>
      </c>
      <c r="AK1371" s="25">
        <v>0</v>
      </c>
      <c r="AL1371" s="25">
        <v>0</v>
      </c>
      <c r="AM1371" s="25">
        <v>0</v>
      </c>
      <c r="AN1371" s="25">
        <v>0</v>
      </c>
      <c r="AO1371" s="25">
        <v>0</v>
      </c>
      <c r="AP1371" s="25">
        <v>0</v>
      </c>
      <c r="AQ1371" s="25">
        <v>0</v>
      </c>
      <c r="AR1371" s="25">
        <v>0</v>
      </c>
      <c r="AS1371" s="25">
        <v>0</v>
      </c>
      <c r="AT1371" s="25">
        <v>0</v>
      </c>
      <c r="AU1371" s="25">
        <v>0</v>
      </c>
      <c r="AV1371" s="25">
        <v>0</v>
      </c>
      <c r="AW1371" s="25">
        <v>0</v>
      </c>
      <c r="AX1371" s="25">
        <v>0</v>
      </c>
      <c r="AY1371" s="25">
        <v>0</v>
      </c>
      <c r="AZ1371" s="25">
        <v>0</v>
      </c>
      <c r="BA1371" s="25">
        <v>0</v>
      </c>
      <c r="BB1371" s="25">
        <v>0</v>
      </c>
      <c r="BC1371" s="25">
        <v>0</v>
      </c>
      <c r="BD1371" s="25">
        <v>0</v>
      </c>
      <c r="BE1371" s="25">
        <v>0</v>
      </c>
      <c r="BF1371" s="25">
        <v>0</v>
      </c>
      <c r="BG1371" s="25">
        <v>0</v>
      </c>
      <c r="BH1371" s="25">
        <v>0</v>
      </c>
      <c r="BI1371" s="25">
        <v>0</v>
      </c>
      <c r="BJ1371" s="25">
        <v>0</v>
      </c>
      <c r="BK1371" s="25">
        <v>0</v>
      </c>
      <c r="BL1371" s="25">
        <v>0</v>
      </c>
      <c r="BM1371" s="25">
        <v>0</v>
      </c>
      <c r="BN1371" s="25">
        <v>0</v>
      </c>
      <c r="BO1371" s="25">
        <v>0</v>
      </c>
    </row>
    <row r="1372" spans="1:67">
      <c r="A1372">
        <v>2011</v>
      </c>
      <c r="B1372" s="57" t="s">
        <v>216</v>
      </c>
      <c r="C1372" s="61" t="s">
        <v>280</v>
      </c>
      <c r="D1372" s="57" t="s">
        <v>231</v>
      </c>
      <c r="E1372" s="25">
        <v>262.65226418243913</v>
      </c>
      <c r="F1372" s="25">
        <v>50.51990578086231</v>
      </c>
      <c r="G1372" s="25">
        <v>5.538269432573335</v>
      </c>
      <c r="H1372" s="25">
        <v>815.87846781059022</v>
      </c>
      <c r="I1372" s="25">
        <v>266.16298198432031</v>
      </c>
      <c r="J1372" s="25">
        <v>143.39217697466586</v>
      </c>
      <c r="K1372" s="25">
        <v>73.636359876480313</v>
      </c>
      <c r="L1372" s="25">
        <v>85.959271529208138</v>
      </c>
      <c r="M1372" s="25">
        <v>5.470614010783585</v>
      </c>
      <c r="N1372" s="25">
        <v>362.69848069771035</v>
      </c>
      <c r="O1372" s="25">
        <v>60.682250244695304</v>
      </c>
      <c r="P1372" s="25">
        <v>55.5107308613944</v>
      </c>
      <c r="Q1372" s="25">
        <v>85.772979639280834</v>
      </c>
      <c r="R1372" s="25">
        <v>84.681316665805909</v>
      </c>
      <c r="S1372" s="25">
        <v>56.829607560704162</v>
      </c>
      <c r="T1372" s="25">
        <v>88.657539075096196</v>
      </c>
      <c r="U1372" s="25">
        <v>96.956333322747867</v>
      </c>
      <c r="V1372" s="25">
        <v>112.46222166961989</v>
      </c>
      <c r="W1372" s="25">
        <v>39.346163450252405</v>
      </c>
      <c r="X1372" s="25">
        <v>166.63330628316999</v>
      </c>
      <c r="Y1372" s="25">
        <v>10.298975651112254</v>
      </c>
      <c r="Z1372" s="25">
        <v>102.06551658516609</v>
      </c>
      <c r="AA1372" s="25">
        <v>0</v>
      </c>
      <c r="AB1372" s="25">
        <v>236.4364087735056</v>
      </c>
      <c r="AC1372" s="25">
        <v>2.9980299522351253</v>
      </c>
      <c r="AD1372" s="25">
        <v>0</v>
      </c>
      <c r="AE1372" s="25">
        <v>369.71968154203728</v>
      </c>
      <c r="AF1372" s="25">
        <v>261.26529475459864</v>
      </c>
      <c r="AG1372" s="25">
        <v>682.17666855906748</v>
      </c>
      <c r="AH1372" s="25">
        <v>397.64141290039294</v>
      </c>
      <c r="AI1372" s="25">
        <v>450.29428209490152</v>
      </c>
      <c r="AJ1372" s="25">
        <v>234.58052598339984</v>
      </c>
      <c r="AK1372" s="25">
        <v>505.88884361429501</v>
      </c>
      <c r="AL1372" s="25">
        <v>65.649037417855183</v>
      </c>
      <c r="AM1372" s="25">
        <v>41.522878862328533</v>
      </c>
      <c r="AN1372" s="25">
        <v>84.243727131778414</v>
      </c>
      <c r="AO1372" s="25">
        <v>49.201867620266</v>
      </c>
      <c r="AP1372" s="25">
        <v>23.817785894195083</v>
      </c>
      <c r="AQ1372" s="25">
        <v>424.55763731700688</v>
      </c>
      <c r="AR1372" s="25">
        <v>100.24952731886344</v>
      </c>
      <c r="AS1372" s="25">
        <v>593.56452988788055</v>
      </c>
      <c r="AT1372" s="25">
        <v>104.67864014066801</v>
      </c>
      <c r="AU1372" s="25">
        <v>0</v>
      </c>
      <c r="AV1372" s="25">
        <v>73.339037225501883</v>
      </c>
      <c r="AW1372" s="25">
        <v>145.02580664537444</v>
      </c>
      <c r="AX1372" s="25">
        <v>0</v>
      </c>
      <c r="AY1372" s="25">
        <v>0</v>
      </c>
      <c r="AZ1372" s="25">
        <v>0</v>
      </c>
      <c r="BA1372" s="25">
        <v>0</v>
      </c>
      <c r="BB1372" s="25">
        <v>69.448931488897784</v>
      </c>
      <c r="BC1372" s="25">
        <v>358.98685703935541</v>
      </c>
      <c r="BD1372" s="25">
        <v>122.66699070039229</v>
      </c>
      <c r="BE1372" s="25">
        <v>12.108856658089923</v>
      </c>
      <c r="BF1372" s="25">
        <v>71.661320654803546</v>
      </c>
      <c r="BG1372" s="25">
        <v>0</v>
      </c>
      <c r="BH1372" s="25">
        <v>0</v>
      </c>
      <c r="BI1372" s="25">
        <v>1108.2407030699685</v>
      </c>
      <c r="BJ1372" s="25">
        <v>0</v>
      </c>
      <c r="BK1372" s="25">
        <v>0</v>
      </c>
      <c r="BL1372" s="25">
        <v>0</v>
      </c>
      <c r="BM1372" s="25">
        <v>0</v>
      </c>
      <c r="BN1372" s="25">
        <v>1449.2031269217905</v>
      </c>
      <c r="BO1372" s="25">
        <v>11070.974143458125</v>
      </c>
    </row>
    <row r="1373" spans="1:67">
      <c r="A1373">
        <v>2011</v>
      </c>
      <c r="B1373" s="57" t="s">
        <v>217</v>
      </c>
      <c r="C1373" s="61" t="s">
        <v>281</v>
      </c>
      <c r="D1373" s="57" t="s">
        <v>231</v>
      </c>
      <c r="E1373" s="25">
        <v>215.59533213700689</v>
      </c>
      <c r="F1373" s="25">
        <v>0</v>
      </c>
      <c r="G1373" s="25">
        <v>0</v>
      </c>
      <c r="H1373" s="25">
        <v>475.79580933885632</v>
      </c>
      <c r="I1373" s="25">
        <v>136.52337363269038</v>
      </c>
      <c r="J1373" s="25">
        <v>50.024350715448278</v>
      </c>
      <c r="K1373" s="25">
        <v>2.0916295779196525E-3</v>
      </c>
      <c r="L1373" s="25">
        <v>81.805427407931646</v>
      </c>
      <c r="M1373" s="25">
        <v>1.8055647247016688</v>
      </c>
      <c r="N1373" s="25">
        <v>110.7016865298657</v>
      </c>
      <c r="O1373" s="25">
        <v>72.310623050456584</v>
      </c>
      <c r="P1373" s="25">
        <v>5.3999835234103957</v>
      </c>
      <c r="Q1373" s="25">
        <v>79.554333480339707</v>
      </c>
      <c r="R1373" s="25">
        <v>12.385184253601404</v>
      </c>
      <c r="S1373" s="25">
        <v>19.294005021324722</v>
      </c>
      <c r="T1373" s="25">
        <v>1.2060709725258298</v>
      </c>
      <c r="U1373" s="25">
        <v>4.4325104837916379E-2</v>
      </c>
      <c r="V1373" s="25">
        <v>0.10196633570263094</v>
      </c>
      <c r="W1373" s="25">
        <v>0</v>
      </c>
      <c r="X1373" s="25">
        <v>135.23659215666837</v>
      </c>
      <c r="Y1373" s="25">
        <v>7.075494489048487</v>
      </c>
      <c r="Z1373" s="25">
        <v>0.22438043919589329</v>
      </c>
      <c r="AA1373" s="25">
        <v>0</v>
      </c>
      <c r="AB1373" s="25">
        <v>2.0041303316134247E-2</v>
      </c>
      <c r="AC1373" s="25">
        <v>5.6443001585927144</v>
      </c>
      <c r="AD1373" s="25">
        <v>0</v>
      </c>
      <c r="AE1373" s="25">
        <v>1090.8319989341533</v>
      </c>
      <c r="AF1373" s="25">
        <v>3.1457320749326874</v>
      </c>
      <c r="AG1373" s="25">
        <v>8.8753803374012392</v>
      </c>
      <c r="AH1373" s="25">
        <v>5.1734674316071425</v>
      </c>
      <c r="AI1373" s="25">
        <v>191.9937049138575</v>
      </c>
      <c r="AJ1373" s="25">
        <v>47.683764596296591</v>
      </c>
      <c r="AK1373" s="25">
        <v>33.878496096219095</v>
      </c>
      <c r="AL1373" s="25">
        <v>1.0152406559293887</v>
      </c>
      <c r="AM1373" s="25">
        <v>3.6054953400648146E-3</v>
      </c>
      <c r="AN1373" s="25">
        <v>147.9642977525499</v>
      </c>
      <c r="AO1373" s="25">
        <v>1.5589926874325652</v>
      </c>
      <c r="AP1373" s="25">
        <v>7.6239823088821881</v>
      </c>
      <c r="AQ1373" s="25">
        <v>1233.7331799771896</v>
      </c>
      <c r="AR1373" s="25">
        <v>0</v>
      </c>
      <c r="AS1373" s="25">
        <v>290.82269025845233</v>
      </c>
      <c r="AT1373" s="25">
        <v>34.957626418460094</v>
      </c>
      <c r="AU1373" s="25">
        <v>0</v>
      </c>
      <c r="AV1373" s="25">
        <v>221.92199994993157</v>
      </c>
      <c r="AW1373" s="25">
        <v>148.78829943390525</v>
      </c>
      <c r="AX1373" s="25">
        <v>0</v>
      </c>
      <c r="AY1373" s="25">
        <v>0</v>
      </c>
      <c r="AZ1373" s="25">
        <v>0</v>
      </c>
      <c r="BA1373" s="25">
        <v>0</v>
      </c>
      <c r="BB1373" s="25">
        <v>2.2491680753995755E-2</v>
      </c>
      <c r="BC1373" s="25">
        <v>17.018370966976409</v>
      </c>
      <c r="BD1373" s="25">
        <v>35.461105836144831</v>
      </c>
      <c r="BE1373" s="25">
        <v>16.226686559539118</v>
      </c>
      <c r="BF1373" s="25">
        <v>1.0188988448204401</v>
      </c>
      <c r="BG1373" s="25">
        <v>0</v>
      </c>
      <c r="BH1373" s="25">
        <v>0</v>
      </c>
      <c r="BI1373" s="25">
        <v>1473.1281124533984</v>
      </c>
      <c r="BJ1373" s="25">
        <v>0</v>
      </c>
      <c r="BK1373" s="25">
        <v>48888.089190139857</v>
      </c>
      <c r="BL1373" s="25">
        <v>41.066262256533825</v>
      </c>
      <c r="BM1373" s="25">
        <v>0</v>
      </c>
      <c r="BN1373" s="25">
        <v>682.34086261063874</v>
      </c>
      <c r="BO1373" s="25">
        <v>56035.095377076286</v>
      </c>
    </row>
    <row r="1374" spans="1:67">
      <c r="A1374">
        <v>2011</v>
      </c>
      <c r="B1374" s="57" t="s">
        <v>218</v>
      </c>
      <c r="C1374" s="61" t="s">
        <v>282</v>
      </c>
      <c r="D1374" s="57" t="s">
        <v>231</v>
      </c>
      <c r="E1374" s="25">
        <v>0</v>
      </c>
      <c r="F1374" s="25">
        <v>0</v>
      </c>
      <c r="G1374" s="25">
        <v>0</v>
      </c>
      <c r="H1374" s="25">
        <v>15.277026331013156</v>
      </c>
      <c r="I1374" s="25">
        <v>6.8714031271355109</v>
      </c>
      <c r="J1374" s="25">
        <v>7.1692636057521666</v>
      </c>
      <c r="K1374" s="25">
        <v>0.21415070372965131</v>
      </c>
      <c r="L1374" s="25">
        <v>13.646607703149371</v>
      </c>
      <c r="M1374" s="25">
        <v>5.7638361365242516E-2</v>
      </c>
      <c r="N1374" s="25">
        <v>5.3680426179184941</v>
      </c>
      <c r="O1374" s="25">
        <v>4.9327557965691691</v>
      </c>
      <c r="P1374" s="25">
        <v>9.5876341846790822</v>
      </c>
      <c r="Q1374" s="25">
        <v>2.6950543412612546</v>
      </c>
      <c r="R1374" s="25">
        <v>10.862769433864479</v>
      </c>
      <c r="S1374" s="25">
        <v>7.9907818523374861</v>
      </c>
      <c r="T1374" s="25">
        <v>2.4956464104485292</v>
      </c>
      <c r="U1374" s="25">
        <v>2.0905630932296422</v>
      </c>
      <c r="V1374" s="25">
        <v>0.74452710052917515</v>
      </c>
      <c r="W1374" s="25">
        <v>1.5318310989725146</v>
      </c>
      <c r="X1374" s="25">
        <v>2.5509634965634564</v>
      </c>
      <c r="Y1374" s="25">
        <v>7.7699224526115815E-2</v>
      </c>
      <c r="Z1374" s="25">
        <v>0.27244735527636743</v>
      </c>
      <c r="AA1374" s="25">
        <v>0</v>
      </c>
      <c r="AB1374" s="25">
        <v>7.477872979578903</v>
      </c>
      <c r="AC1374" s="25">
        <v>8.8967833079098516E-2</v>
      </c>
      <c r="AD1374" s="25">
        <v>0</v>
      </c>
      <c r="AE1374" s="25">
        <v>141.76628476628841</v>
      </c>
      <c r="AF1374" s="25">
        <v>3.4575371442071061</v>
      </c>
      <c r="AG1374" s="25">
        <v>85.497056148627266</v>
      </c>
      <c r="AH1374" s="25">
        <v>49.836313337386841</v>
      </c>
      <c r="AI1374" s="25">
        <v>12.151363247639688</v>
      </c>
      <c r="AJ1374" s="25">
        <v>0.80254859597429951</v>
      </c>
      <c r="AK1374" s="25">
        <v>9.7945825947230958</v>
      </c>
      <c r="AL1374" s="25">
        <v>7.4241913878793193</v>
      </c>
      <c r="AM1374" s="25">
        <v>1.455106216174076</v>
      </c>
      <c r="AN1374" s="25">
        <v>8.7296406586714443</v>
      </c>
      <c r="AO1374" s="25">
        <v>13.972451060427545</v>
      </c>
      <c r="AP1374" s="25">
        <v>4.1251271307292816</v>
      </c>
      <c r="AQ1374" s="25">
        <v>28.823089365348103</v>
      </c>
      <c r="AR1374" s="25">
        <v>6.2590614351141385</v>
      </c>
      <c r="AS1374" s="25">
        <v>188.06041151077051</v>
      </c>
      <c r="AT1374" s="25">
        <v>27.627883128410737</v>
      </c>
      <c r="AU1374" s="25">
        <v>0</v>
      </c>
      <c r="AV1374" s="25">
        <v>7.1365742375997437E-2</v>
      </c>
      <c r="AW1374" s="25">
        <v>7.7743330422416648</v>
      </c>
      <c r="AX1374" s="25">
        <v>0</v>
      </c>
      <c r="AY1374" s="25">
        <v>0</v>
      </c>
      <c r="AZ1374" s="25">
        <v>0</v>
      </c>
      <c r="BA1374" s="25">
        <v>0</v>
      </c>
      <c r="BB1374" s="25">
        <v>4.973806869009084</v>
      </c>
      <c r="BC1374" s="25">
        <v>104.42343472979377</v>
      </c>
      <c r="BD1374" s="25">
        <v>1193.3231221939348</v>
      </c>
      <c r="BE1374" s="25">
        <v>21.206600498444953</v>
      </c>
      <c r="BF1374" s="25">
        <v>0.44984135623405869</v>
      </c>
      <c r="BG1374" s="25">
        <v>0</v>
      </c>
      <c r="BH1374" s="25">
        <v>0</v>
      </c>
      <c r="BI1374" s="25">
        <v>17584.968302345074</v>
      </c>
      <c r="BJ1374" s="25">
        <v>0</v>
      </c>
      <c r="BK1374" s="25">
        <v>21245.578075320169</v>
      </c>
      <c r="BL1374" s="25">
        <v>0</v>
      </c>
      <c r="BM1374" s="25">
        <v>0</v>
      </c>
      <c r="BN1374" s="25">
        <v>136.59443447527286</v>
      </c>
      <c r="BO1374" s="25">
        <v>40991.149610951928</v>
      </c>
    </row>
    <row r="1375" spans="1:67">
      <c r="A1375">
        <v>2011</v>
      </c>
      <c r="B1375" s="57" t="s">
        <v>219</v>
      </c>
      <c r="C1375" s="61" t="s">
        <v>283</v>
      </c>
      <c r="D1375" s="57" t="s">
        <v>231</v>
      </c>
      <c r="E1375" s="25">
        <v>0.26326502951470721</v>
      </c>
      <c r="F1375" s="25">
        <v>0</v>
      </c>
      <c r="G1375" s="25">
        <v>0.54679451526190492</v>
      </c>
      <c r="H1375" s="25">
        <v>91.873198213677142</v>
      </c>
      <c r="I1375" s="25">
        <v>20.234356276446082</v>
      </c>
      <c r="J1375" s="25">
        <v>25.496060627263049</v>
      </c>
      <c r="K1375" s="25">
        <v>0.22952923221911525</v>
      </c>
      <c r="L1375" s="25">
        <v>92.237761609694587</v>
      </c>
      <c r="M1375" s="25">
        <v>0.26548660875483671</v>
      </c>
      <c r="N1375" s="25">
        <v>5.9345468671493951</v>
      </c>
      <c r="O1375" s="25">
        <v>11.430119845698998</v>
      </c>
      <c r="P1375" s="25">
        <v>33.272697706314318</v>
      </c>
      <c r="Q1375" s="25">
        <v>5.2488484131526807</v>
      </c>
      <c r="R1375" s="25">
        <v>12.295979353379224</v>
      </c>
      <c r="S1375" s="25">
        <v>37.625460277351451</v>
      </c>
      <c r="T1375" s="25">
        <v>30.771557691707685</v>
      </c>
      <c r="U1375" s="25">
        <v>2.4699846737593161</v>
      </c>
      <c r="V1375" s="25">
        <v>2.2615241973100249</v>
      </c>
      <c r="W1375" s="25">
        <v>1.6504630101379063</v>
      </c>
      <c r="X1375" s="25">
        <v>19.06876567768801</v>
      </c>
      <c r="Y1375" s="25">
        <v>1.4399423962618658</v>
      </c>
      <c r="Z1375" s="25">
        <v>1.618737889020607</v>
      </c>
      <c r="AA1375" s="25">
        <v>0</v>
      </c>
      <c r="AB1375" s="25">
        <v>17.511721061431416</v>
      </c>
      <c r="AC1375" s="25">
        <v>0.1719651524510678</v>
      </c>
      <c r="AD1375" s="25">
        <v>0</v>
      </c>
      <c r="AE1375" s="25">
        <v>193.53077182922866</v>
      </c>
      <c r="AF1375" s="25">
        <v>57.185974258184906</v>
      </c>
      <c r="AG1375" s="25">
        <v>84.44116386493323</v>
      </c>
      <c r="AH1375" s="25">
        <v>49.220832745760063</v>
      </c>
      <c r="AI1375" s="25">
        <v>3.2623352930663767</v>
      </c>
      <c r="AJ1375" s="25">
        <v>24.829016008044643</v>
      </c>
      <c r="AK1375" s="25">
        <v>5.0750744277981656</v>
      </c>
      <c r="AL1375" s="25">
        <v>21.553635887571165</v>
      </c>
      <c r="AM1375" s="25">
        <v>3.6388451884796829</v>
      </c>
      <c r="AN1375" s="25">
        <v>1.8796639958316352</v>
      </c>
      <c r="AO1375" s="25">
        <v>7.1361611022378257</v>
      </c>
      <c r="AP1375" s="25">
        <v>1.4494392828673768</v>
      </c>
      <c r="AQ1375" s="25">
        <v>3.8569339118321104</v>
      </c>
      <c r="AR1375" s="25">
        <v>0.77950359723583018</v>
      </c>
      <c r="AS1375" s="25">
        <v>51.122188814506934</v>
      </c>
      <c r="AT1375" s="25">
        <v>40.398938425425072</v>
      </c>
      <c r="AU1375" s="25">
        <v>0</v>
      </c>
      <c r="AV1375" s="25">
        <v>4.2370100666247268</v>
      </c>
      <c r="AW1375" s="25">
        <v>17.666118006858408</v>
      </c>
      <c r="AX1375" s="25">
        <v>0</v>
      </c>
      <c r="AY1375" s="25">
        <v>0</v>
      </c>
      <c r="AZ1375" s="25">
        <v>0</v>
      </c>
      <c r="BA1375" s="25">
        <v>0</v>
      </c>
      <c r="BB1375" s="25">
        <v>9.9274374873555438</v>
      </c>
      <c r="BC1375" s="25">
        <v>73.013594027750486</v>
      </c>
      <c r="BD1375" s="25">
        <v>59.472929684775494</v>
      </c>
      <c r="BE1375" s="25">
        <v>1266.3803291646459</v>
      </c>
      <c r="BF1375" s="25">
        <v>3.7732797919136094</v>
      </c>
      <c r="BG1375" s="25">
        <v>0</v>
      </c>
      <c r="BH1375" s="25">
        <v>0</v>
      </c>
      <c r="BI1375" s="25">
        <v>11460.283241195386</v>
      </c>
      <c r="BJ1375" s="25">
        <v>0</v>
      </c>
      <c r="BK1375" s="25">
        <v>5429.4577340575706</v>
      </c>
      <c r="BL1375" s="25">
        <v>0</v>
      </c>
      <c r="BM1375" s="25">
        <v>0</v>
      </c>
      <c r="BN1375" s="25">
        <v>363.51558368033312</v>
      </c>
      <c r="BO1375" s="25">
        <v>19651.006502121865</v>
      </c>
    </row>
    <row r="1376" spans="1:67">
      <c r="A1376">
        <v>2011</v>
      </c>
      <c r="B1376" s="57" t="s">
        <v>220</v>
      </c>
      <c r="C1376" s="61" t="s">
        <v>284</v>
      </c>
      <c r="D1376" s="57" t="s">
        <v>231</v>
      </c>
      <c r="E1376" s="25">
        <v>192.35028008874517</v>
      </c>
      <c r="F1376" s="25">
        <v>0.33974656045137425</v>
      </c>
      <c r="G1376" s="25">
        <v>0.1133456567317029</v>
      </c>
      <c r="H1376" s="25">
        <v>27.663222144739358</v>
      </c>
      <c r="I1376" s="25">
        <v>10.233678286339527</v>
      </c>
      <c r="J1376" s="25">
        <v>2.2610416744681094</v>
      </c>
      <c r="K1376" s="25">
        <v>0.93696361985450505</v>
      </c>
      <c r="L1376" s="25">
        <v>40.833386358776472</v>
      </c>
      <c r="M1376" s="25">
        <v>7.8220724074466952E-2</v>
      </c>
      <c r="N1376" s="25">
        <v>50.321975863367804</v>
      </c>
      <c r="O1376" s="25">
        <v>20.381967795970514</v>
      </c>
      <c r="P1376" s="25">
        <v>182.6119137939549</v>
      </c>
      <c r="Q1376" s="25">
        <v>91.090323751885265</v>
      </c>
      <c r="R1376" s="25">
        <v>3.5330853817298751</v>
      </c>
      <c r="S1376" s="25">
        <v>12.704404901339093</v>
      </c>
      <c r="T1376" s="25">
        <v>2.0996248264818211</v>
      </c>
      <c r="U1376" s="25">
        <v>1.8644417420712549</v>
      </c>
      <c r="V1376" s="25">
        <v>1.6274086307340618</v>
      </c>
      <c r="W1376" s="25">
        <v>1.4399470710979667</v>
      </c>
      <c r="X1376" s="25">
        <v>0.81575585193111122</v>
      </c>
      <c r="Y1376" s="25">
        <v>4.3131167733456856E-2</v>
      </c>
      <c r="Z1376" s="25">
        <v>0.74330410328324892</v>
      </c>
      <c r="AA1376" s="25">
        <v>0</v>
      </c>
      <c r="AB1376" s="25">
        <v>0.47152702935982982</v>
      </c>
      <c r="AC1376" s="25">
        <v>0.37595739237619463</v>
      </c>
      <c r="AD1376" s="25">
        <v>0</v>
      </c>
      <c r="AE1376" s="25">
        <v>278.71587713451947</v>
      </c>
      <c r="AF1376" s="25">
        <v>128.07663181313177</v>
      </c>
      <c r="AG1376" s="25">
        <v>90.353953106853666</v>
      </c>
      <c r="AH1376" s="25">
        <v>52.667403079667501</v>
      </c>
      <c r="AI1376" s="25">
        <v>47.23804236673945</v>
      </c>
      <c r="AJ1376" s="25">
        <v>0.45572811359513382</v>
      </c>
      <c r="AK1376" s="25">
        <v>2.1315392102986812</v>
      </c>
      <c r="AL1376" s="25">
        <v>10.385829918495913</v>
      </c>
      <c r="AM1376" s="25">
        <v>1.9865923664620539</v>
      </c>
      <c r="AN1376" s="25">
        <v>30.421870766362808</v>
      </c>
      <c r="AO1376" s="25">
        <v>1.9915293286442686</v>
      </c>
      <c r="AP1376" s="25">
        <v>27.968478296579651</v>
      </c>
      <c r="AQ1376" s="25">
        <v>19.238961219633826</v>
      </c>
      <c r="AR1376" s="25">
        <v>13.828879452279713</v>
      </c>
      <c r="AS1376" s="25">
        <v>6.2196147246417652</v>
      </c>
      <c r="AT1376" s="25">
        <v>2.7046981860378523</v>
      </c>
      <c r="AU1376" s="25">
        <v>0</v>
      </c>
      <c r="AV1376" s="25">
        <v>3.8309569887832202</v>
      </c>
      <c r="AW1376" s="25">
        <v>40.961137999962538</v>
      </c>
      <c r="AX1376" s="25">
        <v>0</v>
      </c>
      <c r="AY1376" s="25">
        <v>0</v>
      </c>
      <c r="AZ1376" s="25">
        <v>0</v>
      </c>
      <c r="BA1376" s="25">
        <v>0</v>
      </c>
      <c r="BB1376" s="25">
        <v>16.21497683322708</v>
      </c>
      <c r="BC1376" s="25">
        <v>0</v>
      </c>
      <c r="BD1376" s="25">
        <v>16.291593988269906</v>
      </c>
      <c r="BE1376" s="25">
        <v>27.756825757328134</v>
      </c>
      <c r="BF1376" s="25">
        <v>8426.1697963249262</v>
      </c>
      <c r="BG1376" s="25">
        <v>0</v>
      </c>
      <c r="BH1376" s="25">
        <v>0</v>
      </c>
      <c r="BI1376" s="25">
        <v>15022.342127486627</v>
      </c>
      <c r="BJ1376" s="25">
        <v>0</v>
      </c>
      <c r="BK1376" s="25">
        <v>0</v>
      </c>
      <c r="BL1376" s="25">
        <v>0</v>
      </c>
      <c r="BM1376" s="25">
        <v>0</v>
      </c>
      <c r="BN1376" s="25">
        <v>890.35928853108464</v>
      </c>
      <c r="BO1376" s="25">
        <v>25803.246987411654</v>
      </c>
    </row>
    <row r="1377" spans="1:67">
      <c r="A1377">
        <v>2011</v>
      </c>
      <c r="B1377" s="57" t="s">
        <v>221</v>
      </c>
      <c r="C1377" s="61" t="s">
        <v>285</v>
      </c>
      <c r="D1377" s="57" t="s">
        <v>231</v>
      </c>
      <c r="E1377" s="25">
        <v>0</v>
      </c>
      <c r="F1377" s="25">
        <v>0</v>
      </c>
      <c r="G1377" s="25">
        <v>0</v>
      </c>
      <c r="H1377" s="25">
        <v>0</v>
      </c>
      <c r="I1377" s="25">
        <v>0</v>
      </c>
      <c r="J1377" s="25">
        <v>0</v>
      </c>
      <c r="K1377" s="25">
        <v>0</v>
      </c>
      <c r="L1377" s="25">
        <v>0</v>
      </c>
      <c r="M1377" s="25">
        <v>0</v>
      </c>
      <c r="N1377" s="25">
        <v>0</v>
      </c>
      <c r="O1377" s="25">
        <v>0</v>
      </c>
      <c r="P1377" s="25">
        <v>0</v>
      </c>
      <c r="Q1377" s="25">
        <v>0</v>
      </c>
      <c r="R1377" s="25">
        <v>0</v>
      </c>
      <c r="S1377" s="25">
        <v>0</v>
      </c>
      <c r="T1377" s="25">
        <v>0</v>
      </c>
      <c r="U1377" s="25">
        <v>0</v>
      </c>
      <c r="V1377" s="25">
        <v>0</v>
      </c>
      <c r="W1377" s="25">
        <v>0</v>
      </c>
      <c r="X1377" s="25">
        <v>0</v>
      </c>
      <c r="Y1377" s="25">
        <v>0</v>
      </c>
      <c r="Z1377" s="25">
        <v>0</v>
      </c>
      <c r="AA1377" s="25">
        <v>0</v>
      </c>
      <c r="AB1377" s="25">
        <v>0</v>
      </c>
      <c r="AC1377" s="25">
        <v>0</v>
      </c>
      <c r="AD1377" s="25">
        <v>0</v>
      </c>
      <c r="AE1377" s="25">
        <v>0</v>
      </c>
      <c r="AF1377" s="25">
        <v>0</v>
      </c>
      <c r="AG1377" s="25">
        <v>0</v>
      </c>
      <c r="AH1377" s="25">
        <v>0</v>
      </c>
      <c r="AI1377" s="25">
        <v>0</v>
      </c>
      <c r="AJ1377" s="25">
        <v>0</v>
      </c>
      <c r="AK1377" s="25">
        <v>0</v>
      </c>
      <c r="AL1377" s="25">
        <v>0</v>
      </c>
      <c r="AM1377" s="25">
        <v>0</v>
      </c>
      <c r="AN1377" s="25">
        <v>0</v>
      </c>
      <c r="AO1377" s="25">
        <v>0</v>
      </c>
      <c r="AP1377" s="25">
        <v>0</v>
      </c>
      <c r="AQ1377" s="25">
        <v>0</v>
      </c>
      <c r="AR1377" s="25">
        <v>0</v>
      </c>
      <c r="AS1377" s="25">
        <v>0</v>
      </c>
      <c r="AT1377" s="25">
        <v>0</v>
      </c>
      <c r="AU1377" s="25">
        <v>0</v>
      </c>
      <c r="AV1377" s="25">
        <v>0</v>
      </c>
      <c r="AW1377" s="25">
        <v>0</v>
      </c>
      <c r="AX1377" s="25">
        <v>0</v>
      </c>
      <c r="AY1377" s="25">
        <v>0</v>
      </c>
      <c r="AZ1377" s="25">
        <v>0</v>
      </c>
      <c r="BA1377" s="25">
        <v>0</v>
      </c>
      <c r="BB1377" s="25">
        <v>0</v>
      </c>
      <c r="BC1377" s="25">
        <v>0</v>
      </c>
      <c r="BD1377" s="25">
        <v>0</v>
      </c>
      <c r="BE1377" s="25">
        <v>0</v>
      </c>
      <c r="BF1377" s="25">
        <v>0</v>
      </c>
      <c r="BG1377" s="25">
        <v>0</v>
      </c>
      <c r="BH1377" s="25">
        <v>0</v>
      </c>
      <c r="BI1377" s="25">
        <v>0</v>
      </c>
      <c r="BJ1377" s="25">
        <v>0</v>
      </c>
      <c r="BK1377" s="25">
        <v>0</v>
      </c>
      <c r="BL1377" s="25">
        <v>0</v>
      </c>
      <c r="BM1377" s="25">
        <v>0</v>
      </c>
      <c r="BN1377" s="25">
        <v>0</v>
      </c>
      <c r="BO1377" s="25">
        <v>0</v>
      </c>
    </row>
    <row r="1378" spans="1:67">
      <c r="A1378">
        <v>2011</v>
      </c>
      <c r="B1378" s="57" t="s">
        <v>222</v>
      </c>
      <c r="C1378" s="61" t="s">
        <v>286</v>
      </c>
      <c r="D1378" s="57" t="s">
        <v>231</v>
      </c>
      <c r="E1378" s="25">
        <v>0</v>
      </c>
      <c r="F1378" s="25">
        <v>0</v>
      </c>
      <c r="G1378" s="25">
        <v>0</v>
      </c>
      <c r="H1378" s="25">
        <v>0</v>
      </c>
      <c r="I1378" s="25">
        <v>0</v>
      </c>
      <c r="J1378" s="25">
        <v>0</v>
      </c>
      <c r="K1378" s="25">
        <v>0</v>
      </c>
      <c r="L1378" s="25">
        <v>0</v>
      </c>
      <c r="M1378" s="25">
        <v>0</v>
      </c>
      <c r="N1378" s="25">
        <v>0</v>
      </c>
      <c r="O1378" s="25">
        <v>0</v>
      </c>
      <c r="P1378" s="25">
        <v>0</v>
      </c>
      <c r="Q1378" s="25">
        <v>0</v>
      </c>
      <c r="R1378" s="25">
        <v>0</v>
      </c>
      <c r="S1378" s="25">
        <v>0</v>
      </c>
      <c r="T1378" s="25">
        <v>0</v>
      </c>
      <c r="U1378" s="25">
        <v>0</v>
      </c>
      <c r="V1378" s="25">
        <v>0</v>
      </c>
      <c r="W1378" s="25">
        <v>0</v>
      </c>
      <c r="X1378" s="25">
        <v>0</v>
      </c>
      <c r="Y1378" s="25">
        <v>0</v>
      </c>
      <c r="Z1378" s="25">
        <v>0</v>
      </c>
      <c r="AA1378" s="25">
        <v>0</v>
      </c>
      <c r="AB1378" s="25">
        <v>0</v>
      </c>
      <c r="AC1378" s="25">
        <v>0</v>
      </c>
      <c r="AD1378" s="25">
        <v>0</v>
      </c>
      <c r="AE1378" s="25">
        <v>0</v>
      </c>
      <c r="AF1378" s="25">
        <v>0</v>
      </c>
      <c r="AG1378" s="25">
        <v>0</v>
      </c>
      <c r="AH1378" s="25">
        <v>0</v>
      </c>
      <c r="AI1378" s="25">
        <v>0</v>
      </c>
      <c r="AJ1378" s="25">
        <v>0</v>
      </c>
      <c r="AK1378" s="25">
        <v>0</v>
      </c>
      <c r="AL1378" s="25">
        <v>0</v>
      </c>
      <c r="AM1378" s="25">
        <v>0</v>
      </c>
      <c r="AN1378" s="25">
        <v>0</v>
      </c>
      <c r="AO1378" s="25">
        <v>0</v>
      </c>
      <c r="AP1378" s="25">
        <v>0</v>
      </c>
      <c r="AQ1378" s="25">
        <v>0</v>
      </c>
      <c r="AR1378" s="25">
        <v>0</v>
      </c>
      <c r="AS1378" s="25">
        <v>0</v>
      </c>
      <c r="AT1378" s="25">
        <v>0</v>
      </c>
      <c r="AU1378" s="25">
        <v>0</v>
      </c>
      <c r="AV1378" s="25">
        <v>0</v>
      </c>
      <c r="AW1378" s="25">
        <v>0</v>
      </c>
      <c r="AX1378" s="25">
        <v>0</v>
      </c>
      <c r="AY1378" s="25">
        <v>0</v>
      </c>
      <c r="AZ1378" s="25">
        <v>0</v>
      </c>
      <c r="BA1378" s="25">
        <v>0</v>
      </c>
      <c r="BB1378" s="25">
        <v>0</v>
      </c>
      <c r="BC1378" s="25">
        <v>0</v>
      </c>
      <c r="BD1378" s="25">
        <v>0</v>
      </c>
      <c r="BE1378" s="25">
        <v>0</v>
      </c>
      <c r="BF1378" s="25">
        <v>0</v>
      </c>
      <c r="BG1378" s="25">
        <v>0</v>
      </c>
      <c r="BH1378" s="25">
        <v>0</v>
      </c>
      <c r="BI1378" s="25">
        <v>0</v>
      </c>
      <c r="BJ1378" s="25">
        <v>0</v>
      </c>
      <c r="BK1378" s="25">
        <v>0</v>
      </c>
      <c r="BL1378" s="25">
        <v>0</v>
      </c>
      <c r="BM1378" s="25">
        <v>0</v>
      </c>
      <c r="BN1378" s="25">
        <v>0</v>
      </c>
      <c r="BO1378" s="25">
        <v>0</v>
      </c>
    </row>
    <row r="1379" spans="1:67">
      <c r="A1379">
        <v>2011</v>
      </c>
      <c r="B1379" s="57" t="s">
        <v>167</v>
      </c>
      <c r="C1379" s="61" t="s">
        <v>230</v>
      </c>
      <c r="D1379" s="57" t="s">
        <v>134</v>
      </c>
      <c r="E1379" s="25">
        <v>453.12038459036978</v>
      </c>
      <c r="F1379" s="25">
        <v>6.679760792248878</v>
      </c>
      <c r="G1379" s="25">
        <v>38.563807129096901</v>
      </c>
      <c r="H1379" s="25">
        <v>1.2365942822123754</v>
      </c>
      <c r="I1379" s="25">
        <v>4609.6906904413063</v>
      </c>
      <c r="J1379" s="25">
        <v>116.4164022323783</v>
      </c>
      <c r="K1379" s="25">
        <v>12.857494302474027</v>
      </c>
      <c r="L1379" s="25">
        <v>0.62597930361510157</v>
      </c>
      <c r="M1379" s="25">
        <v>5.5305929830217357E-2</v>
      </c>
      <c r="N1379" s="25">
        <v>0.4773700015643626</v>
      </c>
      <c r="O1379" s="25">
        <v>54.454563279505763</v>
      </c>
      <c r="P1379" s="25">
        <v>57.66113193700771</v>
      </c>
      <c r="Q1379" s="25">
        <v>536.31464385942149</v>
      </c>
      <c r="R1379" s="25">
        <v>3.0884591610415746</v>
      </c>
      <c r="S1379" s="25">
        <v>1.7809738086480766</v>
      </c>
      <c r="T1379" s="25">
        <v>0.92602028273304837</v>
      </c>
      <c r="U1379" s="25">
        <v>0.45055930209321615</v>
      </c>
      <c r="V1379" s="25">
        <v>0.32786839793454076</v>
      </c>
      <c r="W1379" s="25">
        <v>0.27239097440100968</v>
      </c>
      <c r="X1379" s="25">
        <v>0.35519753482812655</v>
      </c>
      <c r="Y1379" s="25">
        <v>2.4917040987218694E-2</v>
      </c>
      <c r="Z1379" s="25">
        <v>5.9108078440747063</v>
      </c>
      <c r="AA1379" s="25">
        <v>0</v>
      </c>
      <c r="AB1379" s="25">
        <v>0.13140672646615253</v>
      </c>
      <c r="AC1379" s="25">
        <v>1.0441477687026222E-2</v>
      </c>
      <c r="AD1379" s="25">
        <v>0</v>
      </c>
      <c r="AE1379" s="25">
        <v>15.236448895609101</v>
      </c>
      <c r="AF1379" s="25">
        <v>0.24994916712867626</v>
      </c>
      <c r="AG1379" s="25">
        <v>1.3155055130373063</v>
      </c>
      <c r="AH1379" s="25">
        <v>0.76680940981350587</v>
      </c>
      <c r="AI1379" s="25">
        <v>0.18577516558464632</v>
      </c>
      <c r="AJ1379" s="25">
        <v>1.7107961797597118</v>
      </c>
      <c r="AK1379" s="25">
        <v>5.1047767077010233</v>
      </c>
      <c r="AL1379" s="25">
        <v>0.1186112437463481</v>
      </c>
      <c r="AM1379" s="25">
        <v>8.7224447917126323E-3</v>
      </c>
      <c r="AN1379" s="25">
        <v>495.60313982512145</v>
      </c>
      <c r="AO1379" s="25">
        <v>8.8599173181500526E-2</v>
      </c>
      <c r="AP1379" s="25">
        <v>2.7137465148277314E-2</v>
      </c>
      <c r="AQ1379" s="25">
        <v>0.17916283394326377</v>
      </c>
      <c r="AR1379" s="25">
        <v>5.5623724440529904E-2</v>
      </c>
      <c r="AS1379" s="25">
        <v>0.59332188406790964</v>
      </c>
      <c r="AT1379" s="25">
        <v>8.1292459255338484E-2</v>
      </c>
      <c r="AU1379" s="25">
        <v>0</v>
      </c>
      <c r="AV1379" s="25">
        <v>0.17898637724795527</v>
      </c>
      <c r="AW1379" s="25">
        <v>0.16478681693208791</v>
      </c>
      <c r="AX1379" s="25">
        <v>0</v>
      </c>
      <c r="AY1379" s="25">
        <v>0</v>
      </c>
      <c r="AZ1379" s="25">
        <v>0</v>
      </c>
      <c r="BA1379" s="25">
        <v>0</v>
      </c>
      <c r="BB1379" s="25">
        <v>8.7592014090495857E-2</v>
      </c>
      <c r="BC1379" s="25">
        <v>2.1897874181265928</v>
      </c>
      <c r="BD1379" s="25">
        <v>8.5878348361793115</v>
      </c>
      <c r="BE1379" s="25">
        <v>101.31327534516929</v>
      </c>
      <c r="BF1379" s="25">
        <v>1.9685141124867638</v>
      </c>
      <c r="BG1379" s="25">
        <v>0</v>
      </c>
      <c r="BH1379" s="25">
        <v>0</v>
      </c>
      <c r="BI1379" s="25">
        <v>1663.8832346868135</v>
      </c>
      <c r="BJ1379" s="25">
        <v>0</v>
      </c>
      <c r="BK1379" s="25">
        <v>0.56800313631562394</v>
      </c>
      <c r="BL1379" s="25">
        <v>0.82111229518939066</v>
      </c>
      <c r="BM1379" s="25">
        <v>3.409479121340743E-2</v>
      </c>
      <c r="BN1379" s="25">
        <v>0</v>
      </c>
      <c r="BO1379" s="25">
        <v>0</v>
      </c>
    </row>
    <row r="1380" spans="1:67">
      <c r="A1380">
        <v>2011</v>
      </c>
      <c r="B1380" s="57" t="s">
        <v>168</v>
      </c>
      <c r="C1380" s="61" t="s">
        <v>232</v>
      </c>
      <c r="D1380" s="57" t="s">
        <v>134</v>
      </c>
      <c r="E1380" s="25">
        <v>0.95755984314307863</v>
      </c>
      <c r="F1380" s="25">
        <v>1.5231922138043094E-2</v>
      </c>
      <c r="G1380" s="25">
        <v>8.9590927101168144E-2</v>
      </c>
      <c r="H1380" s="25">
        <v>0.10049952546886284</v>
      </c>
      <c r="I1380" s="25">
        <v>9.5652040029650678</v>
      </c>
      <c r="J1380" s="25">
        <v>0.47859928342178537</v>
      </c>
      <c r="K1380" s="25">
        <v>9.3110687566228894</v>
      </c>
      <c r="L1380" s="25">
        <v>1.8303545412300002</v>
      </c>
      <c r="M1380" s="25">
        <v>1.495949831902833E-3</v>
      </c>
      <c r="N1380" s="25">
        <v>6.1184831256604413E-2</v>
      </c>
      <c r="O1380" s="25">
        <v>0.22624108567837217</v>
      </c>
      <c r="P1380" s="25">
        <v>0.26909282962512499</v>
      </c>
      <c r="Q1380" s="25">
        <v>1.0998681195398194</v>
      </c>
      <c r="R1380" s="25">
        <v>0.12848212216643437</v>
      </c>
      <c r="S1380" s="25">
        <v>0.14291187996867863</v>
      </c>
      <c r="T1380" s="25">
        <v>3.3911973010159829E-2</v>
      </c>
      <c r="U1380" s="25">
        <v>2.0543929618518836E-2</v>
      </c>
      <c r="V1380" s="25">
        <v>1.6100364169674398E-2</v>
      </c>
      <c r="W1380" s="25">
        <v>3.7317991028949483E-2</v>
      </c>
      <c r="X1380" s="25">
        <v>2.1138409954942344E-2</v>
      </c>
      <c r="Y1380" s="25">
        <v>2.0542277695521083E-2</v>
      </c>
      <c r="Z1380" s="25">
        <v>0.34805849767539987</v>
      </c>
      <c r="AA1380" s="25">
        <v>0</v>
      </c>
      <c r="AB1380" s="25">
        <v>8.6665049354425153E-3</v>
      </c>
      <c r="AC1380" s="25">
        <v>3.232356600447901E-4</v>
      </c>
      <c r="AD1380" s="25">
        <v>0</v>
      </c>
      <c r="AE1380" s="25">
        <v>14.055246647470755</v>
      </c>
      <c r="AF1380" s="25">
        <v>4.2543914208631767E-2</v>
      </c>
      <c r="AG1380" s="25">
        <v>9.5145021211739095E-2</v>
      </c>
      <c r="AH1380" s="25">
        <v>5.5460121440857379E-2</v>
      </c>
      <c r="AI1380" s="25">
        <v>1.366745066302996E-2</v>
      </c>
      <c r="AJ1380" s="25">
        <v>1.4417114228330238E-2</v>
      </c>
      <c r="AK1380" s="25">
        <v>5.2989350784141132E-2</v>
      </c>
      <c r="AL1380" s="25">
        <v>7.3533828876082711E-3</v>
      </c>
      <c r="AM1380" s="25">
        <v>7.1683189393211629E-4</v>
      </c>
      <c r="AN1380" s="25">
        <v>1.1076188253927681</v>
      </c>
      <c r="AO1380" s="25">
        <v>6.5922263532433023E-3</v>
      </c>
      <c r="AP1380" s="25">
        <v>3.8167944511398452E-3</v>
      </c>
      <c r="AQ1380" s="25">
        <v>5.7879195566242277E-2</v>
      </c>
      <c r="AR1380" s="25">
        <v>6.4856860478463389E-3</v>
      </c>
      <c r="AS1380" s="25">
        <v>2.4745543983784826E-2</v>
      </c>
      <c r="AT1380" s="25">
        <v>4.3011097033085841E-3</v>
      </c>
      <c r="AU1380" s="25">
        <v>0</v>
      </c>
      <c r="AV1380" s="25">
        <v>1.710186921974409E-2</v>
      </c>
      <c r="AW1380" s="25">
        <v>2.4597905839606436E-2</v>
      </c>
      <c r="AX1380" s="25">
        <v>0</v>
      </c>
      <c r="AY1380" s="25">
        <v>0</v>
      </c>
      <c r="AZ1380" s="25">
        <v>0</v>
      </c>
      <c r="BA1380" s="25">
        <v>0</v>
      </c>
      <c r="BB1380" s="25">
        <v>5.7110199639344196E-3</v>
      </c>
      <c r="BC1380" s="25">
        <v>0.19893302650210717</v>
      </c>
      <c r="BD1380" s="25">
        <v>4.4322986303681366E-2</v>
      </c>
      <c r="BE1380" s="25">
        <v>0.21573473715853966</v>
      </c>
      <c r="BF1380" s="25">
        <v>4.4150726923520352E-2</v>
      </c>
      <c r="BG1380" s="25">
        <v>0</v>
      </c>
      <c r="BH1380" s="25">
        <v>0</v>
      </c>
      <c r="BI1380" s="25">
        <v>1.5521900957488275</v>
      </c>
      <c r="BJ1380" s="25">
        <v>0</v>
      </c>
      <c r="BK1380" s="25">
        <v>6.7221763170325591E-2</v>
      </c>
      <c r="BL1380" s="25">
        <v>0.10036002355180543</v>
      </c>
      <c r="BM1380" s="25">
        <v>2.7728291333373842E-3</v>
      </c>
      <c r="BN1380" s="25">
        <v>0</v>
      </c>
      <c r="BO1380" s="25">
        <v>0</v>
      </c>
    </row>
    <row r="1381" spans="1:67">
      <c r="A1381">
        <v>2011</v>
      </c>
      <c r="B1381" s="57" t="s">
        <v>169</v>
      </c>
      <c r="C1381" s="61" t="s">
        <v>233</v>
      </c>
      <c r="D1381" s="57" t="s">
        <v>134</v>
      </c>
      <c r="E1381" s="25">
        <v>0.56447267397657253</v>
      </c>
      <c r="F1381" s="25">
        <v>1.8214322198615049E-3</v>
      </c>
      <c r="G1381" s="25">
        <v>0.17302770864868433</v>
      </c>
      <c r="H1381" s="25">
        <v>3.4826412482946975E-2</v>
      </c>
      <c r="I1381" s="25">
        <v>4.8807369964400289</v>
      </c>
      <c r="J1381" s="25">
        <v>9.3255045989778476E-2</v>
      </c>
      <c r="K1381" s="25">
        <v>7.6611423822449731E-2</v>
      </c>
      <c r="L1381" s="25">
        <v>2.1589971924483458E-2</v>
      </c>
      <c r="M1381" s="25">
        <v>7.369341376508514E-4</v>
      </c>
      <c r="N1381" s="25">
        <v>1.3138684593106749E-2</v>
      </c>
      <c r="O1381" s="25">
        <v>5.2940003519807113E-2</v>
      </c>
      <c r="P1381" s="25">
        <v>3.4848654632249856E-2</v>
      </c>
      <c r="Q1381" s="25">
        <v>9.1152190403200176E-2</v>
      </c>
      <c r="R1381" s="25">
        <v>9.5484972166214287E-3</v>
      </c>
      <c r="S1381" s="25">
        <v>9.9322840284708225E-3</v>
      </c>
      <c r="T1381" s="25">
        <v>5.2270685696676061E-3</v>
      </c>
      <c r="U1381" s="25">
        <v>1.1134149934132719E-2</v>
      </c>
      <c r="V1381" s="25">
        <v>6.1447110352385193E-3</v>
      </c>
      <c r="W1381" s="25">
        <v>4.9309762630966219E-3</v>
      </c>
      <c r="X1381" s="25">
        <v>6.9614606210671916E-3</v>
      </c>
      <c r="Y1381" s="25">
        <v>1.0706972983388408E-3</v>
      </c>
      <c r="Z1381" s="25">
        <v>1.1499925290426663E-2</v>
      </c>
      <c r="AA1381" s="25">
        <v>0</v>
      </c>
      <c r="AB1381" s="25">
        <v>5.0943214455423684E-3</v>
      </c>
      <c r="AC1381" s="25">
        <v>1.4465743778462764E-4</v>
      </c>
      <c r="AD1381" s="25">
        <v>0</v>
      </c>
      <c r="AE1381" s="25">
        <v>0.17843850558164998</v>
      </c>
      <c r="AF1381" s="25">
        <v>1.0116586073163682E-2</v>
      </c>
      <c r="AG1381" s="25">
        <v>3.8154110091062163E-2</v>
      </c>
      <c r="AH1381" s="25">
        <v>2.2240065690222705E-2</v>
      </c>
      <c r="AI1381" s="25">
        <v>3.3618860195265632E-3</v>
      </c>
      <c r="AJ1381" s="25">
        <v>5.3946143717649032E-2</v>
      </c>
      <c r="AK1381" s="25">
        <v>4.0955289021475126E-2</v>
      </c>
      <c r="AL1381" s="25">
        <v>5.2064968416119118E-3</v>
      </c>
      <c r="AM1381" s="25">
        <v>3.9011264725777659E-4</v>
      </c>
      <c r="AN1381" s="25">
        <v>2.2641961378577191</v>
      </c>
      <c r="AO1381" s="25">
        <v>2.0691059584312978E-3</v>
      </c>
      <c r="AP1381" s="25">
        <v>1.6165682248469398E-3</v>
      </c>
      <c r="AQ1381" s="25">
        <v>8.8195122520217835E-3</v>
      </c>
      <c r="AR1381" s="25">
        <v>2.9098096064534389E-3</v>
      </c>
      <c r="AS1381" s="25">
        <v>1.4340060080000067E-2</v>
      </c>
      <c r="AT1381" s="25">
        <v>5.1003154477543573E-3</v>
      </c>
      <c r="AU1381" s="25">
        <v>0</v>
      </c>
      <c r="AV1381" s="25">
        <v>5.1028890422237629E-3</v>
      </c>
      <c r="AW1381" s="25">
        <v>7.842484353423846E-3</v>
      </c>
      <c r="AX1381" s="25">
        <v>0</v>
      </c>
      <c r="AY1381" s="25">
        <v>0</v>
      </c>
      <c r="AZ1381" s="25">
        <v>0</v>
      </c>
      <c r="BA1381" s="25">
        <v>0</v>
      </c>
      <c r="BB1381" s="25">
        <v>4.4379434541187354E-3</v>
      </c>
      <c r="BC1381" s="25">
        <v>0.12146217983658457</v>
      </c>
      <c r="BD1381" s="25">
        <v>1.5271779839836214E-2</v>
      </c>
      <c r="BE1381" s="25">
        <v>0.25617973016476164</v>
      </c>
      <c r="BF1381" s="25">
        <v>1.4218769561920964E-2</v>
      </c>
      <c r="BG1381" s="25">
        <v>0</v>
      </c>
      <c r="BH1381" s="25">
        <v>0</v>
      </c>
      <c r="BI1381" s="25">
        <v>8.8672412989671834</v>
      </c>
      <c r="BJ1381" s="25">
        <v>0</v>
      </c>
      <c r="BK1381" s="25">
        <v>7.402919014661187E-2</v>
      </c>
      <c r="BL1381" s="25">
        <v>1.8532755663829344E-2</v>
      </c>
      <c r="BM1381" s="25">
        <v>8.993878328298258E-4</v>
      </c>
      <c r="BN1381" s="25">
        <v>0</v>
      </c>
      <c r="BO1381" s="25">
        <v>0</v>
      </c>
    </row>
    <row r="1382" spans="1:67">
      <c r="A1382">
        <v>2011</v>
      </c>
      <c r="B1382" s="57" t="s">
        <v>170</v>
      </c>
      <c r="C1382" s="61" t="s">
        <v>234</v>
      </c>
      <c r="D1382" s="57" t="s">
        <v>134</v>
      </c>
      <c r="E1382" s="25">
        <v>6.0408189376839134</v>
      </c>
      <c r="F1382" s="25">
        <v>0.8062310758028356</v>
      </c>
      <c r="G1382" s="25">
        <v>2.6240858852473616</v>
      </c>
      <c r="H1382" s="25">
        <v>1775.1521101360136</v>
      </c>
      <c r="I1382" s="25">
        <v>28.455566531879619</v>
      </c>
      <c r="J1382" s="25">
        <v>8.7578113831870201</v>
      </c>
      <c r="K1382" s="25">
        <v>3.2821137431661676</v>
      </c>
      <c r="L1382" s="25">
        <v>5.7588643396160419</v>
      </c>
      <c r="M1382" s="25">
        <v>0.31021635346962917</v>
      </c>
      <c r="N1382" s="25">
        <v>3477.1156273097549</v>
      </c>
      <c r="O1382" s="25">
        <v>772.14883311771712</v>
      </c>
      <c r="P1382" s="25">
        <v>52.79353535348843</v>
      </c>
      <c r="Q1382" s="25">
        <v>102.6104109300602</v>
      </c>
      <c r="R1382" s="25">
        <v>562.08794423258246</v>
      </c>
      <c r="S1382" s="25">
        <v>794.50867329552523</v>
      </c>
      <c r="T1382" s="25">
        <v>311.81754771966234</v>
      </c>
      <c r="U1382" s="25">
        <v>11.091208513312763</v>
      </c>
      <c r="V1382" s="25">
        <v>20.986783764357149</v>
      </c>
      <c r="W1382" s="25">
        <v>13.004724230228055</v>
      </c>
      <c r="X1382" s="25">
        <v>5.4282241821045378</v>
      </c>
      <c r="Y1382" s="25">
        <v>1.3704522698214348</v>
      </c>
      <c r="Z1382" s="25">
        <v>17.4454743410517</v>
      </c>
      <c r="AA1382" s="25">
        <v>0</v>
      </c>
      <c r="AB1382" s="25">
        <v>617.89238345598608</v>
      </c>
      <c r="AC1382" s="25">
        <v>6.8501405032094564E-2</v>
      </c>
      <c r="AD1382" s="25">
        <v>0</v>
      </c>
      <c r="AE1382" s="25">
        <v>1749.4899181481378</v>
      </c>
      <c r="AF1382" s="25">
        <v>7.4083281030000876</v>
      </c>
      <c r="AG1382" s="25">
        <v>27.20811699799145</v>
      </c>
      <c r="AH1382" s="25">
        <v>15.85963716021093</v>
      </c>
      <c r="AI1382" s="25">
        <v>39.821497037600679</v>
      </c>
      <c r="AJ1382" s="25">
        <v>14.073677482302283</v>
      </c>
      <c r="AK1382" s="25">
        <v>19.125776931696979</v>
      </c>
      <c r="AL1382" s="25">
        <v>2.3181404350049002</v>
      </c>
      <c r="AM1382" s="25">
        <v>0.12137334275917419</v>
      </c>
      <c r="AN1382" s="25">
        <v>2.4915186117285755</v>
      </c>
      <c r="AO1382" s="25">
        <v>0.50837820085636132</v>
      </c>
      <c r="AP1382" s="25">
        <v>0.54983469489500547</v>
      </c>
      <c r="AQ1382" s="25">
        <v>1.4590037247648378</v>
      </c>
      <c r="AR1382" s="25">
        <v>0.60889002712609286</v>
      </c>
      <c r="AS1382" s="25">
        <v>1.0922112912719051</v>
      </c>
      <c r="AT1382" s="25">
        <v>0.25436486553165771</v>
      </c>
      <c r="AU1382" s="25">
        <v>0</v>
      </c>
      <c r="AV1382" s="25">
        <v>1.5377407204836606</v>
      </c>
      <c r="AW1382" s="25">
        <v>20.866170729811856</v>
      </c>
      <c r="AX1382" s="25">
        <v>0</v>
      </c>
      <c r="AY1382" s="25">
        <v>0</v>
      </c>
      <c r="AZ1382" s="25">
        <v>0</v>
      </c>
      <c r="BA1382" s="25">
        <v>0</v>
      </c>
      <c r="BB1382" s="25">
        <v>3.743325447960133</v>
      </c>
      <c r="BC1382" s="25">
        <v>6.0215241244414077</v>
      </c>
      <c r="BD1382" s="25">
        <v>5.0241006462791518</v>
      </c>
      <c r="BE1382" s="25">
        <v>2.5539592175647536</v>
      </c>
      <c r="BF1382" s="25">
        <v>1.81486001276458</v>
      </c>
      <c r="BG1382" s="25">
        <v>0</v>
      </c>
      <c r="BH1382" s="25">
        <v>0</v>
      </c>
      <c r="BI1382" s="25">
        <v>99.059402740806945</v>
      </c>
      <c r="BJ1382" s="25">
        <v>0</v>
      </c>
      <c r="BK1382" s="25">
        <v>4.4006583394322035E-2</v>
      </c>
      <c r="BL1382" s="25">
        <v>35.366512095602886</v>
      </c>
      <c r="BM1382" s="25">
        <v>1.7528299766248709</v>
      </c>
      <c r="BN1382" s="25">
        <v>0</v>
      </c>
      <c r="BO1382" s="25">
        <v>0</v>
      </c>
    </row>
    <row r="1383" spans="1:67">
      <c r="A1383">
        <v>2011</v>
      </c>
      <c r="B1383" s="57" t="s">
        <v>171</v>
      </c>
      <c r="C1383" s="61" t="s">
        <v>235</v>
      </c>
      <c r="D1383" s="57" t="s">
        <v>134</v>
      </c>
      <c r="E1383" s="25">
        <v>541.74840104107693</v>
      </c>
      <c r="F1383" s="25">
        <v>0.35434610735829114</v>
      </c>
      <c r="G1383" s="25">
        <v>94.973994376618109</v>
      </c>
      <c r="H1383" s="25">
        <v>27.481362541623206</v>
      </c>
      <c r="I1383" s="25">
        <v>3090.0196987092695</v>
      </c>
      <c r="J1383" s="25">
        <v>81.716548497287761</v>
      </c>
      <c r="K1383" s="25">
        <v>11.158490688978365</v>
      </c>
      <c r="L1383" s="25">
        <v>10.894213300390003</v>
      </c>
      <c r="M1383" s="25">
        <v>1.263983747871376</v>
      </c>
      <c r="N1383" s="25">
        <v>8.7991868765534171</v>
      </c>
      <c r="O1383" s="25">
        <v>71.330631032869604</v>
      </c>
      <c r="P1383" s="25">
        <v>30.185250584586967</v>
      </c>
      <c r="Q1383" s="25">
        <v>33.41572436815342</v>
      </c>
      <c r="R1383" s="25">
        <v>6.6619201389263161</v>
      </c>
      <c r="S1383" s="25">
        <v>9.1626123348573199</v>
      </c>
      <c r="T1383" s="25">
        <v>7.7268239504814122</v>
      </c>
      <c r="U1383" s="25">
        <v>7.6349834390554463</v>
      </c>
      <c r="V1383" s="25">
        <v>5.7943315612887734</v>
      </c>
      <c r="W1383" s="25">
        <v>3.8833273979984622</v>
      </c>
      <c r="X1383" s="25">
        <v>5.8192642865538691</v>
      </c>
      <c r="Y1383" s="25">
        <v>0.54228708060193964</v>
      </c>
      <c r="Z1383" s="25">
        <v>6.65280917364014</v>
      </c>
      <c r="AA1383" s="25">
        <v>0</v>
      </c>
      <c r="AB1383" s="25">
        <v>3.143079095775847</v>
      </c>
      <c r="AC1383" s="25">
        <v>0.23643927110566326</v>
      </c>
      <c r="AD1383" s="25">
        <v>0</v>
      </c>
      <c r="AE1383" s="25">
        <v>43.117946001256442</v>
      </c>
      <c r="AF1383" s="25">
        <v>4.7420061156112112</v>
      </c>
      <c r="AG1383" s="25">
        <v>14.090849623679251</v>
      </c>
      <c r="AH1383" s="25">
        <v>8.2135687938304756</v>
      </c>
      <c r="AI1383" s="25">
        <v>0.71490414858627482</v>
      </c>
      <c r="AJ1383" s="25">
        <v>56.344222801335199</v>
      </c>
      <c r="AK1383" s="25">
        <v>30.352123969237894</v>
      </c>
      <c r="AL1383" s="25">
        <v>3.7241936788312726</v>
      </c>
      <c r="AM1383" s="25">
        <v>0.16760163348957957</v>
      </c>
      <c r="AN1383" s="25">
        <v>1586.3680846683883</v>
      </c>
      <c r="AO1383" s="25">
        <v>2.1694528057839415</v>
      </c>
      <c r="AP1383" s="25">
        <v>0.54224851235564708</v>
      </c>
      <c r="AQ1383" s="25">
        <v>1.9006360973036043</v>
      </c>
      <c r="AR1383" s="25">
        <v>0.72956715342746592</v>
      </c>
      <c r="AS1383" s="25">
        <v>11.478986351690462</v>
      </c>
      <c r="AT1383" s="25">
        <v>4.8239829316292511</v>
      </c>
      <c r="AU1383" s="25">
        <v>0</v>
      </c>
      <c r="AV1383" s="25">
        <v>2.0493635243251616</v>
      </c>
      <c r="AW1383" s="25">
        <v>3.6690503319192516</v>
      </c>
      <c r="AX1383" s="25">
        <v>0</v>
      </c>
      <c r="AY1383" s="25">
        <v>0</v>
      </c>
      <c r="AZ1383" s="25">
        <v>0</v>
      </c>
      <c r="BA1383" s="25">
        <v>0</v>
      </c>
      <c r="BB1383" s="25">
        <v>3.5238118015162767</v>
      </c>
      <c r="BC1383" s="25">
        <v>10.678247219201191</v>
      </c>
      <c r="BD1383" s="25">
        <v>13.024577166507232</v>
      </c>
      <c r="BE1383" s="25">
        <v>235.96431003441887</v>
      </c>
      <c r="BF1383" s="25">
        <v>12.32821403705228</v>
      </c>
      <c r="BG1383" s="25">
        <v>0</v>
      </c>
      <c r="BH1383" s="25">
        <v>0</v>
      </c>
      <c r="BI1383" s="25">
        <v>4887.6013605227563</v>
      </c>
      <c r="BJ1383" s="25">
        <v>0</v>
      </c>
      <c r="BK1383" s="25">
        <v>64.638918332397211</v>
      </c>
      <c r="BL1383" s="25">
        <v>11.200481916035903</v>
      </c>
      <c r="BM1383" s="25">
        <v>0.46831693604427282</v>
      </c>
      <c r="BN1383" s="25">
        <v>0</v>
      </c>
      <c r="BO1383" s="25">
        <v>0</v>
      </c>
    </row>
    <row r="1384" spans="1:67">
      <c r="A1384">
        <v>2011</v>
      </c>
      <c r="B1384" s="57" t="s">
        <v>172</v>
      </c>
      <c r="C1384" s="61" t="s">
        <v>236</v>
      </c>
      <c r="D1384" s="57" t="s">
        <v>134</v>
      </c>
      <c r="E1384" s="25">
        <v>65.327719781451307</v>
      </c>
      <c r="F1384" s="25">
        <v>4.7062162519178541</v>
      </c>
      <c r="G1384" s="25">
        <v>4.8586561091541016</v>
      </c>
      <c r="H1384" s="25">
        <v>45.546975975913249</v>
      </c>
      <c r="I1384" s="25">
        <v>27.105829394267751</v>
      </c>
      <c r="J1384" s="25">
        <v>4955.8726541079814</v>
      </c>
      <c r="K1384" s="25">
        <v>20.165162043200738</v>
      </c>
      <c r="L1384" s="25">
        <v>22.625137953343703</v>
      </c>
      <c r="M1384" s="25">
        <v>0.74244279083408826</v>
      </c>
      <c r="N1384" s="25">
        <v>1.0235393524516299</v>
      </c>
      <c r="O1384" s="25">
        <v>24.988049760826222</v>
      </c>
      <c r="P1384" s="25">
        <v>30.646477460640302</v>
      </c>
      <c r="Q1384" s="25">
        <v>60.981935371508605</v>
      </c>
      <c r="R1384" s="25">
        <v>8.1228801909459811</v>
      </c>
      <c r="S1384" s="25">
        <v>9.3418461064484504</v>
      </c>
      <c r="T1384" s="25">
        <v>50.078242820320369</v>
      </c>
      <c r="U1384" s="25">
        <v>6.4894511985954599</v>
      </c>
      <c r="V1384" s="25">
        <v>7.9998520318522104</v>
      </c>
      <c r="W1384" s="25">
        <v>2.9127952978037595</v>
      </c>
      <c r="X1384" s="25">
        <v>18.694270461165406</v>
      </c>
      <c r="Y1384" s="25">
        <v>2.1607332992993786</v>
      </c>
      <c r="Z1384" s="25">
        <v>140.64065637993787</v>
      </c>
      <c r="AA1384" s="25">
        <v>0</v>
      </c>
      <c r="AB1384" s="25">
        <v>10.257979777408151</v>
      </c>
      <c r="AC1384" s="25">
        <v>8.0772895699519981E-2</v>
      </c>
      <c r="AD1384" s="25">
        <v>0</v>
      </c>
      <c r="AE1384" s="25">
        <v>255.58746740766702</v>
      </c>
      <c r="AF1384" s="25">
        <v>75.957285163809956</v>
      </c>
      <c r="AG1384" s="25">
        <v>142.4158313643153</v>
      </c>
      <c r="AH1384" s="25">
        <v>83.014321280192647</v>
      </c>
      <c r="AI1384" s="25">
        <v>1.6097133442102605</v>
      </c>
      <c r="AJ1384" s="25">
        <v>2.9702776018812074</v>
      </c>
      <c r="AK1384" s="25">
        <v>0.62877365692055331</v>
      </c>
      <c r="AL1384" s="25">
        <v>7.6347981546551882</v>
      </c>
      <c r="AM1384" s="25">
        <v>0.26777626857999309</v>
      </c>
      <c r="AN1384" s="25">
        <v>20.02603366584675</v>
      </c>
      <c r="AO1384" s="25">
        <v>3.0625895812175732</v>
      </c>
      <c r="AP1384" s="25">
        <v>1.1209057124183601</v>
      </c>
      <c r="AQ1384" s="25">
        <v>2.9235669915282827</v>
      </c>
      <c r="AR1384" s="25">
        <v>0.49461886839488861</v>
      </c>
      <c r="AS1384" s="25">
        <v>5.0073503566283062</v>
      </c>
      <c r="AT1384" s="25">
        <v>1.3394514957198609</v>
      </c>
      <c r="AU1384" s="25">
        <v>0</v>
      </c>
      <c r="AV1384" s="25">
        <v>8.1921663851273809</v>
      </c>
      <c r="AW1384" s="25">
        <v>17.665296994958432</v>
      </c>
      <c r="AX1384" s="25">
        <v>0</v>
      </c>
      <c r="AY1384" s="25">
        <v>0</v>
      </c>
      <c r="AZ1384" s="25">
        <v>0</v>
      </c>
      <c r="BA1384" s="25">
        <v>0</v>
      </c>
      <c r="BB1384" s="25">
        <v>2.8088523899436728</v>
      </c>
      <c r="BC1384" s="25">
        <v>124.97255849405516</v>
      </c>
      <c r="BD1384" s="25">
        <v>66.536090668111868</v>
      </c>
      <c r="BE1384" s="25">
        <v>26.055649184838231</v>
      </c>
      <c r="BF1384" s="25">
        <v>112.14767754065474</v>
      </c>
      <c r="BG1384" s="25">
        <v>0</v>
      </c>
      <c r="BH1384" s="25">
        <v>0</v>
      </c>
      <c r="BI1384" s="25">
        <v>977.85053808869588</v>
      </c>
      <c r="BJ1384" s="25">
        <v>0</v>
      </c>
      <c r="BK1384" s="25">
        <v>3.1488431457514329E-2</v>
      </c>
      <c r="BL1384" s="25">
        <v>8.1588241599144489</v>
      </c>
      <c r="BM1384" s="25">
        <v>0.6716289716533359</v>
      </c>
      <c r="BN1384" s="25">
        <v>0</v>
      </c>
      <c r="BO1384" s="25">
        <v>0</v>
      </c>
    </row>
    <row r="1385" spans="1:67">
      <c r="A1385">
        <v>2011</v>
      </c>
      <c r="B1385" s="57" t="s">
        <v>173</v>
      </c>
      <c r="C1385" s="61" t="s">
        <v>237</v>
      </c>
      <c r="D1385" s="57" t="s">
        <v>134</v>
      </c>
      <c r="E1385" s="25">
        <v>1.3831291234554437</v>
      </c>
      <c r="F1385" s="25">
        <v>3.4185610209509887E-2</v>
      </c>
      <c r="G1385" s="25">
        <v>6.7432391434337033E-2</v>
      </c>
      <c r="H1385" s="25">
        <v>1.7486609492449507</v>
      </c>
      <c r="I1385" s="25">
        <v>1.3900213096746366</v>
      </c>
      <c r="J1385" s="25">
        <v>4.127205923462764</v>
      </c>
      <c r="K1385" s="25">
        <v>49.03266364770829</v>
      </c>
      <c r="L1385" s="25">
        <v>2.2942048319120603</v>
      </c>
      <c r="M1385" s="25">
        <v>0.10861551975218392</v>
      </c>
      <c r="N1385" s="25">
        <v>0.65415496455340028</v>
      </c>
      <c r="O1385" s="25">
        <v>2.5499413406508729</v>
      </c>
      <c r="P1385" s="25">
        <v>0.70741912114273275</v>
      </c>
      <c r="Q1385" s="25">
        <v>3.1727738264369458</v>
      </c>
      <c r="R1385" s="25">
        <v>3.623033033591351</v>
      </c>
      <c r="S1385" s="25">
        <v>8.6532765143226733</v>
      </c>
      <c r="T1385" s="25">
        <v>1.6847255486822594</v>
      </c>
      <c r="U1385" s="25">
        <v>2.4845948874006347</v>
      </c>
      <c r="V1385" s="25">
        <v>1.4286977236297944</v>
      </c>
      <c r="W1385" s="25">
        <v>1.628447971407168</v>
      </c>
      <c r="X1385" s="25">
        <v>1.7269981657480766</v>
      </c>
      <c r="Y1385" s="25">
        <v>0.38158202190660051</v>
      </c>
      <c r="Z1385" s="25">
        <v>24.232039099400659</v>
      </c>
      <c r="AA1385" s="25">
        <v>0</v>
      </c>
      <c r="AB1385" s="25">
        <v>0.24429481062018849</v>
      </c>
      <c r="AC1385" s="25">
        <v>9.6789304839434154E-3</v>
      </c>
      <c r="AD1385" s="25">
        <v>0</v>
      </c>
      <c r="AE1385" s="25">
        <v>271.61179520475514</v>
      </c>
      <c r="AF1385" s="25">
        <v>1.0291143230028392</v>
      </c>
      <c r="AG1385" s="25">
        <v>6.4952963219786044</v>
      </c>
      <c r="AH1385" s="25">
        <v>3.7861142797631864</v>
      </c>
      <c r="AI1385" s="25">
        <v>0.35873599146581381</v>
      </c>
      <c r="AJ1385" s="25">
        <v>0.21199928368998366</v>
      </c>
      <c r="AK1385" s="25">
        <v>0.47607971068806532</v>
      </c>
      <c r="AL1385" s="25">
        <v>8.2213307968638613E-2</v>
      </c>
      <c r="AM1385" s="25">
        <v>6.1374573271155584E-3</v>
      </c>
      <c r="AN1385" s="25">
        <v>0.45303164837267901</v>
      </c>
      <c r="AO1385" s="25">
        <v>0.42059582027757259</v>
      </c>
      <c r="AP1385" s="25">
        <v>0.13003554752767196</v>
      </c>
      <c r="AQ1385" s="25">
        <v>0.32743733418083942</v>
      </c>
      <c r="AR1385" s="25">
        <v>0.12820872480320014</v>
      </c>
      <c r="AS1385" s="25">
        <v>0.46066921172255543</v>
      </c>
      <c r="AT1385" s="25">
        <v>7.9198647863688715E-2</v>
      </c>
      <c r="AU1385" s="25">
        <v>0</v>
      </c>
      <c r="AV1385" s="25">
        <v>0.22146102203189866</v>
      </c>
      <c r="AW1385" s="25">
        <v>0.37460371542850812</v>
      </c>
      <c r="AX1385" s="25">
        <v>0</v>
      </c>
      <c r="AY1385" s="25">
        <v>0</v>
      </c>
      <c r="AZ1385" s="25">
        <v>0</v>
      </c>
      <c r="BA1385" s="25">
        <v>0</v>
      </c>
      <c r="BB1385" s="25">
        <v>0.20121615659970205</v>
      </c>
      <c r="BC1385" s="25">
        <v>1.3397729561245519</v>
      </c>
      <c r="BD1385" s="25">
        <v>2.0200232128631082</v>
      </c>
      <c r="BE1385" s="25">
        <v>0.67971861552307022</v>
      </c>
      <c r="BF1385" s="25">
        <v>1.6372521743179491</v>
      </c>
      <c r="BG1385" s="25">
        <v>0</v>
      </c>
      <c r="BH1385" s="25">
        <v>0</v>
      </c>
      <c r="BI1385" s="25">
        <v>15.242555689814276</v>
      </c>
      <c r="BJ1385" s="25">
        <v>0</v>
      </c>
      <c r="BK1385" s="25">
        <v>8.36806633054267E-3</v>
      </c>
      <c r="BL1385" s="25">
        <v>8.9407502331810473</v>
      </c>
      <c r="BM1385" s="25">
        <v>0.70752707771757239</v>
      </c>
      <c r="BN1385" s="25">
        <v>0</v>
      </c>
      <c r="BO1385" s="25">
        <v>0</v>
      </c>
    </row>
    <row r="1386" spans="1:67">
      <c r="A1386">
        <v>2011</v>
      </c>
      <c r="B1386" s="57" t="s">
        <v>174</v>
      </c>
      <c r="C1386" s="61" t="s">
        <v>238</v>
      </c>
      <c r="D1386" s="57" t="s">
        <v>134</v>
      </c>
      <c r="E1386" s="25">
        <v>6.7070359028122049</v>
      </c>
      <c r="F1386" s="25">
        <v>0.2141079795316706</v>
      </c>
      <c r="G1386" s="25">
        <v>0.12658821710862331</v>
      </c>
      <c r="H1386" s="25">
        <v>31.665150201967407</v>
      </c>
      <c r="I1386" s="25">
        <v>95.383562358364102</v>
      </c>
      <c r="J1386" s="25">
        <v>17.658034450555586</v>
      </c>
      <c r="K1386" s="25">
        <v>3.1145414018778719</v>
      </c>
      <c r="L1386" s="25">
        <v>963.16049487109206</v>
      </c>
      <c r="M1386" s="25">
        <v>31.814226426525959</v>
      </c>
      <c r="N1386" s="25">
        <v>0.61273022823623546</v>
      </c>
      <c r="O1386" s="25">
        <v>8.8508675476307008</v>
      </c>
      <c r="P1386" s="25">
        <v>7.3852409867245168</v>
      </c>
      <c r="Q1386" s="25">
        <v>12.745757334348063</v>
      </c>
      <c r="R1386" s="25">
        <v>8.1193221246285283</v>
      </c>
      <c r="S1386" s="25">
        <v>5.4595545766218256</v>
      </c>
      <c r="T1386" s="25">
        <v>2.0541413771510912</v>
      </c>
      <c r="U1386" s="25">
        <v>31.459854716065728</v>
      </c>
      <c r="V1386" s="25">
        <v>8.9649495914618669</v>
      </c>
      <c r="W1386" s="25">
        <v>1.8039530800541133</v>
      </c>
      <c r="X1386" s="25">
        <v>4.2529456333371929</v>
      </c>
      <c r="Y1386" s="25">
        <v>0.17951715594008832</v>
      </c>
      <c r="Z1386" s="25">
        <v>11.049075759676949</v>
      </c>
      <c r="AA1386" s="25">
        <v>0</v>
      </c>
      <c r="AB1386" s="25">
        <v>0.91595821490944251</v>
      </c>
      <c r="AC1386" s="25">
        <v>2.3796225450847731E-2</v>
      </c>
      <c r="AD1386" s="25">
        <v>0</v>
      </c>
      <c r="AE1386" s="25">
        <v>94.152296980411023</v>
      </c>
      <c r="AF1386" s="25">
        <v>48.680728040420874</v>
      </c>
      <c r="AG1386" s="25">
        <v>227.22976831803334</v>
      </c>
      <c r="AH1386" s="25">
        <v>132.45245885875192</v>
      </c>
      <c r="AI1386" s="25">
        <v>1.8673287801739806</v>
      </c>
      <c r="AJ1386" s="25">
        <v>0.57125069133261852</v>
      </c>
      <c r="AK1386" s="25">
        <v>0.62206452661946943</v>
      </c>
      <c r="AL1386" s="25">
        <v>0.63370078449821343</v>
      </c>
      <c r="AM1386" s="25">
        <v>0.13376396701144477</v>
      </c>
      <c r="AN1386" s="25">
        <v>2.8754681964148139</v>
      </c>
      <c r="AO1386" s="25">
        <v>170.25079383613735</v>
      </c>
      <c r="AP1386" s="25">
        <v>1.3368256239444753</v>
      </c>
      <c r="AQ1386" s="25">
        <v>7.5484287215278956</v>
      </c>
      <c r="AR1386" s="25">
        <v>2.2239271685576738</v>
      </c>
      <c r="AS1386" s="25">
        <v>49.578472656345681</v>
      </c>
      <c r="AT1386" s="25">
        <v>15.863857080886094</v>
      </c>
      <c r="AU1386" s="25">
        <v>0</v>
      </c>
      <c r="AV1386" s="25">
        <v>7.5525336959982781</v>
      </c>
      <c r="AW1386" s="25">
        <v>14.055368514237221</v>
      </c>
      <c r="AX1386" s="25">
        <v>0</v>
      </c>
      <c r="AY1386" s="25">
        <v>0</v>
      </c>
      <c r="AZ1386" s="25">
        <v>0</v>
      </c>
      <c r="BA1386" s="25">
        <v>0</v>
      </c>
      <c r="BB1386" s="25">
        <v>17.155335541768174</v>
      </c>
      <c r="BC1386" s="25">
        <v>295.21421103581139</v>
      </c>
      <c r="BD1386" s="25">
        <v>306.26269802215575</v>
      </c>
      <c r="BE1386" s="25">
        <v>4.2731836407910997</v>
      </c>
      <c r="BF1386" s="25">
        <v>7.4069036998853939</v>
      </c>
      <c r="BG1386" s="25">
        <v>0</v>
      </c>
      <c r="BH1386" s="25">
        <v>0</v>
      </c>
      <c r="BI1386" s="25">
        <v>147.62671085411594</v>
      </c>
      <c r="BJ1386" s="25">
        <v>0</v>
      </c>
      <c r="BK1386" s="25">
        <v>8.3634014333649406E-3</v>
      </c>
      <c r="BL1386" s="25">
        <v>4.9419180560376068</v>
      </c>
      <c r="BM1386" s="25">
        <v>0.29108671662906682</v>
      </c>
      <c r="BN1386" s="25">
        <v>0</v>
      </c>
      <c r="BO1386" s="25">
        <v>0</v>
      </c>
    </row>
    <row r="1387" spans="1:67">
      <c r="A1387">
        <v>2011</v>
      </c>
      <c r="B1387" s="57" t="s">
        <v>175</v>
      </c>
      <c r="C1387" s="61" t="s">
        <v>239</v>
      </c>
      <c r="D1387" s="57" t="s">
        <v>134</v>
      </c>
      <c r="E1387" s="25">
        <v>0.55579365339777387</v>
      </c>
      <c r="F1387" s="25">
        <v>1.7250257468697582E-2</v>
      </c>
      <c r="G1387" s="25">
        <v>3.2695215754077245E-2</v>
      </c>
      <c r="H1387" s="25">
        <v>1.5651397858286251</v>
      </c>
      <c r="I1387" s="25">
        <v>2.9907087765048699</v>
      </c>
      <c r="J1387" s="25">
        <v>3.8352054196858809</v>
      </c>
      <c r="K1387" s="25">
        <v>0.32721966974761074</v>
      </c>
      <c r="L1387" s="25">
        <v>14.314970564517477</v>
      </c>
      <c r="M1387" s="25">
        <v>0.50564217952082746</v>
      </c>
      <c r="N1387" s="25">
        <v>0.34671870578658015</v>
      </c>
      <c r="O1387" s="25">
        <v>1.474972098435517</v>
      </c>
      <c r="P1387" s="25">
        <v>0.61625845509581045</v>
      </c>
      <c r="Q1387" s="25">
        <v>1.9394080847546755</v>
      </c>
      <c r="R1387" s="25">
        <v>0.43789461090467341</v>
      </c>
      <c r="S1387" s="25">
        <v>0.46693010777513966</v>
      </c>
      <c r="T1387" s="25">
        <v>0.57626194124630037</v>
      </c>
      <c r="U1387" s="25">
        <v>2.5589292322328943</v>
      </c>
      <c r="V1387" s="25">
        <v>0.9863118819993506</v>
      </c>
      <c r="W1387" s="25">
        <v>0.56838334298229731</v>
      </c>
      <c r="X1387" s="25">
        <v>0.59744962679971458</v>
      </c>
      <c r="Y1387" s="25">
        <v>6.8528929861123022E-2</v>
      </c>
      <c r="Z1387" s="25">
        <v>0.83397923158719833</v>
      </c>
      <c r="AA1387" s="25">
        <v>0</v>
      </c>
      <c r="AB1387" s="25">
        <v>0.22750273887126315</v>
      </c>
      <c r="AC1387" s="25">
        <v>5.2557435642573294E-3</v>
      </c>
      <c r="AD1387" s="25">
        <v>0</v>
      </c>
      <c r="AE1387" s="25">
        <v>7.7812909774553543</v>
      </c>
      <c r="AF1387" s="25">
        <v>1.6115698321485192</v>
      </c>
      <c r="AG1387" s="25">
        <v>5.2304565699452974</v>
      </c>
      <c r="AH1387" s="25">
        <v>3.0488382504489095</v>
      </c>
      <c r="AI1387" s="25">
        <v>0.39182935791908685</v>
      </c>
      <c r="AJ1387" s="25">
        <v>0.1555979508622643</v>
      </c>
      <c r="AK1387" s="25">
        <v>0.21206671925172443</v>
      </c>
      <c r="AL1387" s="25">
        <v>0.11849521057594108</v>
      </c>
      <c r="AM1387" s="25">
        <v>2.6217577591451092E-2</v>
      </c>
      <c r="AN1387" s="25">
        <v>0.50559358679815813</v>
      </c>
      <c r="AO1387" s="25">
        <v>5.705416869168352</v>
      </c>
      <c r="AP1387" s="25">
        <v>0.26864613944060578</v>
      </c>
      <c r="AQ1387" s="25">
        <v>0.97608119187855025</v>
      </c>
      <c r="AR1387" s="25">
        <v>0.38008504709514357</v>
      </c>
      <c r="AS1387" s="25">
        <v>3.2441443029379862</v>
      </c>
      <c r="AT1387" s="25">
        <v>0.33293590887246571</v>
      </c>
      <c r="AU1387" s="25">
        <v>0</v>
      </c>
      <c r="AV1387" s="25">
        <v>0.3455216715031566</v>
      </c>
      <c r="AW1387" s="25">
        <v>0.72774929864631055</v>
      </c>
      <c r="AX1387" s="25">
        <v>0</v>
      </c>
      <c r="AY1387" s="25">
        <v>0</v>
      </c>
      <c r="AZ1387" s="25">
        <v>0</v>
      </c>
      <c r="BA1387" s="25">
        <v>0</v>
      </c>
      <c r="BB1387" s="25">
        <v>0.71223310831219921</v>
      </c>
      <c r="BC1387" s="25">
        <v>5.9780049081770388</v>
      </c>
      <c r="BD1387" s="25">
        <v>15.500545064482623</v>
      </c>
      <c r="BE1387" s="25">
        <v>0.4829862164214046</v>
      </c>
      <c r="BF1387" s="25">
        <v>0.4302791293469086</v>
      </c>
      <c r="BG1387" s="25">
        <v>0</v>
      </c>
      <c r="BH1387" s="25">
        <v>0</v>
      </c>
      <c r="BI1387" s="25">
        <v>15.70451893947939</v>
      </c>
      <c r="BJ1387" s="25">
        <v>0</v>
      </c>
      <c r="BK1387" s="25">
        <v>1.2764298942713873E-2</v>
      </c>
      <c r="BL1387" s="25">
        <v>3.1633336244623691</v>
      </c>
      <c r="BM1387" s="25">
        <v>0.23224683713345456</v>
      </c>
      <c r="BN1387" s="25">
        <v>0</v>
      </c>
      <c r="BO1387" s="25">
        <v>0</v>
      </c>
    </row>
    <row r="1388" spans="1:67">
      <c r="A1388">
        <v>2011</v>
      </c>
      <c r="B1388" s="57" t="s">
        <v>176</v>
      </c>
      <c r="C1388" s="61" t="s">
        <v>240</v>
      </c>
      <c r="D1388" s="57" t="s">
        <v>134</v>
      </c>
      <c r="E1388" s="25">
        <v>195.77487373525122</v>
      </c>
      <c r="F1388" s="25">
        <v>55.622279800083376</v>
      </c>
      <c r="G1388" s="25">
        <v>219.31330446425511</v>
      </c>
      <c r="H1388" s="25">
        <v>952.87458120460747</v>
      </c>
      <c r="I1388" s="25">
        <v>209.30272201962774</v>
      </c>
      <c r="J1388" s="25">
        <v>249.60472317850667</v>
      </c>
      <c r="K1388" s="25">
        <v>109.3442085031073</v>
      </c>
      <c r="L1388" s="25">
        <v>254.7050433313195</v>
      </c>
      <c r="M1388" s="25">
        <v>4.8698841424647918</v>
      </c>
      <c r="N1388" s="25">
        <v>428.88185944675615</v>
      </c>
      <c r="O1388" s="25">
        <v>389.72521440422793</v>
      </c>
      <c r="P1388" s="25">
        <v>104.40291951110771</v>
      </c>
      <c r="Q1388" s="25">
        <v>210.14359430150975</v>
      </c>
      <c r="R1388" s="25">
        <v>228.25826087403789</v>
      </c>
      <c r="S1388" s="25">
        <v>241.98082641451526</v>
      </c>
      <c r="T1388" s="25">
        <v>112.92156188628522</v>
      </c>
      <c r="U1388" s="25">
        <v>39.800546468551858</v>
      </c>
      <c r="V1388" s="25">
        <v>51.239836857967205</v>
      </c>
      <c r="W1388" s="25">
        <v>11.009558744412711</v>
      </c>
      <c r="X1388" s="25">
        <v>104.39722915331001</v>
      </c>
      <c r="Y1388" s="25">
        <v>8.2732370763812728</v>
      </c>
      <c r="Z1388" s="25">
        <v>73.635943534321342</v>
      </c>
      <c r="AA1388" s="25">
        <v>0</v>
      </c>
      <c r="AB1388" s="25">
        <v>1802.8766723866765</v>
      </c>
      <c r="AC1388" s="25">
        <v>1.0543504983370735</v>
      </c>
      <c r="AD1388" s="25">
        <v>0</v>
      </c>
      <c r="AE1388" s="25">
        <v>4828.7843653462996</v>
      </c>
      <c r="AF1388" s="25">
        <v>442.0583149328989</v>
      </c>
      <c r="AG1388" s="25">
        <v>2053.5915311667586</v>
      </c>
      <c r="AH1388" s="25">
        <v>1197.0404664939038</v>
      </c>
      <c r="AI1388" s="25">
        <v>3440.3385819585274</v>
      </c>
      <c r="AJ1388" s="25">
        <v>1198.206000530075</v>
      </c>
      <c r="AK1388" s="25">
        <v>1634.0054837382145</v>
      </c>
      <c r="AL1388" s="25">
        <v>54.865732348017005</v>
      </c>
      <c r="AM1388" s="25">
        <v>7.8127536609444359</v>
      </c>
      <c r="AN1388" s="25">
        <v>87.912363848715188</v>
      </c>
      <c r="AO1388" s="25">
        <v>8.1087645011519083</v>
      </c>
      <c r="AP1388" s="25">
        <v>13.34519196568654</v>
      </c>
      <c r="AQ1388" s="25">
        <v>8.2871115345910198</v>
      </c>
      <c r="AR1388" s="25">
        <v>7.8692774110729369</v>
      </c>
      <c r="AS1388" s="25">
        <v>10.904246819838303</v>
      </c>
      <c r="AT1388" s="25">
        <v>2.4857671350155641</v>
      </c>
      <c r="AU1388" s="25">
        <v>0</v>
      </c>
      <c r="AV1388" s="25">
        <v>41.197761322038573</v>
      </c>
      <c r="AW1388" s="25">
        <v>43.642599196090032</v>
      </c>
      <c r="AX1388" s="25">
        <v>0</v>
      </c>
      <c r="AY1388" s="25">
        <v>0</v>
      </c>
      <c r="AZ1388" s="25">
        <v>0</v>
      </c>
      <c r="BA1388" s="25">
        <v>0</v>
      </c>
      <c r="BB1388" s="25">
        <v>232.31085055288361</v>
      </c>
      <c r="BC1388" s="25">
        <v>351.66253885191247</v>
      </c>
      <c r="BD1388" s="25">
        <v>169.02856109622178</v>
      </c>
      <c r="BE1388" s="25">
        <v>61.786897946887528</v>
      </c>
      <c r="BF1388" s="25">
        <v>40.921013105214875</v>
      </c>
      <c r="BG1388" s="25">
        <v>0</v>
      </c>
      <c r="BH1388" s="25">
        <v>0</v>
      </c>
      <c r="BI1388" s="25">
        <v>6539.8529367209958</v>
      </c>
      <c r="BJ1388" s="25">
        <v>0</v>
      </c>
      <c r="BK1388" s="25">
        <v>1.9905871462817491E-2</v>
      </c>
      <c r="BL1388" s="25">
        <v>2.9696328052531467</v>
      </c>
      <c r="BM1388" s="25">
        <v>0.39725039455144934</v>
      </c>
      <c r="BN1388" s="25">
        <v>0</v>
      </c>
      <c r="BO1388" s="25">
        <v>0</v>
      </c>
    </row>
    <row r="1389" spans="1:67">
      <c r="A1389">
        <v>2011</v>
      </c>
      <c r="B1389" s="57" t="s">
        <v>177</v>
      </c>
      <c r="C1389" s="61" t="s">
        <v>241</v>
      </c>
      <c r="D1389" s="57" t="s">
        <v>134</v>
      </c>
      <c r="E1389" s="25">
        <v>797.37807896170887</v>
      </c>
      <c r="F1389" s="25">
        <v>2.3291489808791237</v>
      </c>
      <c r="G1389" s="25">
        <v>6.1119754970144715</v>
      </c>
      <c r="H1389" s="25">
        <v>730.42359808984384</v>
      </c>
      <c r="I1389" s="25">
        <v>317.29904645823535</v>
      </c>
      <c r="J1389" s="25">
        <v>1303.0921997040873</v>
      </c>
      <c r="K1389" s="25">
        <v>381.64885064762359</v>
      </c>
      <c r="L1389" s="25">
        <v>605.82220466798776</v>
      </c>
      <c r="M1389" s="25">
        <v>70.943948622807113</v>
      </c>
      <c r="N1389" s="25">
        <v>41.470491816450959</v>
      </c>
      <c r="O1389" s="25">
        <v>3303.1445447712172</v>
      </c>
      <c r="P1389" s="25">
        <v>663.2030880118989</v>
      </c>
      <c r="Q1389" s="25">
        <v>3237.9404247800449</v>
      </c>
      <c r="R1389" s="25">
        <v>458.37465956110691</v>
      </c>
      <c r="S1389" s="25">
        <v>614.16707300219446</v>
      </c>
      <c r="T1389" s="25">
        <v>577.98465984478094</v>
      </c>
      <c r="U1389" s="25">
        <v>439.53656864414734</v>
      </c>
      <c r="V1389" s="25">
        <v>341.48936449053224</v>
      </c>
      <c r="W1389" s="25">
        <v>64.578176013238618</v>
      </c>
      <c r="X1389" s="25">
        <v>163.77194417031285</v>
      </c>
      <c r="Y1389" s="25">
        <v>9.8513552449546946</v>
      </c>
      <c r="Z1389" s="25">
        <v>321.45895418921987</v>
      </c>
      <c r="AA1389" s="25">
        <v>0</v>
      </c>
      <c r="AB1389" s="25">
        <v>41.598195156881694</v>
      </c>
      <c r="AC1389" s="25">
        <v>12.322894917417532</v>
      </c>
      <c r="AD1389" s="25">
        <v>0</v>
      </c>
      <c r="AE1389" s="25">
        <v>2446.7564677027849</v>
      </c>
      <c r="AF1389" s="25">
        <v>48.718034337668669</v>
      </c>
      <c r="AG1389" s="25">
        <v>154.39346285347094</v>
      </c>
      <c r="AH1389" s="25">
        <v>89.996093358463327</v>
      </c>
      <c r="AI1389" s="25">
        <v>53.890331408262256</v>
      </c>
      <c r="AJ1389" s="25">
        <v>19.970353171331791</v>
      </c>
      <c r="AK1389" s="25">
        <v>23.895628532623476</v>
      </c>
      <c r="AL1389" s="25">
        <v>1.9611675257349597</v>
      </c>
      <c r="AM1389" s="25">
        <v>0.40272424696855547</v>
      </c>
      <c r="AN1389" s="25">
        <v>22.055446811062215</v>
      </c>
      <c r="AO1389" s="25">
        <v>87.615507281283115</v>
      </c>
      <c r="AP1389" s="25">
        <v>4.0314187016050393</v>
      </c>
      <c r="AQ1389" s="25">
        <v>1.5989253330863593</v>
      </c>
      <c r="AR1389" s="25">
        <v>3.9590768716267806</v>
      </c>
      <c r="AS1389" s="25">
        <v>33.552326096045292</v>
      </c>
      <c r="AT1389" s="25">
        <v>13.140591694216297</v>
      </c>
      <c r="AU1389" s="25">
        <v>0</v>
      </c>
      <c r="AV1389" s="25">
        <v>18.985861214040487</v>
      </c>
      <c r="AW1389" s="25">
        <v>28.344761734249523</v>
      </c>
      <c r="AX1389" s="25">
        <v>0</v>
      </c>
      <c r="AY1389" s="25">
        <v>0</v>
      </c>
      <c r="AZ1389" s="25">
        <v>0</v>
      </c>
      <c r="BA1389" s="25">
        <v>0</v>
      </c>
      <c r="BB1389" s="25">
        <v>32.073743586925843</v>
      </c>
      <c r="BC1389" s="25">
        <v>214.16370260931495</v>
      </c>
      <c r="BD1389" s="25">
        <v>504.78007852230985</v>
      </c>
      <c r="BE1389" s="25">
        <v>144.46569679011969</v>
      </c>
      <c r="BF1389" s="25">
        <v>157.96659537061495</v>
      </c>
      <c r="BG1389" s="25">
        <v>0</v>
      </c>
      <c r="BH1389" s="25">
        <v>0</v>
      </c>
      <c r="BI1389" s="25">
        <v>844.94630325016806</v>
      </c>
      <c r="BJ1389" s="25">
        <v>0</v>
      </c>
      <c r="BK1389" s="25">
        <v>0.22142994604681096</v>
      </c>
      <c r="BL1389" s="25">
        <v>39.49152659854996</v>
      </c>
      <c r="BM1389" s="25">
        <v>2.6921369499179879</v>
      </c>
      <c r="BN1389" s="25">
        <v>0</v>
      </c>
      <c r="BO1389" s="25">
        <v>0</v>
      </c>
    </row>
    <row r="1390" spans="1:67">
      <c r="A1390">
        <v>2011</v>
      </c>
      <c r="B1390" s="57" t="s">
        <v>178</v>
      </c>
      <c r="C1390" s="61" t="s">
        <v>242</v>
      </c>
      <c r="D1390" s="57" t="s">
        <v>134</v>
      </c>
      <c r="E1390" s="25">
        <v>17.842316214229314</v>
      </c>
      <c r="F1390" s="25">
        <v>0.28683519321538431</v>
      </c>
      <c r="G1390" s="25">
        <v>0.95597392171835416</v>
      </c>
      <c r="H1390" s="25">
        <v>10.081095654525717</v>
      </c>
      <c r="I1390" s="25">
        <v>16.045664290261922</v>
      </c>
      <c r="J1390" s="25">
        <v>15.612164352890666</v>
      </c>
      <c r="K1390" s="25">
        <v>3.4934123818120844</v>
      </c>
      <c r="L1390" s="25">
        <v>6.7619835357403879</v>
      </c>
      <c r="M1390" s="25">
        <v>0.66361505628428386</v>
      </c>
      <c r="N1390" s="25">
        <v>1.7645754383604433</v>
      </c>
      <c r="O1390" s="25">
        <v>37.021823868352477</v>
      </c>
      <c r="P1390" s="25">
        <v>173.32630572388791</v>
      </c>
      <c r="Q1390" s="25">
        <v>34.487759962993323</v>
      </c>
      <c r="R1390" s="25">
        <v>4.8217041964848564</v>
      </c>
      <c r="S1390" s="25">
        <v>6.347030350645352</v>
      </c>
      <c r="T1390" s="25">
        <v>5.9506230292695896</v>
      </c>
      <c r="U1390" s="25">
        <v>10.004016667492371</v>
      </c>
      <c r="V1390" s="25">
        <v>5.4137882722688637</v>
      </c>
      <c r="W1390" s="25">
        <v>3.6623008191852264</v>
      </c>
      <c r="X1390" s="25">
        <v>2.6255253832462371</v>
      </c>
      <c r="Y1390" s="25">
        <v>0.23796503246535039</v>
      </c>
      <c r="Z1390" s="25">
        <v>3.6497177507909759</v>
      </c>
      <c r="AA1390" s="25">
        <v>0</v>
      </c>
      <c r="AB1390" s="25">
        <v>2.4671484211514003</v>
      </c>
      <c r="AC1390" s="25">
        <v>0.11061687943293372</v>
      </c>
      <c r="AD1390" s="25">
        <v>0</v>
      </c>
      <c r="AE1390" s="25">
        <v>35.131064355728192</v>
      </c>
      <c r="AF1390" s="25">
        <v>7.7317385937933958</v>
      </c>
      <c r="AG1390" s="25">
        <v>8.9964099364650565</v>
      </c>
      <c r="AH1390" s="25">
        <v>5.2440158368025873</v>
      </c>
      <c r="AI1390" s="25">
        <v>5.9022278383110587</v>
      </c>
      <c r="AJ1390" s="25">
        <v>3.8566113833957347</v>
      </c>
      <c r="AK1390" s="25">
        <v>2.1747692083851144</v>
      </c>
      <c r="AL1390" s="25">
        <v>0.27355671214255961</v>
      </c>
      <c r="AM1390" s="25">
        <v>3.7581600514312689E-2</v>
      </c>
      <c r="AN1390" s="25">
        <v>4.6029068221341607</v>
      </c>
      <c r="AO1390" s="25">
        <v>1.033385155245689</v>
      </c>
      <c r="AP1390" s="25">
        <v>0.28959827749098765</v>
      </c>
      <c r="AQ1390" s="25">
        <v>0.77295565666380495</v>
      </c>
      <c r="AR1390" s="25">
        <v>0.29619252382467803</v>
      </c>
      <c r="AS1390" s="25">
        <v>1.0651239281604941</v>
      </c>
      <c r="AT1390" s="25">
        <v>0.20957502749002538</v>
      </c>
      <c r="AU1390" s="25">
        <v>0</v>
      </c>
      <c r="AV1390" s="25">
        <v>0.64964735011696684</v>
      </c>
      <c r="AW1390" s="25">
        <v>2.3099814752320116</v>
      </c>
      <c r="AX1390" s="25">
        <v>0</v>
      </c>
      <c r="AY1390" s="25">
        <v>0</v>
      </c>
      <c r="AZ1390" s="25">
        <v>0</v>
      </c>
      <c r="BA1390" s="25">
        <v>0</v>
      </c>
      <c r="BB1390" s="25">
        <v>2.3081078069205581</v>
      </c>
      <c r="BC1390" s="25">
        <v>19.870720190183313</v>
      </c>
      <c r="BD1390" s="25">
        <v>17.496361848822868</v>
      </c>
      <c r="BE1390" s="25">
        <v>133.64415862544476</v>
      </c>
      <c r="BF1390" s="25">
        <v>28.388503663327327</v>
      </c>
      <c r="BG1390" s="25">
        <v>0</v>
      </c>
      <c r="BH1390" s="25">
        <v>0</v>
      </c>
      <c r="BI1390" s="25">
        <v>857.60538421330216</v>
      </c>
      <c r="BJ1390" s="25">
        <v>0</v>
      </c>
      <c r="BK1390" s="25">
        <v>7.6628804873520931E-2</v>
      </c>
      <c r="BL1390" s="25">
        <v>13.633710826138357</v>
      </c>
      <c r="BM1390" s="25">
        <v>0.78560117300900634</v>
      </c>
      <c r="BN1390" s="25">
        <v>0</v>
      </c>
      <c r="BO1390" s="25">
        <v>0</v>
      </c>
    </row>
    <row r="1391" spans="1:67">
      <c r="A1391">
        <v>2011</v>
      </c>
      <c r="B1391" s="57" t="s">
        <v>179</v>
      </c>
      <c r="C1391" s="61" t="s">
        <v>243</v>
      </c>
      <c r="D1391" s="57" t="s">
        <v>134</v>
      </c>
      <c r="E1391" s="25">
        <v>29.675479343115722</v>
      </c>
      <c r="F1391" s="25">
        <v>0.51331478477152925</v>
      </c>
      <c r="G1391" s="25">
        <v>1.1996086645064008</v>
      </c>
      <c r="H1391" s="25">
        <v>12.6872196479673</v>
      </c>
      <c r="I1391" s="25">
        <v>8.7485942381091473</v>
      </c>
      <c r="J1391" s="25">
        <v>62.930007215189889</v>
      </c>
      <c r="K1391" s="25">
        <v>15.833464041909806</v>
      </c>
      <c r="L1391" s="25">
        <v>19.890500278784295</v>
      </c>
      <c r="M1391" s="25">
        <v>0.76720551625578026</v>
      </c>
      <c r="N1391" s="25">
        <v>3.991535389341399</v>
      </c>
      <c r="O1391" s="25">
        <v>34.38436691677596</v>
      </c>
      <c r="P1391" s="25">
        <v>13.756816495830519</v>
      </c>
      <c r="Q1391" s="25">
        <v>546.35080192050316</v>
      </c>
      <c r="R1391" s="25">
        <v>8.4266265299243539</v>
      </c>
      <c r="S1391" s="25">
        <v>6.934263901200949</v>
      </c>
      <c r="T1391" s="25">
        <v>15.016650993218855</v>
      </c>
      <c r="U1391" s="25">
        <v>89.442945807619253</v>
      </c>
      <c r="V1391" s="25">
        <v>59.386635855985816</v>
      </c>
      <c r="W1391" s="25">
        <v>15.526135428007349</v>
      </c>
      <c r="X1391" s="25">
        <v>97.44414374324495</v>
      </c>
      <c r="Y1391" s="25">
        <v>25.010360395800468</v>
      </c>
      <c r="Z1391" s="25">
        <v>72.437901963135047</v>
      </c>
      <c r="AA1391" s="25">
        <v>0</v>
      </c>
      <c r="AB1391" s="25">
        <v>1.7130486401999068</v>
      </c>
      <c r="AC1391" s="25">
        <v>0.10565655390115894</v>
      </c>
      <c r="AD1391" s="25">
        <v>0</v>
      </c>
      <c r="AE1391" s="25">
        <v>1276.1297295850004</v>
      </c>
      <c r="AF1391" s="25">
        <v>79.807684974238271</v>
      </c>
      <c r="AG1391" s="25">
        <v>233.32987502931812</v>
      </c>
      <c r="AH1391" s="25">
        <v>136.00820907064536</v>
      </c>
      <c r="AI1391" s="25">
        <v>100.47305093851656</v>
      </c>
      <c r="AJ1391" s="25">
        <v>6.2053460328680057</v>
      </c>
      <c r="AK1391" s="25">
        <v>35.634884196453811</v>
      </c>
      <c r="AL1391" s="25">
        <v>8.6397361802361115</v>
      </c>
      <c r="AM1391" s="25">
        <v>0.20761162392423493</v>
      </c>
      <c r="AN1391" s="25">
        <v>10.090510020245736</v>
      </c>
      <c r="AO1391" s="25">
        <v>3.8468140024685464</v>
      </c>
      <c r="AP1391" s="25">
        <v>1.1057232302822504</v>
      </c>
      <c r="AQ1391" s="25">
        <v>1.5998796140437319</v>
      </c>
      <c r="AR1391" s="25">
        <v>0.74000205024298127</v>
      </c>
      <c r="AS1391" s="25">
        <v>42.336902692379091</v>
      </c>
      <c r="AT1391" s="25">
        <v>4.4821171710586158</v>
      </c>
      <c r="AU1391" s="25">
        <v>0</v>
      </c>
      <c r="AV1391" s="25">
        <v>14.629603890211548</v>
      </c>
      <c r="AW1391" s="25">
        <v>10.289103586521044</v>
      </c>
      <c r="AX1391" s="25">
        <v>0</v>
      </c>
      <c r="AY1391" s="25">
        <v>0</v>
      </c>
      <c r="AZ1391" s="25">
        <v>0</v>
      </c>
      <c r="BA1391" s="25">
        <v>0</v>
      </c>
      <c r="BB1391" s="25">
        <v>8.6277205413074469</v>
      </c>
      <c r="BC1391" s="25">
        <v>40.213049841765795</v>
      </c>
      <c r="BD1391" s="25">
        <v>30.345711868874936</v>
      </c>
      <c r="BE1391" s="25">
        <v>11.586529158335125</v>
      </c>
      <c r="BF1391" s="25">
        <v>22.196407178234011</v>
      </c>
      <c r="BG1391" s="25">
        <v>0</v>
      </c>
      <c r="BH1391" s="25">
        <v>0</v>
      </c>
      <c r="BI1391" s="25">
        <v>627.61645378060052</v>
      </c>
      <c r="BJ1391" s="25">
        <v>0</v>
      </c>
      <c r="BK1391" s="25">
        <v>1.0242192089657659E-2</v>
      </c>
      <c r="BL1391" s="25">
        <v>28.666448475864364</v>
      </c>
      <c r="BM1391" s="25">
        <v>1.3661844346590222</v>
      </c>
      <c r="BN1391" s="25">
        <v>0</v>
      </c>
      <c r="BO1391" s="25">
        <v>0</v>
      </c>
    </row>
    <row r="1392" spans="1:67">
      <c r="A1392">
        <v>2011</v>
      </c>
      <c r="B1392" s="57" t="s">
        <v>180</v>
      </c>
      <c r="C1392" s="61" t="s">
        <v>244</v>
      </c>
      <c r="D1392" s="57" t="s">
        <v>134</v>
      </c>
      <c r="E1392" s="25">
        <v>2.3234410208637248</v>
      </c>
      <c r="F1392" s="25">
        <v>5.4241466717597185E-2</v>
      </c>
      <c r="G1392" s="25">
        <v>0.21526702419908714</v>
      </c>
      <c r="H1392" s="25">
        <v>9.8612649627297078</v>
      </c>
      <c r="I1392" s="25">
        <v>1.9171950316612043</v>
      </c>
      <c r="J1392" s="25">
        <v>5.2606988992238186</v>
      </c>
      <c r="K1392" s="25">
        <v>2.2770830636705752</v>
      </c>
      <c r="L1392" s="25">
        <v>2.3715873896860145</v>
      </c>
      <c r="M1392" s="25">
        <v>0.1973616936662333</v>
      </c>
      <c r="N1392" s="25">
        <v>12.883371398787705</v>
      </c>
      <c r="O1392" s="25">
        <v>10.584522534975315</v>
      </c>
      <c r="P1392" s="25">
        <v>2.2249461091328175</v>
      </c>
      <c r="Q1392" s="25">
        <v>10.110240373644093</v>
      </c>
      <c r="R1392" s="25">
        <v>30.273203634149375</v>
      </c>
      <c r="S1392" s="25">
        <v>8.1146858988790687</v>
      </c>
      <c r="T1392" s="25">
        <v>4.8841233825504364</v>
      </c>
      <c r="U1392" s="25">
        <v>5.0395540588655763</v>
      </c>
      <c r="V1392" s="25">
        <v>3.5174724663812715</v>
      </c>
      <c r="W1392" s="25">
        <v>3.103320711375523</v>
      </c>
      <c r="X1392" s="25">
        <v>2.5118367023296839</v>
      </c>
      <c r="Y1392" s="25">
        <v>1.5963578365278135</v>
      </c>
      <c r="Z1392" s="25">
        <v>3.1485654436818624</v>
      </c>
      <c r="AA1392" s="25">
        <v>0</v>
      </c>
      <c r="AB1392" s="25">
        <v>2.8833815682881214</v>
      </c>
      <c r="AC1392" s="25">
        <v>3.2952140314118174E-2</v>
      </c>
      <c r="AD1392" s="25">
        <v>0</v>
      </c>
      <c r="AE1392" s="25">
        <v>778.51856289814566</v>
      </c>
      <c r="AF1392" s="25">
        <v>1.2818147685981924</v>
      </c>
      <c r="AG1392" s="25">
        <v>2.442556667990762</v>
      </c>
      <c r="AH1392" s="25">
        <v>1.4237685731751033</v>
      </c>
      <c r="AI1392" s="25">
        <v>4.4034215166912691</v>
      </c>
      <c r="AJ1392" s="25">
        <v>1.2434894584297034</v>
      </c>
      <c r="AK1392" s="25">
        <v>4.1151614844479409</v>
      </c>
      <c r="AL1392" s="25">
        <v>0.10850700643327627</v>
      </c>
      <c r="AM1392" s="25">
        <v>1.0082031413830107E-2</v>
      </c>
      <c r="AN1392" s="25">
        <v>0.34839166983313308</v>
      </c>
      <c r="AO1392" s="25">
        <v>0.36840299013249678</v>
      </c>
      <c r="AP1392" s="25">
        <v>9.2897510336110614E-2</v>
      </c>
      <c r="AQ1392" s="25">
        <v>0.30684249357667331</v>
      </c>
      <c r="AR1392" s="25">
        <v>0.12077168571825564</v>
      </c>
      <c r="AS1392" s="25">
        <v>0.43052192807385969</v>
      </c>
      <c r="AT1392" s="25">
        <v>8.7567840673483568E-2</v>
      </c>
      <c r="AU1392" s="25">
        <v>0</v>
      </c>
      <c r="AV1392" s="25">
        <v>4.0528900605458071</v>
      </c>
      <c r="AW1392" s="25">
        <v>0.46244578779041567</v>
      </c>
      <c r="AX1392" s="25">
        <v>0</v>
      </c>
      <c r="AY1392" s="25">
        <v>0</v>
      </c>
      <c r="AZ1392" s="25">
        <v>0</v>
      </c>
      <c r="BA1392" s="25">
        <v>0</v>
      </c>
      <c r="BB1392" s="25">
        <v>0.86465506809985504</v>
      </c>
      <c r="BC1392" s="25">
        <v>6.9301078469245443</v>
      </c>
      <c r="BD1392" s="25">
        <v>9.35660690987309</v>
      </c>
      <c r="BE1392" s="25">
        <v>3.1309794841806129</v>
      </c>
      <c r="BF1392" s="25">
        <v>4.8076704431783375</v>
      </c>
      <c r="BG1392" s="25">
        <v>0</v>
      </c>
      <c r="BH1392" s="25">
        <v>0</v>
      </c>
      <c r="BI1392" s="25">
        <v>41.066194934668829</v>
      </c>
      <c r="BJ1392" s="25">
        <v>0</v>
      </c>
      <c r="BK1392" s="25">
        <v>9.3414975954803324E-3</v>
      </c>
      <c r="BL1392" s="25">
        <v>25.233666391252818</v>
      </c>
      <c r="BM1392" s="25">
        <v>50.259533314544647</v>
      </c>
      <c r="BN1392" s="25">
        <v>0</v>
      </c>
      <c r="BO1392" s="25">
        <v>0</v>
      </c>
    </row>
    <row r="1393" spans="1:67">
      <c r="A1393">
        <v>2011</v>
      </c>
      <c r="B1393" s="57" t="s">
        <v>181</v>
      </c>
      <c r="C1393" s="61" t="s">
        <v>245</v>
      </c>
      <c r="D1393" s="57" t="s">
        <v>134</v>
      </c>
      <c r="E1393" s="25">
        <v>5.6528730066512036</v>
      </c>
      <c r="F1393" s="25">
        <v>0.41718729777777375</v>
      </c>
      <c r="G1393" s="25">
        <v>0.77756408466093097</v>
      </c>
      <c r="H1393" s="25">
        <v>42.591983206505226</v>
      </c>
      <c r="I1393" s="25">
        <v>28.096085093095681</v>
      </c>
      <c r="J1393" s="25">
        <v>54.578936026683245</v>
      </c>
      <c r="K1393" s="25">
        <v>18.665027185986276</v>
      </c>
      <c r="L1393" s="25">
        <v>77.490727837852404</v>
      </c>
      <c r="M1393" s="25">
        <v>9.8363217144947743</v>
      </c>
      <c r="N1393" s="25">
        <v>53.501224195137837</v>
      </c>
      <c r="O1393" s="25">
        <v>43.607755348489881</v>
      </c>
      <c r="P1393" s="25">
        <v>5.3747164128896756</v>
      </c>
      <c r="Q1393" s="25">
        <v>37.266766470696957</v>
      </c>
      <c r="R1393" s="25">
        <v>215.42609870283474</v>
      </c>
      <c r="S1393" s="25">
        <v>801.00129826289594</v>
      </c>
      <c r="T1393" s="25">
        <v>1290.7325051290873</v>
      </c>
      <c r="U1393" s="25">
        <v>47.126045237260158</v>
      </c>
      <c r="V1393" s="25">
        <v>72.087095496785281</v>
      </c>
      <c r="W1393" s="25">
        <v>61.377946062657088</v>
      </c>
      <c r="X1393" s="25">
        <v>152.52748012773952</v>
      </c>
      <c r="Y1393" s="25">
        <v>12.956238275973366</v>
      </c>
      <c r="Z1393" s="25">
        <v>141.85048351352805</v>
      </c>
      <c r="AA1393" s="25">
        <v>0</v>
      </c>
      <c r="AB1393" s="25">
        <v>11.254077415236253</v>
      </c>
      <c r="AC1393" s="25">
        <v>0.12581013805803301</v>
      </c>
      <c r="AD1393" s="25">
        <v>0</v>
      </c>
      <c r="AE1393" s="25">
        <v>8404.7263237161642</v>
      </c>
      <c r="AF1393" s="25">
        <v>7.1297372025659946</v>
      </c>
      <c r="AG1393" s="25">
        <v>13.758722571478348</v>
      </c>
      <c r="AH1393" s="25">
        <v>8.0199719884077645</v>
      </c>
      <c r="AI1393" s="25">
        <v>10.248987087621654</v>
      </c>
      <c r="AJ1393" s="25">
        <v>4.1462066342176778</v>
      </c>
      <c r="AK1393" s="25">
        <v>7.808513996374657</v>
      </c>
      <c r="AL1393" s="25">
        <v>0.36557546673523478</v>
      </c>
      <c r="AM1393" s="25">
        <v>5.2916282450562152E-2</v>
      </c>
      <c r="AN1393" s="25">
        <v>1.066363086326708</v>
      </c>
      <c r="AO1393" s="25">
        <v>0.72071002044540278</v>
      </c>
      <c r="AP1393" s="25">
        <v>0.54338612119424734</v>
      </c>
      <c r="AQ1393" s="25">
        <v>1.7013325381414974</v>
      </c>
      <c r="AR1393" s="25">
        <v>0.71266184355441864</v>
      </c>
      <c r="AS1393" s="25">
        <v>7.4447975948106393</v>
      </c>
      <c r="AT1393" s="25">
        <v>0.31749030437615966</v>
      </c>
      <c r="AU1393" s="25">
        <v>0</v>
      </c>
      <c r="AV1393" s="25">
        <v>23.361416202233322</v>
      </c>
      <c r="AW1393" s="25">
        <v>2.4075592238548378</v>
      </c>
      <c r="AX1393" s="25">
        <v>0</v>
      </c>
      <c r="AY1393" s="25">
        <v>0</v>
      </c>
      <c r="AZ1393" s="25">
        <v>0</v>
      </c>
      <c r="BA1393" s="25">
        <v>0</v>
      </c>
      <c r="BB1393" s="25">
        <v>3.498411720473487</v>
      </c>
      <c r="BC1393" s="25">
        <v>6.843888111382407</v>
      </c>
      <c r="BD1393" s="25">
        <v>41.287383502278459</v>
      </c>
      <c r="BE1393" s="25">
        <v>3.4771553439313667</v>
      </c>
      <c r="BF1393" s="25">
        <v>7.9047668615246085</v>
      </c>
      <c r="BG1393" s="25">
        <v>0</v>
      </c>
      <c r="BH1393" s="25">
        <v>0</v>
      </c>
      <c r="BI1393" s="25">
        <v>70.567257433103251</v>
      </c>
      <c r="BJ1393" s="25">
        <v>0</v>
      </c>
      <c r="BK1393" s="25">
        <v>2.6460764122508591E-2</v>
      </c>
      <c r="BL1393" s="25">
        <v>84.439526225854422</v>
      </c>
      <c r="BM1393" s="25">
        <v>3.8280641898207586</v>
      </c>
      <c r="BN1393" s="25">
        <v>0</v>
      </c>
      <c r="BO1393" s="25">
        <v>0</v>
      </c>
    </row>
    <row r="1394" spans="1:67">
      <c r="A1394">
        <v>2011</v>
      </c>
      <c r="B1394" s="57" t="s">
        <v>182</v>
      </c>
      <c r="C1394" s="61" t="s">
        <v>246</v>
      </c>
      <c r="D1394" s="57" t="s">
        <v>134</v>
      </c>
      <c r="E1394" s="25">
        <v>26.766668911049347</v>
      </c>
      <c r="F1394" s="25">
        <v>1.4074089744568665</v>
      </c>
      <c r="G1394" s="25">
        <v>0.70852082402807792</v>
      </c>
      <c r="H1394" s="25">
        <v>32.82985961249441</v>
      </c>
      <c r="I1394" s="25">
        <v>13.61176192659347</v>
      </c>
      <c r="J1394" s="25">
        <v>20.030944027217181</v>
      </c>
      <c r="K1394" s="25">
        <v>17.346541717880999</v>
      </c>
      <c r="L1394" s="25">
        <v>6.3246425668910824</v>
      </c>
      <c r="M1394" s="25">
        <v>0.44114907081004512</v>
      </c>
      <c r="N1394" s="25">
        <v>11.725380866725647</v>
      </c>
      <c r="O1394" s="25">
        <v>7.652899484506908</v>
      </c>
      <c r="P1394" s="25">
        <v>1.3600463134838789</v>
      </c>
      <c r="Q1394" s="25">
        <v>19.701666268756952</v>
      </c>
      <c r="R1394" s="25">
        <v>44.958828554078615</v>
      </c>
      <c r="S1394" s="25">
        <v>50.993361703675383</v>
      </c>
      <c r="T1394" s="25">
        <v>84.758505424158727</v>
      </c>
      <c r="U1394" s="25">
        <v>37.081999647227448</v>
      </c>
      <c r="V1394" s="25">
        <v>37.693798975741224</v>
      </c>
      <c r="W1394" s="25">
        <v>68.479706488996555</v>
      </c>
      <c r="X1394" s="25">
        <v>46.966710823651461</v>
      </c>
      <c r="Y1394" s="25">
        <v>6.2735250260307653</v>
      </c>
      <c r="Z1394" s="25">
        <v>54.084124283930983</v>
      </c>
      <c r="AA1394" s="25">
        <v>0</v>
      </c>
      <c r="AB1394" s="25">
        <v>6.4062356121740036</v>
      </c>
      <c r="AC1394" s="25">
        <v>0.16303474354670572</v>
      </c>
      <c r="AD1394" s="25">
        <v>0</v>
      </c>
      <c r="AE1394" s="25">
        <v>3283.5671944073724</v>
      </c>
      <c r="AF1394" s="25">
        <v>53.667664351993913</v>
      </c>
      <c r="AG1394" s="25">
        <v>95.172630155150671</v>
      </c>
      <c r="AH1394" s="25">
        <v>55.476207102402839</v>
      </c>
      <c r="AI1394" s="25">
        <v>12.854917267667359</v>
      </c>
      <c r="AJ1394" s="25">
        <v>4.5519893534318809</v>
      </c>
      <c r="AK1394" s="25">
        <v>4.1565214929192313</v>
      </c>
      <c r="AL1394" s="25">
        <v>0.42532798440752762</v>
      </c>
      <c r="AM1394" s="25">
        <v>0.14718552821335903</v>
      </c>
      <c r="AN1394" s="25">
        <v>6.6744060228333311</v>
      </c>
      <c r="AO1394" s="25">
        <v>1.6756436987588383</v>
      </c>
      <c r="AP1394" s="25">
        <v>1.5196612816127291</v>
      </c>
      <c r="AQ1394" s="25">
        <v>5.5634931595198047</v>
      </c>
      <c r="AR1394" s="25">
        <v>4.1588072508490184</v>
      </c>
      <c r="AS1394" s="25">
        <v>46.346461067245826</v>
      </c>
      <c r="AT1394" s="25">
        <v>2.013235759168448</v>
      </c>
      <c r="AU1394" s="25">
        <v>0</v>
      </c>
      <c r="AV1394" s="25">
        <v>6.1014390922211579</v>
      </c>
      <c r="AW1394" s="25">
        <v>7.0812594338576851</v>
      </c>
      <c r="AX1394" s="25">
        <v>0</v>
      </c>
      <c r="AY1394" s="25">
        <v>0</v>
      </c>
      <c r="AZ1394" s="25">
        <v>0</v>
      </c>
      <c r="BA1394" s="25">
        <v>0</v>
      </c>
      <c r="BB1394" s="25">
        <v>6.3268080544871861</v>
      </c>
      <c r="BC1394" s="25">
        <v>13.063843623657531</v>
      </c>
      <c r="BD1394" s="25">
        <v>14.021721366600824</v>
      </c>
      <c r="BE1394" s="25">
        <v>7.094793321023884</v>
      </c>
      <c r="BF1394" s="25">
        <v>30.5019450501817</v>
      </c>
      <c r="BG1394" s="25">
        <v>0</v>
      </c>
      <c r="BH1394" s="25">
        <v>0</v>
      </c>
      <c r="BI1394" s="25">
        <v>94.160490880518893</v>
      </c>
      <c r="BJ1394" s="25">
        <v>0</v>
      </c>
      <c r="BK1394" s="25">
        <v>1.3725213279317344E-2</v>
      </c>
      <c r="BL1394" s="25">
        <v>281.83947787846506</v>
      </c>
      <c r="BM1394" s="25">
        <v>7.982981157700543</v>
      </c>
      <c r="BN1394" s="25">
        <v>0</v>
      </c>
      <c r="BO1394" s="25">
        <v>0</v>
      </c>
    </row>
    <row r="1395" spans="1:67">
      <c r="A1395">
        <v>2011</v>
      </c>
      <c r="B1395" s="57" t="s">
        <v>183</v>
      </c>
      <c r="C1395" s="61" t="s">
        <v>247</v>
      </c>
      <c r="D1395" s="57" t="s">
        <v>134</v>
      </c>
      <c r="E1395" s="25">
        <v>4.1714610824308975</v>
      </c>
      <c r="F1395" s="25">
        <v>0.41229930456149699</v>
      </c>
      <c r="G1395" s="25">
        <v>0.26121412742149108</v>
      </c>
      <c r="H1395" s="25">
        <v>83.300738734236518</v>
      </c>
      <c r="I1395" s="25">
        <v>5.9117236680678014</v>
      </c>
      <c r="J1395" s="25">
        <v>8.2832338810431487</v>
      </c>
      <c r="K1395" s="25">
        <v>2.4010187144869679</v>
      </c>
      <c r="L1395" s="25">
        <v>5.0131139916760485</v>
      </c>
      <c r="M1395" s="25">
        <v>0.66314316064152967</v>
      </c>
      <c r="N1395" s="25">
        <v>5.3665179177553739</v>
      </c>
      <c r="O1395" s="25">
        <v>10.552921729465073</v>
      </c>
      <c r="P1395" s="25">
        <v>38.88524898279988</v>
      </c>
      <c r="Q1395" s="25">
        <v>10.73976569980251</v>
      </c>
      <c r="R1395" s="25">
        <v>10.903700668148172</v>
      </c>
      <c r="S1395" s="25">
        <v>40.439766901042944</v>
      </c>
      <c r="T1395" s="25">
        <v>276.51585538300696</v>
      </c>
      <c r="U1395" s="25">
        <v>3267.7844512779102</v>
      </c>
      <c r="V1395" s="25">
        <v>981.29460300340418</v>
      </c>
      <c r="W1395" s="25">
        <v>179.34191592555749</v>
      </c>
      <c r="X1395" s="25">
        <v>227.47250127521968</v>
      </c>
      <c r="Y1395" s="25">
        <v>32.877342940719011</v>
      </c>
      <c r="Z1395" s="25">
        <v>63.73620582674269</v>
      </c>
      <c r="AA1395" s="25">
        <v>0</v>
      </c>
      <c r="AB1395" s="25">
        <v>76.205632031191399</v>
      </c>
      <c r="AC1395" s="25">
        <v>0.75499859218681764</v>
      </c>
      <c r="AD1395" s="25">
        <v>0</v>
      </c>
      <c r="AE1395" s="25">
        <v>1005.0279800227735</v>
      </c>
      <c r="AF1395" s="25">
        <v>412.53600844544769</v>
      </c>
      <c r="AG1395" s="25">
        <v>7.8559610665849107</v>
      </c>
      <c r="AH1395" s="25">
        <v>4.5792470381504415</v>
      </c>
      <c r="AI1395" s="25">
        <v>46.829841769383684</v>
      </c>
      <c r="AJ1395" s="25">
        <v>1.2416597926346511</v>
      </c>
      <c r="AK1395" s="25">
        <v>3.4933099571660016</v>
      </c>
      <c r="AL1395" s="25">
        <v>4.4435660108953812</v>
      </c>
      <c r="AM1395" s="25">
        <v>0.30966280992161471</v>
      </c>
      <c r="AN1395" s="25">
        <v>1.1146884204822565</v>
      </c>
      <c r="AO1395" s="25">
        <v>19.398854281255712</v>
      </c>
      <c r="AP1395" s="25">
        <v>184.03393355049747</v>
      </c>
      <c r="AQ1395" s="25">
        <v>378.27103715392127</v>
      </c>
      <c r="AR1395" s="25">
        <v>165.81701343752923</v>
      </c>
      <c r="AS1395" s="25">
        <v>27.203529900973429</v>
      </c>
      <c r="AT1395" s="25">
        <v>1.4154729274229756</v>
      </c>
      <c r="AU1395" s="25">
        <v>0</v>
      </c>
      <c r="AV1395" s="25">
        <v>1.52344118898854</v>
      </c>
      <c r="AW1395" s="25">
        <v>111.78490245059064</v>
      </c>
      <c r="AX1395" s="25">
        <v>0</v>
      </c>
      <c r="AY1395" s="25">
        <v>0</v>
      </c>
      <c r="AZ1395" s="25">
        <v>0</v>
      </c>
      <c r="BA1395" s="25">
        <v>0</v>
      </c>
      <c r="BB1395" s="25">
        <v>13.582611347487962</v>
      </c>
      <c r="BC1395" s="25">
        <v>26.581378274712854</v>
      </c>
      <c r="BD1395" s="25">
        <v>228.35468185789006</v>
      </c>
      <c r="BE1395" s="25">
        <v>168.6535283531444</v>
      </c>
      <c r="BF1395" s="25">
        <v>88.340376739298961</v>
      </c>
      <c r="BG1395" s="25">
        <v>0</v>
      </c>
      <c r="BH1395" s="25">
        <v>0</v>
      </c>
      <c r="BI1395" s="25">
        <v>7929.7997029235557</v>
      </c>
      <c r="BJ1395" s="25">
        <v>0</v>
      </c>
      <c r="BK1395" s="25">
        <v>2.4434036036498755E-2</v>
      </c>
      <c r="BL1395" s="25">
        <v>3038.7375207975892</v>
      </c>
      <c r="BM1395" s="25">
        <v>413.5472710614842</v>
      </c>
      <c r="BN1395" s="25">
        <v>0</v>
      </c>
      <c r="BO1395" s="25">
        <v>0</v>
      </c>
    </row>
    <row r="1396" spans="1:67">
      <c r="A1396">
        <v>2011</v>
      </c>
      <c r="B1396" s="57" t="s">
        <v>184</v>
      </c>
      <c r="C1396" s="61" t="s">
        <v>248</v>
      </c>
      <c r="D1396" s="57" t="s">
        <v>134</v>
      </c>
      <c r="E1396" s="25">
        <v>3.562045946831164</v>
      </c>
      <c r="F1396" s="25">
        <v>0.54902772151543267</v>
      </c>
      <c r="G1396" s="25">
        <v>0.26098525334066253</v>
      </c>
      <c r="H1396" s="25">
        <v>50.289031715569806</v>
      </c>
      <c r="I1396" s="25">
        <v>3.320564228574975</v>
      </c>
      <c r="J1396" s="25">
        <v>18.674359800951358</v>
      </c>
      <c r="K1396" s="25">
        <v>1.9963216716359671</v>
      </c>
      <c r="L1396" s="25">
        <v>6.2780289694836302</v>
      </c>
      <c r="M1396" s="25">
        <v>0.18079294848049149</v>
      </c>
      <c r="N1396" s="25">
        <v>5.8392143468466671</v>
      </c>
      <c r="O1396" s="25">
        <v>4.5966400416886852</v>
      </c>
      <c r="P1396" s="25">
        <v>2.4415467295220132</v>
      </c>
      <c r="Q1396" s="25">
        <v>13.782874899807336</v>
      </c>
      <c r="R1396" s="25">
        <v>27.947028811372871</v>
      </c>
      <c r="S1396" s="25">
        <v>22.20676247680553</v>
      </c>
      <c r="T1396" s="25">
        <v>136.58370738328017</v>
      </c>
      <c r="U1396" s="25">
        <v>1148.0807805455649</v>
      </c>
      <c r="V1396" s="25">
        <v>829.74228450734427</v>
      </c>
      <c r="W1396" s="25">
        <v>155.56025553314004</v>
      </c>
      <c r="X1396" s="25">
        <v>221.53283286366653</v>
      </c>
      <c r="Y1396" s="25">
        <v>74.940195564616403</v>
      </c>
      <c r="Z1396" s="25">
        <v>56.853436960509043</v>
      </c>
      <c r="AA1396" s="25">
        <v>0</v>
      </c>
      <c r="AB1396" s="25">
        <v>46.974030308497348</v>
      </c>
      <c r="AC1396" s="25">
        <v>0.12889126000811157</v>
      </c>
      <c r="AD1396" s="25">
        <v>0</v>
      </c>
      <c r="AE1396" s="25">
        <v>812.48617721301684</v>
      </c>
      <c r="AF1396" s="25">
        <v>198.26702473514138</v>
      </c>
      <c r="AG1396" s="25">
        <v>64.745830243370648</v>
      </c>
      <c r="AH1396" s="25">
        <v>37.740404208559269</v>
      </c>
      <c r="AI1396" s="25">
        <v>61.635672629696543</v>
      </c>
      <c r="AJ1396" s="25">
        <v>0.73947880498876384</v>
      </c>
      <c r="AK1396" s="25">
        <v>2.7978583331700366</v>
      </c>
      <c r="AL1396" s="25">
        <v>3.5491119489904159</v>
      </c>
      <c r="AM1396" s="25">
        <v>0.1324838947647744</v>
      </c>
      <c r="AN1396" s="25">
        <v>0.63679227008534633</v>
      </c>
      <c r="AO1396" s="25">
        <v>1.4947129971094946</v>
      </c>
      <c r="AP1396" s="25">
        <v>4.6403528310743791</v>
      </c>
      <c r="AQ1396" s="25">
        <v>13.712181462670525</v>
      </c>
      <c r="AR1396" s="25">
        <v>5.8135296631536795</v>
      </c>
      <c r="AS1396" s="25">
        <v>1.9923851949064826</v>
      </c>
      <c r="AT1396" s="25">
        <v>0.27652571350210359</v>
      </c>
      <c r="AU1396" s="25">
        <v>0</v>
      </c>
      <c r="AV1396" s="25">
        <v>15.146370698264143</v>
      </c>
      <c r="AW1396" s="25">
        <v>10.084765516434992</v>
      </c>
      <c r="AX1396" s="25">
        <v>0</v>
      </c>
      <c r="AY1396" s="25">
        <v>0</v>
      </c>
      <c r="AZ1396" s="25">
        <v>0</v>
      </c>
      <c r="BA1396" s="25">
        <v>0</v>
      </c>
      <c r="BB1396" s="25">
        <v>10.747447727545659</v>
      </c>
      <c r="BC1396" s="25">
        <v>71.590775294174563</v>
      </c>
      <c r="BD1396" s="25">
        <v>116.07962036530481</v>
      </c>
      <c r="BE1396" s="25">
        <v>28.35444205349415</v>
      </c>
      <c r="BF1396" s="25">
        <v>61.074222071906078</v>
      </c>
      <c r="BG1396" s="25">
        <v>0</v>
      </c>
      <c r="BH1396" s="25">
        <v>0</v>
      </c>
      <c r="BI1396" s="25">
        <v>1669.8995670934921</v>
      </c>
      <c r="BJ1396" s="25">
        <v>0</v>
      </c>
      <c r="BK1396" s="25">
        <v>6.4888233394971729E-3</v>
      </c>
      <c r="BL1396" s="25">
        <v>944.20821121239408</v>
      </c>
      <c r="BM1396" s="25">
        <v>159.25592359160177</v>
      </c>
      <c r="BN1396" s="25">
        <v>0</v>
      </c>
      <c r="BO1396" s="25">
        <v>0</v>
      </c>
    </row>
    <row r="1397" spans="1:67">
      <c r="A1397">
        <v>2011</v>
      </c>
      <c r="B1397" s="57" t="s">
        <v>185</v>
      </c>
      <c r="C1397" s="61" t="s">
        <v>249</v>
      </c>
      <c r="D1397" s="57" t="s">
        <v>134</v>
      </c>
      <c r="E1397" s="25">
        <v>145.44098161371681</v>
      </c>
      <c r="F1397" s="25">
        <v>29.933429909569973</v>
      </c>
      <c r="G1397" s="25">
        <v>5.0986533656352027</v>
      </c>
      <c r="H1397" s="25">
        <v>1308.6209373021129</v>
      </c>
      <c r="I1397" s="25">
        <v>87.901325357945325</v>
      </c>
      <c r="J1397" s="25">
        <v>157.95104603184575</v>
      </c>
      <c r="K1397" s="25">
        <v>102.72684148458649</v>
      </c>
      <c r="L1397" s="25">
        <v>190.40200961816265</v>
      </c>
      <c r="M1397" s="25">
        <v>4.5151353723091256</v>
      </c>
      <c r="N1397" s="25">
        <v>130.37522413136014</v>
      </c>
      <c r="O1397" s="25">
        <v>81.016455742518559</v>
      </c>
      <c r="P1397" s="25">
        <v>11.220117539825104</v>
      </c>
      <c r="Q1397" s="25">
        <v>93.303461711536357</v>
      </c>
      <c r="R1397" s="25">
        <v>97.463302971629901</v>
      </c>
      <c r="S1397" s="25">
        <v>129.92176363511535</v>
      </c>
      <c r="T1397" s="25">
        <v>114.49632725654513</v>
      </c>
      <c r="U1397" s="25">
        <v>537.98044068651939</v>
      </c>
      <c r="V1397" s="25">
        <v>744.27475992531549</v>
      </c>
      <c r="W1397" s="25">
        <v>3246.1832745194142</v>
      </c>
      <c r="X1397" s="25">
        <v>250.26986179227671</v>
      </c>
      <c r="Y1397" s="25">
        <v>23.827171224984887</v>
      </c>
      <c r="Z1397" s="25">
        <v>142.72694616739494</v>
      </c>
      <c r="AA1397" s="25">
        <v>0</v>
      </c>
      <c r="AB1397" s="25">
        <v>114.7186214997331</v>
      </c>
      <c r="AC1397" s="25">
        <v>4.6421091030839419</v>
      </c>
      <c r="AD1397" s="25">
        <v>0</v>
      </c>
      <c r="AE1397" s="25">
        <v>1111.2443334370416</v>
      </c>
      <c r="AF1397" s="25">
        <v>153.94856633079041</v>
      </c>
      <c r="AG1397" s="25">
        <v>14.575408362781488</v>
      </c>
      <c r="AH1397" s="25">
        <v>8.4960187663767801</v>
      </c>
      <c r="AI1397" s="25">
        <v>5.6588682956790333</v>
      </c>
      <c r="AJ1397" s="25">
        <v>1.7524526553146615</v>
      </c>
      <c r="AK1397" s="25">
        <v>9.6558210577611661</v>
      </c>
      <c r="AL1397" s="25">
        <v>6.9323928233877652</v>
      </c>
      <c r="AM1397" s="25">
        <v>0.30570316939929332</v>
      </c>
      <c r="AN1397" s="25">
        <v>1.1491912970995923</v>
      </c>
      <c r="AO1397" s="25">
        <v>12.979724035250921</v>
      </c>
      <c r="AP1397" s="25">
        <v>12.617687829882691</v>
      </c>
      <c r="AQ1397" s="25">
        <v>29.254661487181295</v>
      </c>
      <c r="AR1397" s="25">
        <v>12.941185227959497</v>
      </c>
      <c r="AS1397" s="25">
        <v>3.4421144683907992</v>
      </c>
      <c r="AT1397" s="25">
        <v>0.32593139127303139</v>
      </c>
      <c r="AU1397" s="25">
        <v>0</v>
      </c>
      <c r="AV1397" s="25">
        <v>1.0800150261372707</v>
      </c>
      <c r="AW1397" s="25">
        <v>188.15640704380905</v>
      </c>
      <c r="AX1397" s="25">
        <v>0</v>
      </c>
      <c r="AY1397" s="25">
        <v>0</v>
      </c>
      <c r="AZ1397" s="25">
        <v>0</v>
      </c>
      <c r="BA1397" s="25">
        <v>0</v>
      </c>
      <c r="BB1397" s="25">
        <v>59.650003256534958</v>
      </c>
      <c r="BC1397" s="25">
        <v>5.9467372992694933</v>
      </c>
      <c r="BD1397" s="25">
        <v>52.286308277308478</v>
      </c>
      <c r="BE1397" s="25">
        <v>15.241651338306205</v>
      </c>
      <c r="BF1397" s="25">
        <v>37.137830196545636</v>
      </c>
      <c r="BG1397" s="25">
        <v>0</v>
      </c>
      <c r="BH1397" s="25">
        <v>0</v>
      </c>
      <c r="BI1397" s="25">
        <v>115.01154992333048</v>
      </c>
      <c r="BJ1397" s="25">
        <v>0</v>
      </c>
      <c r="BK1397" s="25">
        <v>1.8950270132078895E-2</v>
      </c>
      <c r="BL1397" s="25">
        <v>7981.6206713380188</v>
      </c>
      <c r="BM1397" s="25">
        <v>217.84897721194199</v>
      </c>
      <c r="BN1397" s="25">
        <v>0</v>
      </c>
      <c r="BO1397" s="25">
        <v>0</v>
      </c>
    </row>
    <row r="1398" spans="1:67">
      <c r="A1398">
        <v>2011</v>
      </c>
      <c r="B1398" s="57" t="s">
        <v>186</v>
      </c>
      <c r="C1398" s="61" t="s">
        <v>250</v>
      </c>
      <c r="D1398" s="57" t="s">
        <v>134</v>
      </c>
      <c r="E1398" s="25">
        <v>39.383479406909558</v>
      </c>
      <c r="F1398" s="25">
        <v>7.1394634446932352</v>
      </c>
      <c r="G1398" s="25">
        <v>12.396498721008285</v>
      </c>
      <c r="H1398" s="25">
        <v>135.51224570225168</v>
      </c>
      <c r="I1398" s="25">
        <v>74.459131959448541</v>
      </c>
      <c r="J1398" s="25">
        <v>38.379807221916565</v>
      </c>
      <c r="K1398" s="25">
        <v>15.343196068262081</v>
      </c>
      <c r="L1398" s="25">
        <v>30.522243394074739</v>
      </c>
      <c r="M1398" s="25">
        <v>1.944688091734645</v>
      </c>
      <c r="N1398" s="25">
        <v>59.98676667799505</v>
      </c>
      <c r="O1398" s="25">
        <v>27.118307352445253</v>
      </c>
      <c r="P1398" s="25">
        <v>11.135751446058585</v>
      </c>
      <c r="Q1398" s="25">
        <v>39.736423705878565</v>
      </c>
      <c r="R1398" s="25">
        <v>23.203842691819176</v>
      </c>
      <c r="S1398" s="25">
        <v>30.623680921703155</v>
      </c>
      <c r="T1398" s="25">
        <v>31.920635078798291</v>
      </c>
      <c r="U1398" s="25">
        <v>62.966314787520616</v>
      </c>
      <c r="V1398" s="25">
        <v>53.330093936264035</v>
      </c>
      <c r="W1398" s="25">
        <v>86.777718936445225</v>
      </c>
      <c r="X1398" s="25">
        <v>1791.1350860337386</v>
      </c>
      <c r="Y1398" s="25">
        <v>9.0130586072606356</v>
      </c>
      <c r="Z1398" s="25">
        <v>24.024941069219899</v>
      </c>
      <c r="AA1398" s="25">
        <v>0</v>
      </c>
      <c r="AB1398" s="25">
        <v>18.107027721530464</v>
      </c>
      <c r="AC1398" s="25">
        <v>0.42337245178272631</v>
      </c>
      <c r="AD1398" s="25">
        <v>0</v>
      </c>
      <c r="AE1398" s="25">
        <v>454.3730627108024</v>
      </c>
      <c r="AF1398" s="25">
        <v>158.99978554306077</v>
      </c>
      <c r="AG1398" s="25">
        <v>136.18528615640827</v>
      </c>
      <c r="AH1398" s="25">
        <v>79.382530762741453</v>
      </c>
      <c r="AI1398" s="25">
        <v>369.54164965312776</v>
      </c>
      <c r="AJ1398" s="25">
        <v>12.195327473874025</v>
      </c>
      <c r="AK1398" s="25">
        <v>33.967685101859971</v>
      </c>
      <c r="AL1398" s="25">
        <v>7.5964984921578216</v>
      </c>
      <c r="AM1398" s="25">
        <v>6.9443261620127119</v>
      </c>
      <c r="AN1398" s="25">
        <v>50.446668573176922</v>
      </c>
      <c r="AO1398" s="25">
        <v>5.5235810221038291</v>
      </c>
      <c r="AP1398" s="25">
        <v>2.0806073142899262</v>
      </c>
      <c r="AQ1398" s="25">
        <v>8.6040665549530182</v>
      </c>
      <c r="AR1398" s="25">
        <v>5.2627931944321151</v>
      </c>
      <c r="AS1398" s="25">
        <v>51.191833770694814</v>
      </c>
      <c r="AT1398" s="25">
        <v>4.5591098934049228</v>
      </c>
      <c r="AU1398" s="25">
        <v>0</v>
      </c>
      <c r="AV1398" s="25">
        <v>14.039071274707364</v>
      </c>
      <c r="AW1398" s="25">
        <v>19.305015346013775</v>
      </c>
      <c r="AX1398" s="25">
        <v>0</v>
      </c>
      <c r="AY1398" s="25">
        <v>0</v>
      </c>
      <c r="AZ1398" s="25">
        <v>0</v>
      </c>
      <c r="BA1398" s="25">
        <v>0</v>
      </c>
      <c r="BB1398" s="25">
        <v>52.438213950200293</v>
      </c>
      <c r="BC1398" s="25">
        <v>6.5548501710008651</v>
      </c>
      <c r="BD1398" s="25">
        <v>17.257292294365985</v>
      </c>
      <c r="BE1398" s="25">
        <v>9.8246513070106953</v>
      </c>
      <c r="BF1398" s="25">
        <v>13.075032804034496</v>
      </c>
      <c r="BG1398" s="25">
        <v>0</v>
      </c>
      <c r="BH1398" s="25">
        <v>0</v>
      </c>
      <c r="BI1398" s="25">
        <v>1156.8014251291304</v>
      </c>
      <c r="BJ1398" s="25">
        <v>0</v>
      </c>
      <c r="BK1398" s="25">
        <v>1.2621717902254224E-2</v>
      </c>
      <c r="BL1398" s="25">
        <v>2570.2503267930169</v>
      </c>
      <c r="BM1398" s="25">
        <v>41.676014384157817</v>
      </c>
      <c r="BN1398" s="25">
        <v>0</v>
      </c>
      <c r="BO1398" s="25">
        <v>0</v>
      </c>
    </row>
    <row r="1399" spans="1:67">
      <c r="A1399">
        <v>2011</v>
      </c>
      <c r="B1399" s="57" t="s">
        <v>187</v>
      </c>
      <c r="C1399" s="61" t="s">
        <v>251</v>
      </c>
      <c r="D1399" s="57" t="s">
        <v>134</v>
      </c>
      <c r="E1399" s="25">
        <v>2.2755299960096056</v>
      </c>
      <c r="F1399" s="25">
        <v>0.31651367738769409</v>
      </c>
      <c r="G1399" s="25">
        <v>28.37462250087755</v>
      </c>
      <c r="H1399" s="25">
        <v>24.703853446386027</v>
      </c>
      <c r="I1399" s="25">
        <v>1.7049476034486057</v>
      </c>
      <c r="J1399" s="25">
        <v>7.9362268292329663</v>
      </c>
      <c r="K1399" s="25">
        <v>1.3472828884043566</v>
      </c>
      <c r="L1399" s="25">
        <v>2.20290692641206</v>
      </c>
      <c r="M1399" s="25">
        <v>8.514737248850518E-2</v>
      </c>
      <c r="N1399" s="25">
        <v>3.4660201919650668</v>
      </c>
      <c r="O1399" s="25">
        <v>1.9070150154392955</v>
      </c>
      <c r="P1399" s="25">
        <v>0.64528612101363358</v>
      </c>
      <c r="Q1399" s="25">
        <v>2.7748037425785679</v>
      </c>
      <c r="R1399" s="25">
        <v>1.9939468011248107</v>
      </c>
      <c r="S1399" s="25">
        <v>6.2145718189291621</v>
      </c>
      <c r="T1399" s="25">
        <v>67.051208337161341</v>
      </c>
      <c r="U1399" s="25">
        <v>26.393293944794259</v>
      </c>
      <c r="V1399" s="25">
        <v>17.150620831529668</v>
      </c>
      <c r="W1399" s="25">
        <v>31.276131187275851</v>
      </c>
      <c r="X1399" s="25">
        <v>8.045364994391127</v>
      </c>
      <c r="Y1399" s="25">
        <v>316.61498186990525</v>
      </c>
      <c r="Z1399" s="25">
        <v>3.2989081867680987</v>
      </c>
      <c r="AA1399" s="25">
        <v>0</v>
      </c>
      <c r="AB1399" s="25">
        <v>1.7948025153845122</v>
      </c>
      <c r="AC1399" s="25">
        <v>5.0101796742624653E-2</v>
      </c>
      <c r="AD1399" s="25">
        <v>0</v>
      </c>
      <c r="AE1399" s="25">
        <v>69.404603593572048</v>
      </c>
      <c r="AF1399" s="25">
        <v>4.8472706922578075</v>
      </c>
      <c r="AG1399" s="25">
        <v>3.5593145318725234</v>
      </c>
      <c r="AH1399" s="25">
        <v>2.0747276145022928</v>
      </c>
      <c r="AI1399" s="25">
        <v>1.8026694544287711</v>
      </c>
      <c r="AJ1399" s="25">
        <v>87.402081774428353</v>
      </c>
      <c r="AK1399" s="25">
        <v>827.95759055330393</v>
      </c>
      <c r="AL1399" s="25">
        <v>8.0515944947863414</v>
      </c>
      <c r="AM1399" s="25">
        <v>9.134721971533169E-2</v>
      </c>
      <c r="AN1399" s="25">
        <v>0.34388997108990843</v>
      </c>
      <c r="AO1399" s="25">
        <v>0.33033502850457142</v>
      </c>
      <c r="AP1399" s="25">
        <v>0.47538771665757446</v>
      </c>
      <c r="AQ1399" s="25">
        <v>1.421773140875747</v>
      </c>
      <c r="AR1399" s="25">
        <v>0.63528932682203942</v>
      </c>
      <c r="AS1399" s="25">
        <v>1.2966292576639649</v>
      </c>
      <c r="AT1399" s="25">
        <v>0.1826647278766223</v>
      </c>
      <c r="AU1399" s="25">
        <v>0</v>
      </c>
      <c r="AV1399" s="25">
        <v>0.43655565264137181</v>
      </c>
      <c r="AW1399" s="25">
        <v>3.1961341396768743</v>
      </c>
      <c r="AX1399" s="25">
        <v>0</v>
      </c>
      <c r="AY1399" s="25">
        <v>0</v>
      </c>
      <c r="AZ1399" s="25">
        <v>0</v>
      </c>
      <c r="BA1399" s="25">
        <v>0</v>
      </c>
      <c r="BB1399" s="25">
        <v>1.1074917634883215</v>
      </c>
      <c r="BC1399" s="25">
        <v>164.23550995122591</v>
      </c>
      <c r="BD1399" s="25">
        <v>3.4721121869021614</v>
      </c>
      <c r="BE1399" s="25">
        <v>1.7898195099717928</v>
      </c>
      <c r="BF1399" s="25">
        <v>3.0069926035801458</v>
      </c>
      <c r="BG1399" s="25">
        <v>0</v>
      </c>
      <c r="BH1399" s="25">
        <v>0</v>
      </c>
      <c r="BI1399" s="25">
        <v>57.019604465207856</v>
      </c>
      <c r="BJ1399" s="25">
        <v>0</v>
      </c>
      <c r="BK1399" s="25">
        <v>2.9452759779549252E-3</v>
      </c>
      <c r="BL1399" s="25">
        <v>3483.9024791572006</v>
      </c>
      <c r="BM1399" s="25">
        <v>19.040227096463685</v>
      </c>
      <c r="BN1399" s="25">
        <v>0</v>
      </c>
      <c r="BO1399" s="25">
        <v>0</v>
      </c>
    </row>
    <row r="1400" spans="1:67">
      <c r="A1400">
        <v>2011</v>
      </c>
      <c r="B1400" s="57" t="s">
        <v>188</v>
      </c>
      <c r="C1400" s="61" t="s">
        <v>252</v>
      </c>
      <c r="D1400" s="57" t="s">
        <v>134</v>
      </c>
      <c r="E1400" s="25">
        <v>4.3147300425946273</v>
      </c>
      <c r="F1400" s="25">
        <v>0.45179106293859383</v>
      </c>
      <c r="G1400" s="25">
        <v>0.90744352861433142</v>
      </c>
      <c r="H1400" s="25">
        <v>16.120733755537248</v>
      </c>
      <c r="I1400" s="25">
        <v>10.123823893505964</v>
      </c>
      <c r="J1400" s="25">
        <v>12.262383839239234</v>
      </c>
      <c r="K1400" s="25">
        <v>2.1449872461429651</v>
      </c>
      <c r="L1400" s="25">
        <v>4.7532135263598061</v>
      </c>
      <c r="M1400" s="25">
        <v>0.38929861547940614</v>
      </c>
      <c r="N1400" s="25">
        <v>4.1419598875170234</v>
      </c>
      <c r="O1400" s="25">
        <v>7.5134066290328327</v>
      </c>
      <c r="P1400" s="25">
        <v>5.6114803384113943</v>
      </c>
      <c r="Q1400" s="25">
        <v>8.8777075584080425</v>
      </c>
      <c r="R1400" s="25">
        <v>2.1408965198277055</v>
      </c>
      <c r="S1400" s="25">
        <v>3.6138343401408459</v>
      </c>
      <c r="T1400" s="25">
        <v>5.3978071545574657</v>
      </c>
      <c r="U1400" s="25">
        <v>15.282207668850145</v>
      </c>
      <c r="V1400" s="25">
        <v>9.3596026807356179</v>
      </c>
      <c r="W1400" s="25">
        <v>9.090470104866947</v>
      </c>
      <c r="X1400" s="25">
        <v>5.6765085078638915</v>
      </c>
      <c r="Y1400" s="25">
        <v>4.3275281698834682</v>
      </c>
      <c r="Z1400" s="25">
        <v>15.593677035528204</v>
      </c>
      <c r="AA1400" s="25">
        <v>0</v>
      </c>
      <c r="AB1400" s="25">
        <v>2.2750497278547162</v>
      </c>
      <c r="AC1400" s="25">
        <v>6.6013939136958966E-2</v>
      </c>
      <c r="AD1400" s="25">
        <v>0</v>
      </c>
      <c r="AE1400" s="25">
        <v>66.439771837935837</v>
      </c>
      <c r="AF1400" s="25">
        <v>6.2280063108432788</v>
      </c>
      <c r="AG1400" s="25">
        <v>18.175526677416759</v>
      </c>
      <c r="AH1400" s="25">
        <v>10.594531688421966</v>
      </c>
      <c r="AI1400" s="25">
        <v>3.0221488983784299</v>
      </c>
      <c r="AJ1400" s="25">
        <v>12.339965973925411</v>
      </c>
      <c r="AK1400" s="25">
        <v>16.429580455349328</v>
      </c>
      <c r="AL1400" s="25">
        <v>0.37566239985376526</v>
      </c>
      <c r="AM1400" s="25">
        <v>5.0271644124992604E-2</v>
      </c>
      <c r="AN1400" s="25">
        <v>2.7097385634156561</v>
      </c>
      <c r="AO1400" s="25">
        <v>2.87032230649542</v>
      </c>
      <c r="AP1400" s="25">
        <v>1.9236439279152471</v>
      </c>
      <c r="AQ1400" s="25">
        <v>7.6174568806640623</v>
      </c>
      <c r="AR1400" s="25">
        <v>2.0951679295629337</v>
      </c>
      <c r="AS1400" s="25">
        <v>7.9333405766992069</v>
      </c>
      <c r="AT1400" s="25">
        <v>1.8007178989881927</v>
      </c>
      <c r="AU1400" s="25">
        <v>0</v>
      </c>
      <c r="AV1400" s="25">
        <v>2.5950991298978643</v>
      </c>
      <c r="AW1400" s="25">
        <v>4.5248985713174577</v>
      </c>
      <c r="AX1400" s="25">
        <v>0</v>
      </c>
      <c r="AY1400" s="25">
        <v>0</v>
      </c>
      <c r="AZ1400" s="25">
        <v>0</v>
      </c>
      <c r="BA1400" s="25">
        <v>0</v>
      </c>
      <c r="BB1400" s="25">
        <v>6.5269838763663621</v>
      </c>
      <c r="BC1400" s="25">
        <v>10.028206459018019</v>
      </c>
      <c r="BD1400" s="25">
        <v>38.890943197133581</v>
      </c>
      <c r="BE1400" s="25">
        <v>28.803389162746928</v>
      </c>
      <c r="BF1400" s="25">
        <v>27.257769184721685</v>
      </c>
      <c r="BG1400" s="25">
        <v>0</v>
      </c>
      <c r="BH1400" s="25">
        <v>0</v>
      </c>
      <c r="BI1400" s="25">
        <v>393.02458008646465</v>
      </c>
      <c r="BJ1400" s="25">
        <v>0</v>
      </c>
      <c r="BK1400" s="25">
        <v>1.4129313154376939</v>
      </c>
      <c r="BL1400" s="25">
        <v>243.32705699619996</v>
      </c>
      <c r="BM1400" s="25">
        <v>29.900981276708677</v>
      </c>
      <c r="BN1400" s="25">
        <v>0</v>
      </c>
      <c r="BO1400" s="25">
        <v>0</v>
      </c>
    </row>
    <row r="1401" spans="1:67">
      <c r="A1401">
        <v>2011</v>
      </c>
      <c r="B1401" s="57" t="s">
        <v>189</v>
      </c>
      <c r="C1401" s="61" t="s">
        <v>253</v>
      </c>
      <c r="D1401" s="57" t="s">
        <v>134</v>
      </c>
      <c r="E1401" s="25">
        <v>0.26081357352355594</v>
      </c>
      <c r="F1401" s="25">
        <v>4.5692585850893822E-2</v>
      </c>
      <c r="G1401" s="25">
        <v>9.9687687185089524E-2</v>
      </c>
      <c r="H1401" s="25">
        <v>2.2901026073790707</v>
      </c>
      <c r="I1401" s="25">
        <v>0.26298581588357628</v>
      </c>
      <c r="J1401" s="25">
        <v>0.46470451885904984</v>
      </c>
      <c r="K1401" s="25">
        <v>0.17224367475662683</v>
      </c>
      <c r="L1401" s="25">
        <v>0.31406718199290962</v>
      </c>
      <c r="M1401" s="25">
        <v>1.0240132100042595E-2</v>
      </c>
      <c r="N1401" s="25">
        <v>0.34108171717149038</v>
      </c>
      <c r="O1401" s="25">
        <v>0.20826401452898974</v>
      </c>
      <c r="P1401" s="25">
        <v>7.8799416564725333E-2</v>
      </c>
      <c r="Q1401" s="25">
        <v>0.23311594524455365</v>
      </c>
      <c r="R1401" s="25">
        <v>0.25352022528777141</v>
      </c>
      <c r="S1401" s="25">
        <v>0.33494355650189789</v>
      </c>
      <c r="T1401" s="25">
        <v>0.82167896871402191</v>
      </c>
      <c r="U1401" s="25">
        <v>5.0166881695736461</v>
      </c>
      <c r="V1401" s="25">
        <v>2.8677355168964276</v>
      </c>
      <c r="W1401" s="25">
        <v>4.7524765177737542</v>
      </c>
      <c r="X1401" s="25">
        <v>1.1694896971163795</v>
      </c>
      <c r="Y1401" s="25">
        <v>1.1315097532725187</v>
      </c>
      <c r="Z1401" s="25">
        <v>0.36657283698486448</v>
      </c>
      <c r="AA1401" s="25">
        <v>0</v>
      </c>
      <c r="AB1401" s="25">
        <v>0.31509299782660488</v>
      </c>
      <c r="AC1401" s="25">
        <v>7.4794028958142383E-3</v>
      </c>
      <c r="AD1401" s="25">
        <v>0</v>
      </c>
      <c r="AE1401" s="25">
        <v>5.4307201846584015</v>
      </c>
      <c r="AF1401" s="25">
        <v>0.9186504729276781</v>
      </c>
      <c r="AG1401" s="25">
        <v>0.3599887867129159</v>
      </c>
      <c r="AH1401" s="25">
        <v>0.20983780220373238</v>
      </c>
      <c r="AI1401" s="25">
        <v>0.21840102667102029</v>
      </c>
      <c r="AJ1401" s="25">
        <v>0.29858342916311126</v>
      </c>
      <c r="AK1401" s="25">
        <v>2.6481961843672774</v>
      </c>
      <c r="AL1401" s="25">
        <v>6.5897876877766298E-2</v>
      </c>
      <c r="AM1401" s="25">
        <v>5.7432469824937465E-3</v>
      </c>
      <c r="AN1401" s="25">
        <v>5.9831442263316E-2</v>
      </c>
      <c r="AO1401" s="25">
        <v>5.1800289750155562E-2</v>
      </c>
      <c r="AP1401" s="25">
        <v>0.19766403254133735</v>
      </c>
      <c r="AQ1401" s="25">
        <v>0.51200437825045242</v>
      </c>
      <c r="AR1401" s="25">
        <v>0.22059056706769323</v>
      </c>
      <c r="AS1401" s="25">
        <v>0.14172973160545305</v>
      </c>
      <c r="AT1401" s="25">
        <v>2.929408239255428E-2</v>
      </c>
      <c r="AU1401" s="25">
        <v>0</v>
      </c>
      <c r="AV1401" s="25">
        <v>6.5901450993075039E-2</v>
      </c>
      <c r="AW1401" s="25">
        <v>0.43685510674198391</v>
      </c>
      <c r="AX1401" s="25">
        <v>0</v>
      </c>
      <c r="AY1401" s="25">
        <v>0</v>
      </c>
      <c r="AZ1401" s="25">
        <v>0</v>
      </c>
      <c r="BA1401" s="25">
        <v>0</v>
      </c>
      <c r="BB1401" s="25">
        <v>0.14297390651894987</v>
      </c>
      <c r="BC1401" s="25">
        <v>1.049737640572507</v>
      </c>
      <c r="BD1401" s="25">
        <v>0.46714592483034634</v>
      </c>
      <c r="BE1401" s="25">
        <v>0.22380675255189431</v>
      </c>
      <c r="BF1401" s="25">
        <v>0.22997345453006934</v>
      </c>
      <c r="BG1401" s="25">
        <v>0</v>
      </c>
      <c r="BH1401" s="25">
        <v>0</v>
      </c>
      <c r="BI1401" s="25">
        <v>7.1286101610035644</v>
      </c>
      <c r="BJ1401" s="25">
        <v>0</v>
      </c>
      <c r="BK1401" s="25">
        <v>1.5105313549589087E-3</v>
      </c>
      <c r="BL1401" s="25">
        <v>19.183268095650256</v>
      </c>
      <c r="BM1401" s="25">
        <v>0.58036012015574201</v>
      </c>
      <c r="BN1401" s="25">
        <v>0</v>
      </c>
      <c r="BO1401" s="25">
        <v>0</v>
      </c>
    </row>
    <row r="1402" spans="1:67">
      <c r="A1402">
        <v>2011</v>
      </c>
      <c r="B1402" s="57" t="s">
        <v>190</v>
      </c>
      <c r="C1402" s="61" t="s">
        <v>254</v>
      </c>
      <c r="D1402" s="57" t="s">
        <v>134</v>
      </c>
      <c r="E1402" s="25">
        <v>0.91315887185526745</v>
      </c>
      <c r="F1402" s="25">
        <v>6.6192727524755579E-2</v>
      </c>
      <c r="G1402" s="25">
        <v>0.13472090262387545</v>
      </c>
      <c r="H1402" s="25">
        <v>9.6409115524102003</v>
      </c>
      <c r="I1402" s="25">
        <v>3.5035770106407034</v>
      </c>
      <c r="J1402" s="25">
        <v>2.6088465949692403</v>
      </c>
      <c r="K1402" s="25">
        <v>0.40860201492115289</v>
      </c>
      <c r="L1402" s="25">
        <v>1.8997624737556389</v>
      </c>
      <c r="M1402" s="25">
        <v>6.9201112118500427E-2</v>
      </c>
      <c r="N1402" s="25">
        <v>9.9235567177141739</v>
      </c>
      <c r="O1402" s="25">
        <v>3.5493510675854529</v>
      </c>
      <c r="P1402" s="25">
        <v>1.229464486668066</v>
      </c>
      <c r="Q1402" s="25">
        <v>2.1521659101416883</v>
      </c>
      <c r="R1402" s="25">
        <v>3.5388986861143099</v>
      </c>
      <c r="S1402" s="25">
        <v>14.944888628345801</v>
      </c>
      <c r="T1402" s="25">
        <v>3.8755778031322818</v>
      </c>
      <c r="U1402" s="25">
        <v>3.4382424763828006</v>
      </c>
      <c r="V1402" s="25">
        <v>2.6425960313703154</v>
      </c>
      <c r="W1402" s="25">
        <v>1.9166676026480631</v>
      </c>
      <c r="X1402" s="25">
        <v>1.8341493218836218</v>
      </c>
      <c r="Y1402" s="25">
        <v>0.28132472030359995</v>
      </c>
      <c r="Z1402" s="25">
        <v>0.85051912317084244</v>
      </c>
      <c r="AA1402" s="25">
        <v>0</v>
      </c>
      <c r="AB1402" s="25">
        <v>2.6572732241079575</v>
      </c>
      <c r="AC1402" s="25">
        <v>0.55307752034301705</v>
      </c>
      <c r="AD1402" s="25">
        <v>0</v>
      </c>
      <c r="AE1402" s="25">
        <v>20.205872627451626</v>
      </c>
      <c r="AF1402" s="25">
        <v>3.2713073513581969</v>
      </c>
      <c r="AG1402" s="25">
        <v>5.2839094472568231</v>
      </c>
      <c r="AH1402" s="25">
        <v>3.0799956755702644</v>
      </c>
      <c r="AI1402" s="25">
        <v>0.79045086920456686</v>
      </c>
      <c r="AJ1402" s="25">
        <v>0.88295863471775504</v>
      </c>
      <c r="AK1402" s="25">
        <v>0.53895635987799562</v>
      </c>
      <c r="AL1402" s="25">
        <v>0.53051704906461472</v>
      </c>
      <c r="AM1402" s="25">
        <v>3.126927284679662E-2</v>
      </c>
      <c r="AN1402" s="25">
        <v>1.1476884634986539</v>
      </c>
      <c r="AO1402" s="25">
        <v>0.13804872610006441</v>
      </c>
      <c r="AP1402" s="25">
        <v>9.3700526794168001E-2</v>
      </c>
      <c r="AQ1402" s="25">
        <v>1.0223418629654968</v>
      </c>
      <c r="AR1402" s="25">
        <v>0.24207168876806287</v>
      </c>
      <c r="AS1402" s="25">
        <v>0.65519994689951644</v>
      </c>
      <c r="AT1402" s="25">
        <v>0.14263616760316153</v>
      </c>
      <c r="AU1402" s="25">
        <v>0</v>
      </c>
      <c r="AV1402" s="25">
        <v>0.60318289156113414</v>
      </c>
      <c r="AW1402" s="25">
        <v>0.63483496606853573</v>
      </c>
      <c r="AX1402" s="25">
        <v>0</v>
      </c>
      <c r="AY1402" s="25">
        <v>0</v>
      </c>
      <c r="AZ1402" s="25">
        <v>0</v>
      </c>
      <c r="BA1402" s="25">
        <v>0</v>
      </c>
      <c r="BB1402" s="25">
        <v>0.88030193988815819</v>
      </c>
      <c r="BC1402" s="25">
        <v>1.6311065547144687</v>
      </c>
      <c r="BD1402" s="25">
        <v>1.3054391729562989</v>
      </c>
      <c r="BE1402" s="25">
        <v>3.1619149838786629</v>
      </c>
      <c r="BF1402" s="25">
        <v>1.3630744797807495</v>
      </c>
      <c r="BG1402" s="25">
        <v>0</v>
      </c>
      <c r="BH1402" s="25">
        <v>0</v>
      </c>
      <c r="BI1402" s="25">
        <v>59.456113135669199</v>
      </c>
      <c r="BJ1402" s="25">
        <v>0</v>
      </c>
      <c r="BK1402" s="25">
        <v>0.7299935876717738</v>
      </c>
      <c r="BL1402" s="25">
        <v>8.6357729307624584</v>
      </c>
      <c r="BM1402" s="25">
        <v>0.97417546123368526</v>
      </c>
      <c r="BN1402" s="25">
        <v>0</v>
      </c>
      <c r="BO1402" s="25">
        <v>0</v>
      </c>
    </row>
    <row r="1403" spans="1:67">
      <c r="A1403">
        <v>2011</v>
      </c>
      <c r="B1403" s="57" t="s">
        <v>191</v>
      </c>
      <c r="C1403" s="61" t="s">
        <v>255</v>
      </c>
      <c r="D1403" s="57" t="s">
        <v>134</v>
      </c>
      <c r="E1403" s="25">
        <v>1.5484209740052959</v>
      </c>
      <c r="F1403" s="25">
        <v>3.4068379342063547E-2</v>
      </c>
      <c r="G1403" s="25">
        <v>0.59507624557764194</v>
      </c>
      <c r="H1403" s="25">
        <v>14.872415103241174</v>
      </c>
      <c r="I1403" s="25">
        <v>16.362956867626831</v>
      </c>
      <c r="J1403" s="25">
        <v>10.545244111855812</v>
      </c>
      <c r="K1403" s="25">
        <v>1.3758707023767185</v>
      </c>
      <c r="L1403" s="25">
        <v>9.7242085883064107</v>
      </c>
      <c r="M1403" s="25">
        <v>0.22137002528641198</v>
      </c>
      <c r="N1403" s="25">
        <v>1.2850714268765908</v>
      </c>
      <c r="O1403" s="25">
        <v>3.9401496705661487</v>
      </c>
      <c r="P1403" s="25">
        <v>5.4055540365857837</v>
      </c>
      <c r="Q1403" s="25">
        <v>5.3364009465344768</v>
      </c>
      <c r="R1403" s="25">
        <v>9.8460611216771401</v>
      </c>
      <c r="S1403" s="25">
        <v>81.391029547861223</v>
      </c>
      <c r="T1403" s="25">
        <v>9.9604840715459364</v>
      </c>
      <c r="U1403" s="25">
        <v>3.126438955288636</v>
      </c>
      <c r="V1403" s="25">
        <v>1.9715599476849928</v>
      </c>
      <c r="W1403" s="25">
        <v>0.84336777679702302</v>
      </c>
      <c r="X1403" s="25">
        <v>5.4259698829880803</v>
      </c>
      <c r="Y1403" s="25">
        <v>0.25426789376058895</v>
      </c>
      <c r="Z1403" s="25">
        <v>2.1939393925952269</v>
      </c>
      <c r="AA1403" s="25">
        <v>0</v>
      </c>
      <c r="AB1403" s="25">
        <v>4.2933224973388553</v>
      </c>
      <c r="AC1403" s="25">
        <v>3.7867136270392185</v>
      </c>
      <c r="AD1403" s="25">
        <v>0</v>
      </c>
      <c r="AE1403" s="25">
        <v>13.009338688872329</v>
      </c>
      <c r="AF1403" s="25">
        <v>15.285901934426981</v>
      </c>
      <c r="AG1403" s="25">
        <v>24.520490048367314</v>
      </c>
      <c r="AH1403" s="25">
        <v>14.29301598115695</v>
      </c>
      <c r="AI1403" s="25">
        <v>1.0248352486511485</v>
      </c>
      <c r="AJ1403" s="25">
        <v>4.4222292978864335</v>
      </c>
      <c r="AK1403" s="25">
        <v>0.86439981099387053</v>
      </c>
      <c r="AL1403" s="25">
        <v>2.6137810196040019</v>
      </c>
      <c r="AM1403" s="25">
        <v>6.2378129296991922E-2</v>
      </c>
      <c r="AN1403" s="25">
        <v>5.3728200029399478</v>
      </c>
      <c r="AO1403" s="25">
        <v>0.27919984531513437</v>
      </c>
      <c r="AP1403" s="25">
        <v>0.14181742718478385</v>
      </c>
      <c r="AQ1403" s="25">
        <v>1.6436923423300249</v>
      </c>
      <c r="AR1403" s="25">
        <v>0.29313428334263275</v>
      </c>
      <c r="AS1403" s="25">
        <v>0.82418344535264676</v>
      </c>
      <c r="AT1403" s="25">
        <v>5.4973711015386381E-2</v>
      </c>
      <c r="AU1403" s="25">
        <v>0</v>
      </c>
      <c r="AV1403" s="25">
        <v>0.85968482814751168</v>
      </c>
      <c r="AW1403" s="25">
        <v>0.90342610471271112</v>
      </c>
      <c r="AX1403" s="25">
        <v>0</v>
      </c>
      <c r="AY1403" s="25">
        <v>0</v>
      </c>
      <c r="AZ1403" s="25">
        <v>0</v>
      </c>
      <c r="BA1403" s="25">
        <v>0</v>
      </c>
      <c r="BB1403" s="25">
        <v>4.5702679249319242</v>
      </c>
      <c r="BC1403" s="25">
        <v>2.9437528005790488</v>
      </c>
      <c r="BD1403" s="25">
        <v>3.5882804310301104</v>
      </c>
      <c r="BE1403" s="25">
        <v>19.823710029939818</v>
      </c>
      <c r="BF1403" s="25">
        <v>7.1817686146450104</v>
      </c>
      <c r="BG1403" s="25">
        <v>0</v>
      </c>
      <c r="BH1403" s="25">
        <v>0</v>
      </c>
      <c r="BI1403" s="25">
        <v>345.70058612293622</v>
      </c>
      <c r="BJ1403" s="25">
        <v>0</v>
      </c>
      <c r="BK1403" s="25">
        <v>4.8530996787932645</v>
      </c>
      <c r="BL1403" s="25">
        <v>1.1488966958590294</v>
      </c>
      <c r="BM1403" s="25">
        <v>3.001431042594576</v>
      </c>
      <c r="BN1403" s="25">
        <v>0</v>
      </c>
      <c r="BO1403" s="25">
        <v>0</v>
      </c>
    </row>
    <row r="1404" spans="1:67">
      <c r="A1404">
        <v>2011</v>
      </c>
      <c r="B1404" s="57" t="s">
        <v>192</v>
      </c>
      <c r="C1404" s="61" t="s">
        <v>256</v>
      </c>
      <c r="D1404" s="57" t="s">
        <v>134</v>
      </c>
      <c r="E1404" s="25">
        <v>0.37202929245329391</v>
      </c>
      <c r="F1404" s="25">
        <v>1.2862121325891549E-2</v>
      </c>
      <c r="G1404" s="25">
        <v>3.5065567021844601E-2</v>
      </c>
      <c r="H1404" s="25">
        <v>1.0297250305806298</v>
      </c>
      <c r="I1404" s="25">
        <v>1.1775462522973763</v>
      </c>
      <c r="J1404" s="25">
        <v>0.58666078658645626</v>
      </c>
      <c r="K1404" s="25">
        <v>0.13274834948760605</v>
      </c>
      <c r="L1404" s="25">
        <v>0.38930889386595507</v>
      </c>
      <c r="M1404" s="25">
        <v>2.4079903245194607E-2</v>
      </c>
      <c r="N1404" s="25">
        <v>0.59828908068766107</v>
      </c>
      <c r="O1404" s="25">
        <v>0.81852947052504721</v>
      </c>
      <c r="P1404" s="25">
        <v>0.2583511856110392</v>
      </c>
      <c r="Q1404" s="25">
        <v>0.77305210091212129</v>
      </c>
      <c r="R1404" s="25">
        <v>0.43380710691653623</v>
      </c>
      <c r="S1404" s="25">
        <v>1.7638704040882309</v>
      </c>
      <c r="T1404" s="25">
        <v>0.81853604001358482</v>
      </c>
      <c r="U1404" s="25">
        <v>0.46483792190721218</v>
      </c>
      <c r="V1404" s="25">
        <v>0.3443797017803506</v>
      </c>
      <c r="W1404" s="25">
        <v>0.41285942837446543</v>
      </c>
      <c r="X1404" s="25">
        <v>0.27934472144791545</v>
      </c>
      <c r="Y1404" s="25">
        <v>2.7526078859369696E-2</v>
      </c>
      <c r="Z1404" s="25">
        <v>0.22610093340046816</v>
      </c>
      <c r="AA1404" s="25">
        <v>0</v>
      </c>
      <c r="AB1404" s="25">
        <v>0.19752184299620854</v>
      </c>
      <c r="AC1404" s="25">
        <v>5.9707198698212997E-2</v>
      </c>
      <c r="AD1404" s="25">
        <v>0</v>
      </c>
      <c r="AE1404" s="25">
        <v>4.9242753151449321</v>
      </c>
      <c r="AF1404" s="25">
        <v>0.37265828989392413</v>
      </c>
      <c r="AG1404" s="25">
        <v>0.65564958540817198</v>
      </c>
      <c r="AH1404" s="25">
        <v>0.38217874839686644</v>
      </c>
      <c r="AI1404" s="25">
        <v>9.6390797386797289E-2</v>
      </c>
      <c r="AJ1404" s="25">
        <v>0.13022234141833799</v>
      </c>
      <c r="AK1404" s="25">
        <v>9.6704882263458566E-2</v>
      </c>
      <c r="AL1404" s="25">
        <v>0.11707667422909941</v>
      </c>
      <c r="AM1404" s="25">
        <v>2.4441739140823676E-2</v>
      </c>
      <c r="AN1404" s="25">
        <v>0.4830427299274922</v>
      </c>
      <c r="AO1404" s="25">
        <v>5.065675141017513E-2</v>
      </c>
      <c r="AP1404" s="25">
        <v>2.3571347355924692E-2</v>
      </c>
      <c r="AQ1404" s="25">
        <v>0.14770857646602542</v>
      </c>
      <c r="AR1404" s="25">
        <v>4.5630089991216274E-2</v>
      </c>
      <c r="AS1404" s="25">
        <v>0.13640738868168945</v>
      </c>
      <c r="AT1404" s="25">
        <v>2.7672540282870466E-2</v>
      </c>
      <c r="AU1404" s="25">
        <v>0</v>
      </c>
      <c r="AV1404" s="25">
        <v>8.215467566400636E-2</v>
      </c>
      <c r="AW1404" s="25">
        <v>0.10313151314086401</v>
      </c>
      <c r="AX1404" s="25">
        <v>0</v>
      </c>
      <c r="AY1404" s="25">
        <v>0</v>
      </c>
      <c r="AZ1404" s="25">
        <v>0</v>
      </c>
      <c r="BA1404" s="25">
        <v>0</v>
      </c>
      <c r="BB1404" s="25">
        <v>0.12840241231203378</v>
      </c>
      <c r="BC1404" s="25">
        <v>0.3459398350588716</v>
      </c>
      <c r="BD1404" s="25">
        <v>0.39526371651342285</v>
      </c>
      <c r="BE1404" s="25">
        <v>0.46000492291762174</v>
      </c>
      <c r="BF1404" s="25">
        <v>0.22307652370900463</v>
      </c>
      <c r="BG1404" s="25">
        <v>0</v>
      </c>
      <c r="BH1404" s="25">
        <v>0</v>
      </c>
      <c r="BI1404" s="25">
        <v>9.0030542364669621</v>
      </c>
      <c r="BJ1404" s="25">
        <v>0</v>
      </c>
      <c r="BK1404" s="25">
        <v>8.9512145618430433E-2</v>
      </c>
      <c r="BL1404" s="25">
        <v>1.5486645649111206</v>
      </c>
      <c r="BM1404" s="25">
        <v>0.14376354911139505</v>
      </c>
      <c r="BN1404" s="25">
        <v>0</v>
      </c>
      <c r="BO1404" s="25">
        <v>0</v>
      </c>
    </row>
    <row r="1405" spans="1:67">
      <c r="A1405">
        <v>2011</v>
      </c>
      <c r="B1405" s="57" t="s">
        <v>193</v>
      </c>
      <c r="C1405" s="61" t="s">
        <v>257</v>
      </c>
      <c r="D1405" s="57" t="s">
        <v>134</v>
      </c>
      <c r="E1405" s="25">
        <v>80.60670213448104</v>
      </c>
      <c r="F1405" s="25">
        <v>10.734732895354876</v>
      </c>
      <c r="G1405" s="25">
        <v>1.5620844541101504</v>
      </c>
      <c r="H1405" s="25">
        <v>113.92831747029064</v>
      </c>
      <c r="I1405" s="25">
        <v>10.195480069971957</v>
      </c>
      <c r="J1405" s="25">
        <v>1.7158397029335357</v>
      </c>
      <c r="K1405" s="25">
        <v>0.4381396354981737</v>
      </c>
      <c r="L1405" s="25">
        <v>0.61547237414418376</v>
      </c>
      <c r="M1405" s="25">
        <v>0.68905053838426067</v>
      </c>
      <c r="N1405" s="25">
        <v>9.2653108057460187</v>
      </c>
      <c r="O1405" s="25">
        <v>1.2152684377326262</v>
      </c>
      <c r="P1405" s="25">
        <v>0.22112731416861853</v>
      </c>
      <c r="Q1405" s="25">
        <v>1.0185659753714158</v>
      </c>
      <c r="R1405" s="25">
        <v>15.03480331429485</v>
      </c>
      <c r="S1405" s="25">
        <v>6.5616284634945599</v>
      </c>
      <c r="T1405" s="25">
        <v>1.3453704749481528</v>
      </c>
      <c r="U1405" s="25">
        <v>1.6240235158552081</v>
      </c>
      <c r="V1405" s="25">
        <v>1.6113215476052434</v>
      </c>
      <c r="W1405" s="25">
        <v>4.613098400036332</v>
      </c>
      <c r="X1405" s="25">
        <v>1.1105571353049424</v>
      </c>
      <c r="Y1405" s="25">
        <v>0.1924266594501316</v>
      </c>
      <c r="Z1405" s="25">
        <v>0.80158386662756553</v>
      </c>
      <c r="AA1405" s="25">
        <v>0</v>
      </c>
      <c r="AB1405" s="25">
        <v>2.7187964126174404</v>
      </c>
      <c r="AC1405" s="25">
        <v>7.2407409857439736E-2</v>
      </c>
      <c r="AD1405" s="25">
        <v>0</v>
      </c>
      <c r="AE1405" s="25">
        <v>58.801496273114509</v>
      </c>
      <c r="AF1405" s="25">
        <v>15.419604827480683</v>
      </c>
      <c r="AG1405" s="25">
        <v>71.906792313079677</v>
      </c>
      <c r="AH1405" s="25">
        <v>41.914534328277284</v>
      </c>
      <c r="AI1405" s="25">
        <v>7.2548678717837634</v>
      </c>
      <c r="AJ1405" s="25">
        <v>8.5447197407581577</v>
      </c>
      <c r="AK1405" s="25">
        <v>0.67427565061427264</v>
      </c>
      <c r="AL1405" s="25">
        <v>22.898440628624655</v>
      </c>
      <c r="AM1405" s="25">
        <v>1.3391539547824713</v>
      </c>
      <c r="AN1405" s="25">
        <v>3.7280391596444087</v>
      </c>
      <c r="AO1405" s="25">
        <v>1.941394284004569</v>
      </c>
      <c r="AP1405" s="25">
        <v>1.1960509866203253</v>
      </c>
      <c r="AQ1405" s="25">
        <v>24.807151167987335</v>
      </c>
      <c r="AR1405" s="25">
        <v>0.61315245141634411</v>
      </c>
      <c r="AS1405" s="25">
        <v>15.600202763122645</v>
      </c>
      <c r="AT1405" s="25">
        <v>1.5668481235583407</v>
      </c>
      <c r="AU1405" s="25">
        <v>0</v>
      </c>
      <c r="AV1405" s="25">
        <v>78.918501725400944</v>
      </c>
      <c r="AW1405" s="25">
        <v>16.706250985749435</v>
      </c>
      <c r="AX1405" s="25">
        <v>0</v>
      </c>
      <c r="AY1405" s="25">
        <v>0</v>
      </c>
      <c r="AZ1405" s="25">
        <v>0</v>
      </c>
      <c r="BA1405" s="25">
        <v>0</v>
      </c>
      <c r="BB1405" s="25">
        <v>1.7114157983159033</v>
      </c>
      <c r="BC1405" s="25">
        <v>48.758403123408399</v>
      </c>
      <c r="BD1405" s="25">
        <v>19.667271667041934</v>
      </c>
      <c r="BE1405" s="25">
        <v>2.004617402370076</v>
      </c>
      <c r="BF1405" s="25">
        <v>1.7223635063234006</v>
      </c>
      <c r="BG1405" s="25">
        <v>0</v>
      </c>
      <c r="BH1405" s="25">
        <v>0</v>
      </c>
      <c r="BI1405" s="25">
        <v>6.1630886916027148</v>
      </c>
      <c r="BJ1405" s="25">
        <v>0</v>
      </c>
      <c r="BK1405" s="25">
        <v>9.0498422951230853E-2</v>
      </c>
      <c r="BL1405" s="25">
        <v>15.918448883920529</v>
      </c>
      <c r="BM1405" s="25">
        <v>0.53182239807836162</v>
      </c>
      <c r="BN1405" s="25">
        <v>0</v>
      </c>
      <c r="BO1405" s="25">
        <v>0</v>
      </c>
    </row>
    <row r="1406" spans="1:67">
      <c r="A1406">
        <v>2011</v>
      </c>
      <c r="B1406" s="57" t="s">
        <v>194</v>
      </c>
      <c r="C1406" s="61" t="s">
        <v>258</v>
      </c>
      <c r="D1406" s="57" t="s">
        <v>134</v>
      </c>
      <c r="E1406" s="25">
        <v>1.4430474304742678</v>
      </c>
      <c r="F1406" s="25">
        <v>6.2516018771754736E-2</v>
      </c>
      <c r="G1406" s="25">
        <v>0.18349172247789958</v>
      </c>
      <c r="H1406" s="25">
        <v>3.0943149852610592</v>
      </c>
      <c r="I1406" s="25">
        <v>4.9098112323585479</v>
      </c>
      <c r="J1406" s="25">
        <v>5.2458058653575961</v>
      </c>
      <c r="K1406" s="25">
        <v>0.44019016219963375</v>
      </c>
      <c r="L1406" s="25">
        <v>1.8623412063142826</v>
      </c>
      <c r="M1406" s="25">
        <v>9.3307180149095587E-2</v>
      </c>
      <c r="N1406" s="25">
        <v>1.2161762237984413</v>
      </c>
      <c r="O1406" s="25">
        <v>2.1817295153463609</v>
      </c>
      <c r="P1406" s="25">
        <v>0.97741654260570798</v>
      </c>
      <c r="Q1406" s="25">
        <v>2.4430204816283836</v>
      </c>
      <c r="R1406" s="25">
        <v>0.74105505285663231</v>
      </c>
      <c r="S1406" s="25">
        <v>1.004299584995239</v>
      </c>
      <c r="T1406" s="25">
        <v>1.2065638062659452</v>
      </c>
      <c r="U1406" s="25">
        <v>4.2032265952396326</v>
      </c>
      <c r="V1406" s="25">
        <v>2.2376501394032493</v>
      </c>
      <c r="W1406" s="25">
        <v>2.7269139467489021</v>
      </c>
      <c r="X1406" s="25">
        <v>5.0007346708372609</v>
      </c>
      <c r="Y1406" s="25">
        <v>0.19122861776072819</v>
      </c>
      <c r="Z1406" s="25">
        <v>0.73197299204202027</v>
      </c>
      <c r="AA1406" s="25">
        <v>0</v>
      </c>
      <c r="AB1406" s="25">
        <v>0.71000402523546313</v>
      </c>
      <c r="AC1406" s="25">
        <v>1.2012369343347144E-2</v>
      </c>
      <c r="AD1406" s="25">
        <v>0</v>
      </c>
      <c r="AE1406" s="25">
        <v>11.774733947721366</v>
      </c>
      <c r="AF1406" s="25">
        <v>1.5763344023723955</v>
      </c>
      <c r="AG1406" s="25">
        <v>2.2649611282871929</v>
      </c>
      <c r="AH1406" s="25">
        <v>1.3202479756565313</v>
      </c>
      <c r="AI1406" s="25">
        <v>1.6919398914707329</v>
      </c>
      <c r="AJ1406" s="25">
        <v>0.49189354682060293</v>
      </c>
      <c r="AK1406" s="25">
        <v>0.82419282380867775</v>
      </c>
      <c r="AL1406" s="25">
        <v>0.15446802693614989</v>
      </c>
      <c r="AM1406" s="25">
        <v>3.3432954741683306E-2</v>
      </c>
      <c r="AN1406" s="25">
        <v>2.0810548834952907</v>
      </c>
      <c r="AO1406" s="25">
        <v>0.33943640914061063</v>
      </c>
      <c r="AP1406" s="25">
        <v>0.25008039154400519</v>
      </c>
      <c r="AQ1406" s="25">
        <v>0.79540745551382996</v>
      </c>
      <c r="AR1406" s="25">
        <v>0.35986710027781654</v>
      </c>
      <c r="AS1406" s="25">
        <v>0.65124988205989154</v>
      </c>
      <c r="AT1406" s="25">
        <v>0.15635301065923959</v>
      </c>
      <c r="AU1406" s="25">
        <v>0</v>
      </c>
      <c r="AV1406" s="25">
        <v>0.23612330304657603</v>
      </c>
      <c r="AW1406" s="25">
        <v>0.72069775651195922</v>
      </c>
      <c r="AX1406" s="25">
        <v>0</v>
      </c>
      <c r="AY1406" s="25">
        <v>0</v>
      </c>
      <c r="AZ1406" s="25">
        <v>0</v>
      </c>
      <c r="BA1406" s="25">
        <v>0</v>
      </c>
      <c r="BB1406" s="25">
        <v>0.37494203421084993</v>
      </c>
      <c r="BC1406" s="25">
        <v>2.1092339578052988</v>
      </c>
      <c r="BD1406" s="25">
        <v>1.3234699313205016</v>
      </c>
      <c r="BE1406" s="25">
        <v>0.94391601648652301</v>
      </c>
      <c r="BF1406" s="25">
        <v>1.7100088129389734</v>
      </c>
      <c r="BG1406" s="25">
        <v>0</v>
      </c>
      <c r="BH1406" s="25">
        <v>0</v>
      </c>
      <c r="BI1406" s="25">
        <v>21.280783553290654</v>
      </c>
      <c r="BJ1406" s="25">
        <v>0</v>
      </c>
      <c r="BK1406" s="25">
        <v>6.6652486378398337E-2</v>
      </c>
      <c r="BL1406" s="25">
        <v>24.005448931816176</v>
      </c>
      <c r="BM1406" s="25">
        <v>0.88078406255835406</v>
      </c>
      <c r="BN1406" s="25">
        <v>0</v>
      </c>
      <c r="BO1406" s="25">
        <v>0</v>
      </c>
    </row>
    <row r="1407" spans="1:67">
      <c r="A1407">
        <v>2011</v>
      </c>
      <c r="B1407" s="57" t="s">
        <v>195</v>
      </c>
      <c r="C1407" s="61" t="s">
        <v>259</v>
      </c>
      <c r="D1407" s="57" t="s">
        <v>134</v>
      </c>
      <c r="E1407" s="25">
        <v>35.650921431651476</v>
      </c>
      <c r="F1407" s="25">
        <v>0.93524192635589665</v>
      </c>
      <c r="G1407" s="25">
        <v>4.2865755171250521</v>
      </c>
      <c r="H1407" s="25">
        <v>101.17422468268732</v>
      </c>
      <c r="I1407" s="25">
        <v>181.97575320581393</v>
      </c>
      <c r="J1407" s="25">
        <v>112.30092356369585</v>
      </c>
      <c r="K1407" s="25">
        <v>8.1086717045737959</v>
      </c>
      <c r="L1407" s="25">
        <v>26.874671648139735</v>
      </c>
      <c r="M1407" s="25">
        <v>1.5634753274203903</v>
      </c>
      <c r="N1407" s="25">
        <v>118.80290257599177</v>
      </c>
      <c r="O1407" s="25">
        <v>68.232525593533239</v>
      </c>
      <c r="P1407" s="25">
        <v>18.532104228762684</v>
      </c>
      <c r="Q1407" s="25">
        <v>58.997818355424144</v>
      </c>
      <c r="R1407" s="25">
        <v>30.724827518917053</v>
      </c>
      <c r="S1407" s="25">
        <v>48.164606742950056</v>
      </c>
      <c r="T1407" s="25">
        <v>42.066822610330341</v>
      </c>
      <c r="U1407" s="25">
        <v>57.329063860531015</v>
      </c>
      <c r="V1407" s="25">
        <v>32.860610696319803</v>
      </c>
      <c r="W1407" s="25">
        <v>42.496516190327931</v>
      </c>
      <c r="X1407" s="25">
        <v>19.610935986897875</v>
      </c>
      <c r="Y1407" s="25">
        <v>3.4694912165787479</v>
      </c>
      <c r="Z1407" s="25">
        <v>13.906910970958039</v>
      </c>
      <c r="AA1407" s="25">
        <v>0</v>
      </c>
      <c r="AB1407" s="25">
        <v>30.929444841420789</v>
      </c>
      <c r="AC1407" s="25">
        <v>0.21514992061414417</v>
      </c>
      <c r="AD1407" s="25">
        <v>0</v>
      </c>
      <c r="AE1407" s="25">
        <v>314.82511953272473</v>
      </c>
      <c r="AF1407" s="25">
        <v>17.391343051647354</v>
      </c>
      <c r="AG1407" s="25">
        <v>28.413964450204467</v>
      </c>
      <c r="AH1407" s="25">
        <v>16.562526699496601</v>
      </c>
      <c r="AI1407" s="25">
        <v>19.079673136852396</v>
      </c>
      <c r="AJ1407" s="25">
        <v>8.32904707832345</v>
      </c>
      <c r="AK1407" s="25">
        <v>13.658268121039304</v>
      </c>
      <c r="AL1407" s="25">
        <v>1.5932266466865226</v>
      </c>
      <c r="AM1407" s="25">
        <v>0.24922832498946679</v>
      </c>
      <c r="AN1407" s="25">
        <v>48.533692291651249</v>
      </c>
      <c r="AO1407" s="25">
        <v>4.5596907384568865</v>
      </c>
      <c r="AP1407" s="25">
        <v>3.1544529786397049</v>
      </c>
      <c r="AQ1407" s="25">
        <v>10.38591191706869</v>
      </c>
      <c r="AR1407" s="25">
        <v>4.1059660487339587</v>
      </c>
      <c r="AS1407" s="25">
        <v>7.1470613225816795</v>
      </c>
      <c r="AT1407" s="25">
        <v>1.9029275908427719</v>
      </c>
      <c r="AU1407" s="25">
        <v>0</v>
      </c>
      <c r="AV1407" s="25">
        <v>3.1439916230274911</v>
      </c>
      <c r="AW1407" s="25">
        <v>8.5479467236792708</v>
      </c>
      <c r="AX1407" s="25">
        <v>0</v>
      </c>
      <c r="AY1407" s="25">
        <v>0</v>
      </c>
      <c r="AZ1407" s="25">
        <v>0</v>
      </c>
      <c r="BA1407" s="25">
        <v>0</v>
      </c>
      <c r="BB1407" s="25">
        <v>4.4870062663277395</v>
      </c>
      <c r="BC1407" s="25">
        <v>18.756970599189557</v>
      </c>
      <c r="BD1407" s="25">
        <v>21.422440213192434</v>
      </c>
      <c r="BE1407" s="25">
        <v>17.198144639036116</v>
      </c>
      <c r="BF1407" s="25">
        <v>10.252878024598131</v>
      </c>
      <c r="BG1407" s="25">
        <v>0</v>
      </c>
      <c r="BH1407" s="25">
        <v>0</v>
      </c>
      <c r="BI1407" s="25">
        <v>296.71971623069203</v>
      </c>
      <c r="BJ1407" s="25">
        <v>0</v>
      </c>
      <c r="BK1407" s="25">
        <v>1.5778323084942163</v>
      </c>
      <c r="BL1407" s="25">
        <v>233.23943883629926</v>
      </c>
      <c r="BM1407" s="25">
        <v>10.231839837194558</v>
      </c>
      <c r="BN1407" s="25">
        <v>0</v>
      </c>
      <c r="BO1407" s="25">
        <v>0</v>
      </c>
    </row>
    <row r="1408" spans="1:67">
      <c r="A1408">
        <v>2011</v>
      </c>
      <c r="B1408" s="57" t="s">
        <v>196</v>
      </c>
      <c r="C1408" s="61" t="s">
        <v>260</v>
      </c>
      <c r="D1408" s="57" t="s">
        <v>134</v>
      </c>
      <c r="E1408" s="25">
        <v>13.632941866103806</v>
      </c>
      <c r="F1408" s="25">
        <v>0.27008644591987085</v>
      </c>
      <c r="G1408" s="25">
        <v>2.1157849726507441</v>
      </c>
      <c r="H1408" s="25">
        <v>12.269132401256106</v>
      </c>
      <c r="I1408" s="25">
        <v>79.902115558127832</v>
      </c>
      <c r="J1408" s="25">
        <v>31.997604706181971</v>
      </c>
      <c r="K1408" s="25">
        <v>1.9317692115690019</v>
      </c>
      <c r="L1408" s="25">
        <v>5.3236164934595918</v>
      </c>
      <c r="M1408" s="25">
        <v>0.25958894187782977</v>
      </c>
      <c r="N1408" s="25">
        <v>6.3711197601887593</v>
      </c>
      <c r="O1408" s="25">
        <v>8.8112908328895738</v>
      </c>
      <c r="P1408" s="25">
        <v>3.5161003078696211</v>
      </c>
      <c r="Q1408" s="25">
        <v>11.37151358466282</v>
      </c>
      <c r="R1408" s="25">
        <v>3.9786601714638463</v>
      </c>
      <c r="S1408" s="25">
        <v>5.3632777887672702</v>
      </c>
      <c r="T1408" s="25">
        <v>5.2910658424703545</v>
      </c>
      <c r="U1408" s="25">
        <v>11.621882479487242</v>
      </c>
      <c r="V1408" s="25">
        <v>5.9807816615360618</v>
      </c>
      <c r="W1408" s="25">
        <v>6.4398273886930015</v>
      </c>
      <c r="X1408" s="25">
        <v>4.1348547847964552</v>
      </c>
      <c r="Y1408" s="25">
        <v>0.64301107784623213</v>
      </c>
      <c r="Z1408" s="25">
        <v>3.0598098455141356</v>
      </c>
      <c r="AA1408" s="25">
        <v>0</v>
      </c>
      <c r="AB1408" s="25">
        <v>4.7145570962508003</v>
      </c>
      <c r="AC1408" s="25">
        <v>3.7663771514568671E-2</v>
      </c>
      <c r="AD1408" s="25">
        <v>0</v>
      </c>
      <c r="AE1408" s="25">
        <v>61.254500249090263</v>
      </c>
      <c r="AF1408" s="25">
        <v>4.8158739472316761</v>
      </c>
      <c r="AG1408" s="25">
        <v>12.955879362341822</v>
      </c>
      <c r="AH1408" s="25">
        <v>7.5519943068725199</v>
      </c>
      <c r="AI1408" s="25">
        <v>6.8901000047481133</v>
      </c>
      <c r="AJ1408" s="25">
        <v>3.7400131832600767</v>
      </c>
      <c r="AK1408" s="25">
        <v>7.0982184767540843</v>
      </c>
      <c r="AL1408" s="25">
        <v>0.6419185723250258</v>
      </c>
      <c r="AM1408" s="25">
        <v>6.9919067130116364E-2</v>
      </c>
      <c r="AN1408" s="25">
        <v>27.728391526387096</v>
      </c>
      <c r="AO1408" s="25">
        <v>0.88214741002015939</v>
      </c>
      <c r="AP1408" s="25">
        <v>0.7595396132728055</v>
      </c>
      <c r="AQ1408" s="25">
        <v>2.7942160136509289</v>
      </c>
      <c r="AR1408" s="25">
        <v>0.97840062442126019</v>
      </c>
      <c r="AS1408" s="25">
        <v>1.8714641436644177</v>
      </c>
      <c r="AT1408" s="25">
        <v>0.42466996932932838</v>
      </c>
      <c r="AU1408" s="25">
        <v>0</v>
      </c>
      <c r="AV1408" s="25">
        <v>0.77935074620662925</v>
      </c>
      <c r="AW1408" s="25">
        <v>2.2076160674460716</v>
      </c>
      <c r="AX1408" s="25">
        <v>0</v>
      </c>
      <c r="AY1408" s="25">
        <v>0</v>
      </c>
      <c r="AZ1408" s="25">
        <v>0</v>
      </c>
      <c r="BA1408" s="25">
        <v>0</v>
      </c>
      <c r="BB1408" s="25">
        <v>1.2042279685499757</v>
      </c>
      <c r="BC1408" s="25">
        <v>31.510666103974909</v>
      </c>
      <c r="BD1408" s="25">
        <v>4.8947568119358564</v>
      </c>
      <c r="BE1408" s="25">
        <v>6.1465038187598093</v>
      </c>
      <c r="BF1408" s="25">
        <v>2.9510392201426656</v>
      </c>
      <c r="BG1408" s="25">
        <v>0</v>
      </c>
      <c r="BH1408" s="25">
        <v>0</v>
      </c>
      <c r="BI1408" s="25">
        <v>138.92430952969607</v>
      </c>
      <c r="BJ1408" s="25">
        <v>0</v>
      </c>
      <c r="BK1408" s="25">
        <v>0.93982162028472538</v>
      </c>
      <c r="BL1408" s="25">
        <v>39.83636485161221</v>
      </c>
      <c r="BM1408" s="25">
        <v>1.9422348870028834</v>
      </c>
      <c r="BN1408" s="25">
        <v>0</v>
      </c>
      <c r="BO1408" s="25">
        <v>0</v>
      </c>
    </row>
    <row r="1409" spans="1:67">
      <c r="A1409">
        <v>2011</v>
      </c>
      <c r="B1409" s="57" t="s">
        <v>197</v>
      </c>
      <c r="C1409" s="61" t="s">
        <v>261</v>
      </c>
      <c r="D1409" s="57" t="s">
        <v>134</v>
      </c>
      <c r="E1409" s="25">
        <v>21.857124793028888</v>
      </c>
      <c r="F1409" s="25">
        <v>0.48797852303401756</v>
      </c>
      <c r="G1409" s="25">
        <v>2.6410587800097955</v>
      </c>
      <c r="H1409" s="25">
        <v>71.046024976217993</v>
      </c>
      <c r="I1409" s="25">
        <v>168.30202910886089</v>
      </c>
      <c r="J1409" s="25">
        <v>23.634069476586383</v>
      </c>
      <c r="K1409" s="25">
        <v>4.845002132201345</v>
      </c>
      <c r="L1409" s="25">
        <v>13.467848536316763</v>
      </c>
      <c r="M1409" s="25">
        <v>0.49198938789717617</v>
      </c>
      <c r="N1409" s="25">
        <v>104.50502412729868</v>
      </c>
      <c r="O1409" s="25">
        <v>33.304975645166103</v>
      </c>
      <c r="P1409" s="25">
        <v>7.1836177536164492</v>
      </c>
      <c r="Q1409" s="25">
        <v>28.870250588387066</v>
      </c>
      <c r="R1409" s="25">
        <v>21.919000811680295</v>
      </c>
      <c r="S1409" s="25">
        <v>30.783669517069889</v>
      </c>
      <c r="T1409" s="25">
        <v>18.786321977792188</v>
      </c>
      <c r="U1409" s="25">
        <v>12.411113692346945</v>
      </c>
      <c r="V1409" s="25">
        <v>8.4655768105060591</v>
      </c>
      <c r="W1409" s="25">
        <v>11.552157656718798</v>
      </c>
      <c r="X1409" s="25">
        <v>11.313975385380566</v>
      </c>
      <c r="Y1409" s="25">
        <v>3.6821395605189919</v>
      </c>
      <c r="Z1409" s="25">
        <v>5.8674463923325737</v>
      </c>
      <c r="AA1409" s="25">
        <v>0</v>
      </c>
      <c r="AB1409" s="25">
        <v>20.794407399454041</v>
      </c>
      <c r="AC1409" s="25">
        <v>0.10912579869967973</v>
      </c>
      <c r="AD1409" s="25">
        <v>0</v>
      </c>
      <c r="AE1409" s="25">
        <v>156.62706169860019</v>
      </c>
      <c r="AF1409" s="25">
        <v>9.9044766237048023</v>
      </c>
      <c r="AG1409" s="25">
        <v>26.320902589928345</v>
      </c>
      <c r="AH1409" s="25">
        <v>15.34247808498411</v>
      </c>
      <c r="AI1409" s="25">
        <v>5.9091646778016766</v>
      </c>
      <c r="AJ1409" s="25">
        <v>5.8597815235489232</v>
      </c>
      <c r="AK1409" s="25">
        <v>13.072397154022037</v>
      </c>
      <c r="AL1409" s="25">
        <v>2.1397900897072391</v>
      </c>
      <c r="AM1409" s="25">
        <v>0.24392020087955182</v>
      </c>
      <c r="AN1409" s="25">
        <v>32.179411080005025</v>
      </c>
      <c r="AO1409" s="25">
        <v>1.4666061755578632</v>
      </c>
      <c r="AP1409" s="25">
        <v>0.75547899419933262</v>
      </c>
      <c r="AQ1409" s="25">
        <v>2.3728299744743526</v>
      </c>
      <c r="AR1409" s="25">
        <v>0.74246855388089861</v>
      </c>
      <c r="AS1409" s="25">
        <v>2.858547589818766</v>
      </c>
      <c r="AT1409" s="25">
        <v>0.39102649058877553</v>
      </c>
      <c r="AU1409" s="25">
        <v>0</v>
      </c>
      <c r="AV1409" s="25">
        <v>0.81907509131002709</v>
      </c>
      <c r="AW1409" s="25">
        <v>3.0526401115750463</v>
      </c>
      <c r="AX1409" s="25">
        <v>0</v>
      </c>
      <c r="AY1409" s="25">
        <v>0</v>
      </c>
      <c r="AZ1409" s="25">
        <v>0</v>
      </c>
      <c r="BA1409" s="25">
        <v>0</v>
      </c>
      <c r="BB1409" s="25">
        <v>2.7813278986027608</v>
      </c>
      <c r="BC1409" s="25">
        <v>19.841600591082088</v>
      </c>
      <c r="BD1409" s="25">
        <v>11.004178322584051</v>
      </c>
      <c r="BE1409" s="25">
        <v>8.4870543942656855</v>
      </c>
      <c r="BF1409" s="25">
        <v>2.3896433615839037</v>
      </c>
      <c r="BG1409" s="25">
        <v>0</v>
      </c>
      <c r="BH1409" s="25">
        <v>0</v>
      </c>
      <c r="BI1409" s="25">
        <v>180.23340073396264</v>
      </c>
      <c r="BJ1409" s="25">
        <v>0</v>
      </c>
      <c r="BK1409" s="25">
        <v>0.74062422350905743</v>
      </c>
      <c r="BL1409" s="25">
        <v>33.431614371782281</v>
      </c>
      <c r="BM1409" s="25">
        <v>1.2133799083620236</v>
      </c>
      <c r="BN1409" s="25">
        <v>0</v>
      </c>
      <c r="BO1409" s="25">
        <v>0</v>
      </c>
    </row>
    <row r="1410" spans="1:67">
      <c r="A1410">
        <v>2011</v>
      </c>
      <c r="B1410" s="57" t="s">
        <v>198</v>
      </c>
      <c r="C1410" s="61" t="s">
        <v>262</v>
      </c>
      <c r="D1410" s="57" t="s">
        <v>134</v>
      </c>
      <c r="E1410" s="25">
        <v>2.9009452773555973</v>
      </c>
      <c r="F1410" s="25">
        <v>0.14006890793313881</v>
      </c>
      <c r="G1410" s="25">
        <v>0.47311799938011434</v>
      </c>
      <c r="H1410" s="25">
        <v>14.855839248841278</v>
      </c>
      <c r="I1410" s="25">
        <v>18.454078096605823</v>
      </c>
      <c r="J1410" s="25">
        <v>4.0118446098833598</v>
      </c>
      <c r="K1410" s="25">
        <v>1.9650003123852244</v>
      </c>
      <c r="L1410" s="25">
        <v>2.0824142370776184</v>
      </c>
      <c r="M1410" s="25">
        <v>0.10247157693980775</v>
      </c>
      <c r="N1410" s="25">
        <v>8.5644034416705619</v>
      </c>
      <c r="O1410" s="25">
        <v>1.889962554902848</v>
      </c>
      <c r="P1410" s="25">
        <v>1.1245575409085138</v>
      </c>
      <c r="Q1410" s="25">
        <v>3.0981703391936812</v>
      </c>
      <c r="R1410" s="25">
        <v>1.2940840460077583</v>
      </c>
      <c r="S1410" s="25">
        <v>1.876168540970246</v>
      </c>
      <c r="T1410" s="25">
        <v>2.0455777787266838</v>
      </c>
      <c r="U1410" s="25">
        <v>3.1978229116834678</v>
      </c>
      <c r="V1410" s="25">
        <v>1.7079319644865008</v>
      </c>
      <c r="W1410" s="25">
        <v>1.3895277247235693</v>
      </c>
      <c r="X1410" s="25">
        <v>4.0393498476188956</v>
      </c>
      <c r="Y1410" s="25">
        <v>0.28453430985472955</v>
      </c>
      <c r="Z1410" s="25">
        <v>1.3180017340702048</v>
      </c>
      <c r="AA1410" s="25">
        <v>0</v>
      </c>
      <c r="AB1410" s="25">
        <v>1.0491034145168641</v>
      </c>
      <c r="AC1410" s="25">
        <v>1.6484776377077671E-2</v>
      </c>
      <c r="AD1410" s="25">
        <v>0</v>
      </c>
      <c r="AE1410" s="25">
        <v>29.287906130820893</v>
      </c>
      <c r="AF1410" s="25">
        <v>1.4712984293491373</v>
      </c>
      <c r="AG1410" s="25">
        <v>4.2162533506870599</v>
      </c>
      <c r="AH1410" s="25">
        <v>2.4576579846634572</v>
      </c>
      <c r="AI1410" s="25">
        <v>4.2668764757485871</v>
      </c>
      <c r="AJ1410" s="25">
        <v>1.4372318956384094</v>
      </c>
      <c r="AK1410" s="25">
        <v>1.9976081035279054</v>
      </c>
      <c r="AL1410" s="25">
        <v>13.087897608397506</v>
      </c>
      <c r="AM1410" s="25">
        <v>4.3277664448221875</v>
      </c>
      <c r="AN1410" s="25">
        <v>5.5509447341259435</v>
      </c>
      <c r="AO1410" s="25">
        <v>0.45992442099358932</v>
      </c>
      <c r="AP1410" s="25">
        <v>0.29479797026563315</v>
      </c>
      <c r="AQ1410" s="25">
        <v>1.0231596653931743</v>
      </c>
      <c r="AR1410" s="25">
        <v>0.23792917182926468</v>
      </c>
      <c r="AS1410" s="25">
        <v>0.57773696972434818</v>
      </c>
      <c r="AT1410" s="25">
        <v>0.103318614303927</v>
      </c>
      <c r="AU1410" s="25">
        <v>0</v>
      </c>
      <c r="AV1410" s="25">
        <v>0.19998046399500849</v>
      </c>
      <c r="AW1410" s="25">
        <v>1.1547555975046442</v>
      </c>
      <c r="AX1410" s="25">
        <v>0</v>
      </c>
      <c r="AY1410" s="25">
        <v>0</v>
      </c>
      <c r="AZ1410" s="25">
        <v>0</v>
      </c>
      <c r="BA1410" s="25">
        <v>0</v>
      </c>
      <c r="BB1410" s="25">
        <v>2.5819445122485813</v>
      </c>
      <c r="BC1410" s="25">
        <v>5.8066861678314092</v>
      </c>
      <c r="BD1410" s="25">
        <v>1.8295960950033434</v>
      </c>
      <c r="BE1410" s="25">
        <v>1.5883665421823205</v>
      </c>
      <c r="BF1410" s="25">
        <v>0.62649486175863434</v>
      </c>
      <c r="BG1410" s="25">
        <v>0</v>
      </c>
      <c r="BH1410" s="25">
        <v>0</v>
      </c>
      <c r="BI1410" s="25">
        <v>66.448704690300687</v>
      </c>
      <c r="BJ1410" s="25">
        <v>0</v>
      </c>
      <c r="BK1410" s="25">
        <v>0.15864077776642793</v>
      </c>
      <c r="BL1410" s="25">
        <v>1.2245609426806274</v>
      </c>
      <c r="BM1410" s="25">
        <v>4.4468795989901007E-2</v>
      </c>
      <c r="BN1410" s="25">
        <v>0</v>
      </c>
      <c r="BO1410" s="25">
        <v>0</v>
      </c>
    </row>
    <row r="1411" spans="1:67">
      <c r="A1411">
        <v>2011</v>
      </c>
      <c r="B1411" s="57" t="s">
        <v>199</v>
      </c>
      <c r="C1411" s="61" t="s">
        <v>263</v>
      </c>
      <c r="D1411" s="57" t="s">
        <v>134</v>
      </c>
      <c r="E1411" s="25">
        <v>10.815810810217455</v>
      </c>
      <c r="F1411" s="25">
        <v>1.204073746119888</v>
      </c>
      <c r="G1411" s="25">
        <v>1.6079006289983835</v>
      </c>
      <c r="H1411" s="25">
        <v>186.00125919980709</v>
      </c>
      <c r="I1411" s="25">
        <v>107.97775308082821</v>
      </c>
      <c r="J1411" s="25">
        <v>25.451713279243737</v>
      </c>
      <c r="K1411" s="25">
        <v>12.54873433862768</v>
      </c>
      <c r="L1411" s="25">
        <v>8.7820901642616231</v>
      </c>
      <c r="M1411" s="25">
        <v>0.41640704346126661</v>
      </c>
      <c r="N1411" s="25">
        <v>24.140531192306138</v>
      </c>
      <c r="O1411" s="25">
        <v>10.329386042358145</v>
      </c>
      <c r="P1411" s="25">
        <v>6.7859705412915625</v>
      </c>
      <c r="Q1411" s="25">
        <v>17.650683530161409</v>
      </c>
      <c r="R1411" s="25">
        <v>8.8615887717589175</v>
      </c>
      <c r="S1411" s="25">
        <v>14.460290978147862</v>
      </c>
      <c r="T1411" s="25">
        <v>15.28149095857388</v>
      </c>
      <c r="U1411" s="25">
        <v>22.181784185935438</v>
      </c>
      <c r="V1411" s="25">
        <v>9.4748557841684935</v>
      </c>
      <c r="W1411" s="25">
        <v>6.5927728284480436</v>
      </c>
      <c r="X1411" s="25">
        <v>19.822674377417652</v>
      </c>
      <c r="Y1411" s="25">
        <v>1.0880183828697363</v>
      </c>
      <c r="Z1411" s="25">
        <v>8.845897850680096</v>
      </c>
      <c r="AA1411" s="25">
        <v>0</v>
      </c>
      <c r="AB1411" s="25">
        <v>7.050845549668578</v>
      </c>
      <c r="AC1411" s="25">
        <v>0.15160267913575701</v>
      </c>
      <c r="AD1411" s="25">
        <v>0</v>
      </c>
      <c r="AE1411" s="25">
        <v>187.4958652417493</v>
      </c>
      <c r="AF1411" s="25">
        <v>17.5697170471432</v>
      </c>
      <c r="AG1411" s="25">
        <v>147.39108134968836</v>
      </c>
      <c r="AH1411" s="25">
        <v>85.914402292478172</v>
      </c>
      <c r="AI1411" s="25">
        <v>18.503962362552265</v>
      </c>
      <c r="AJ1411" s="25">
        <v>13.726917995367565</v>
      </c>
      <c r="AK1411" s="25">
        <v>98.699072895889145</v>
      </c>
      <c r="AL1411" s="25">
        <v>96.954584989092638</v>
      </c>
      <c r="AM1411" s="25">
        <v>3.8318735505082904</v>
      </c>
      <c r="AN1411" s="25">
        <v>22.717861779001343</v>
      </c>
      <c r="AO1411" s="25">
        <v>9.405127713175137</v>
      </c>
      <c r="AP1411" s="25">
        <v>3.067593721643699</v>
      </c>
      <c r="AQ1411" s="25">
        <v>18.164189688027736</v>
      </c>
      <c r="AR1411" s="25">
        <v>6.1540236124332859</v>
      </c>
      <c r="AS1411" s="25">
        <v>40.678189237450098</v>
      </c>
      <c r="AT1411" s="25">
        <v>1.3984408638438508</v>
      </c>
      <c r="AU1411" s="25">
        <v>0</v>
      </c>
      <c r="AV1411" s="25">
        <v>12.52106013972463</v>
      </c>
      <c r="AW1411" s="25">
        <v>53.414654841739683</v>
      </c>
      <c r="AX1411" s="25">
        <v>0</v>
      </c>
      <c r="AY1411" s="25">
        <v>0</v>
      </c>
      <c r="AZ1411" s="25">
        <v>0</v>
      </c>
      <c r="BA1411" s="25">
        <v>0</v>
      </c>
      <c r="BB1411" s="25">
        <v>34.785046619801733</v>
      </c>
      <c r="BC1411" s="25">
        <v>475.85706409363371</v>
      </c>
      <c r="BD1411" s="25">
        <v>37.317027333216757</v>
      </c>
      <c r="BE1411" s="25">
        <v>11.228933464074945</v>
      </c>
      <c r="BF1411" s="25">
        <v>12.319247278472782</v>
      </c>
      <c r="BG1411" s="25">
        <v>0</v>
      </c>
      <c r="BH1411" s="25">
        <v>0</v>
      </c>
      <c r="BI1411" s="25">
        <v>816.68506185093702</v>
      </c>
      <c r="BJ1411" s="25">
        <v>0</v>
      </c>
      <c r="BK1411" s="25">
        <v>0.20044977111737025</v>
      </c>
      <c r="BL1411" s="25">
        <v>1.9901327671917182</v>
      </c>
      <c r="BM1411" s="25">
        <v>1.9332976528365003E-2</v>
      </c>
      <c r="BN1411" s="25">
        <v>0</v>
      </c>
      <c r="BO1411" s="25">
        <v>0</v>
      </c>
    </row>
    <row r="1412" spans="1:67">
      <c r="A1412">
        <v>2011</v>
      </c>
      <c r="B1412" s="57" t="s">
        <v>200</v>
      </c>
      <c r="C1412" s="61" t="s">
        <v>264</v>
      </c>
      <c r="D1412" s="57" t="s">
        <v>134</v>
      </c>
      <c r="E1412" s="25">
        <v>6.3727684969821405</v>
      </c>
      <c r="F1412" s="25">
        <v>0.41075026862323649</v>
      </c>
      <c r="G1412" s="25">
        <v>0.76124922510267745</v>
      </c>
      <c r="H1412" s="25">
        <v>11.227215320016073</v>
      </c>
      <c r="I1412" s="25">
        <v>35.362863255731526</v>
      </c>
      <c r="J1412" s="25">
        <v>5.9792583157024115</v>
      </c>
      <c r="K1412" s="25">
        <v>2.4826877591233805</v>
      </c>
      <c r="L1412" s="25">
        <v>3.4321087532460224</v>
      </c>
      <c r="M1412" s="25">
        <v>0.17731713959493384</v>
      </c>
      <c r="N1412" s="25">
        <v>4.0944346182563951</v>
      </c>
      <c r="O1412" s="25">
        <v>5.1872990450510423</v>
      </c>
      <c r="P1412" s="25">
        <v>2.7225220723084087</v>
      </c>
      <c r="Q1412" s="25">
        <v>7.7488478033393182</v>
      </c>
      <c r="R1412" s="25">
        <v>4.1890835328095957</v>
      </c>
      <c r="S1412" s="25">
        <v>4.4952997474460963</v>
      </c>
      <c r="T1412" s="25">
        <v>3.3284009356497331</v>
      </c>
      <c r="U1412" s="25">
        <v>5.0042307052734376</v>
      </c>
      <c r="V1412" s="25">
        <v>2.824163895072263</v>
      </c>
      <c r="W1412" s="25">
        <v>2.6895991570133169</v>
      </c>
      <c r="X1412" s="25">
        <v>7.9085288071660651</v>
      </c>
      <c r="Y1412" s="25">
        <v>0.70598095945764872</v>
      </c>
      <c r="Z1412" s="25">
        <v>1.7866200461849489</v>
      </c>
      <c r="AA1412" s="25">
        <v>0</v>
      </c>
      <c r="AB1412" s="25">
        <v>1.4091233786153587</v>
      </c>
      <c r="AC1412" s="25">
        <v>3.2903378884131432E-2</v>
      </c>
      <c r="AD1412" s="25">
        <v>0</v>
      </c>
      <c r="AE1412" s="25">
        <v>55.683254938853473</v>
      </c>
      <c r="AF1412" s="25">
        <v>6.7069642825998637</v>
      </c>
      <c r="AG1412" s="25">
        <v>16.390199116728937</v>
      </c>
      <c r="AH1412" s="25">
        <v>9.5538620281242803</v>
      </c>
      <c r="AI1412" s="25">
        <v>18.331037306286241</v>
      </c>
      <c r="AJ1412" s="25">
        <v>78.843450463729027</v>
      </c>
      <c r="AK1412" s="25">
        <v>84.281276163189716</v>
      </c>
      <c r="AL1412" s="25">
        <v>33.937078258023035</v>
      </c>
      <c r="AM1412" s="25">
        <v>0.61276554578075193</v>
      </c>
      <c r="AN1412" s="25">
        <v>8.7736895729154778</v>
      </c>
      <c r="AO1412" s="25">
        <v>0.71792272683935376</v>
      </c>
      <c r="AP1412" s="25">
        <v>1.6661263824130792</v>
      </c>
      <c r="AQ1412" s="25">
        <v>2.3019117579460642</v>
      </c>
      <c r="AR1412" s="25">
        <v>0.59189288961398379</v>
      </c>
      <c r="AS1412" s="25">
        <v>1.2618706923032437</v>
      </c>
      <c r="AT1412" s="25">
        <v>0.20165152571146991</v>
      </c>
      <c r="AU1412" s="25">
        <v>0</v>
      </c>
      <c r="AV1412" s="25">
        <v>0.5993348670348031</v>
      </c>
      <c r="AW1412" s="25">
        <v>2.016717317696231</v>
      </c>
      <c r="AX1412" s="25">
        <v>0</v>
      </c>
      <c r="AY1412" s="25">
        <v>0</v>
      </c>
      <c r="AZ1412" s="25">
        <v>0</v>
      </c>
      <c r="BA1412" s="25">
        <v>0</v>
      </c>
      <c r="BB1412" s="25">
        <v>0.78035208268817058</v>
      </c>
      <c r="BC1412" s="25">
        <v>15.08365126181112</v>
      </c>
      <c r="BD1412" s="25">
        <v>3.7306692259120107</v>
      </c>
      <c r="BE1412" s="25">
        <v>2.722191476975814</v>
      </c>
      <c r="BF1412" s="25">
        <v>1.1126673587654834</v>
      </c>
      <c r="BG1412" s="25">
        <v>0</v>
      </c>
      <c r="BH1412" s="25">
        <v>0</v>
      </c>
      <c r="BI1412" s="25">
        <v>179.23617110364899</v>
      </c>
      <c r="BJ1412" s="25">
        <v>0</v>
      </c>
      <c r="BK1412" s="25">
        <v>1.5169048586359868</v>
      </c>
      <c r="BL1412" s="25">
        <v>8.8746934476066173</v>
      </c>
      <c r="BM1412" s="25">
        <v>0.20805165842529927</v>
      </c>
      <c r="BN1412" s="25">
        <v>0</v>
      </c>
      <c r="BO1412" s="25">
        <v>0</v>
      </c>
    </row>
    <row r="1413" spans="1:67">
      <c r="A1413">
        <v>2011</v>
      </c>
      <c r="B1413" s="57" t="s">
        <v>201</v>
      </c>
      <c r="C1413" s="61" t="s">
        <v>265</v>
      </c>
      <c r="D1413" s="57" t="s">
        <v>134</v>
      </c>
      <c r="E1413" s="25">
        <v>0.17788896489490935</v>
      </c>
      <c r="F1413" s="25">
        <v>6.2347676584008239E-3</v>
      </c>
      <c r="G1413" s="25">
        <v>1.4681886925624414E-2</v>
      </c>
      <c r="H1413" s="25">
        <v>0.58243758156248016</v>
      </c>
      <c r="I1413" s="25">
        <v>1.035859695209622</v>
      </c>
      <c r="J1413" s="25">
        <v>0.23378592373656343</v>
      </c>
      <c r="K1413" s="25">
        <v>4.0128519077397229E-2</v>
      </c>
      <c r="L1413" s="25">
        <v>0.10119285194320483</v>
      </c>
      <c r="M1413" s="25">
        <v>7.3634530955433613E-3</v>
      </c>
      <c r="N1413" s="25">
        <v>0.13060332979058298</v>
      </c>
      <c r="O1413" s="25">
        <v>0.1016937765108754</v>
      </c>
      <c r="P1413" s="25">
        <v>5.8511060795229358E-2</v>
      </c>
      <c r="Q1413" s="25">
        <v>0.20126742038863296</v>
      </c>
      <c r="R1413" s="25">
        <v>0.10055855560501295</v>
      </c>
      <c r="S1413" s="25">
        <v>0.11374983501252017</v>
      </c>
      <c r="T1413" s="25">
        <v>9.8572602142808358E-2</v>
      </c>
      <c r="U1413" s="25">
        <v>0.12416624725660265</v>
      </c>
      <c r="V1413" s="25">
        <v>8.9081985111449324E-2</v>
      </c>
      <c r="W1413" s="25">
        <v>0.12952523943582495</v>
      </c>
      <c r="X1413" s="25">
        <v>0.12278815971131703</v>
      </c>
      <c r="Y1413" s="25">
        <v>1.3755680938169326E-2</v>
      </c>
      <c r="Z1413" s="25">
        <v>8.2105723290803206E-2</v>
      </c>
      <c r="AA1413" s="25">
        <v>0</v>
      </c>
      <c r="AB1413" s="25">
        <v>5.3981921627974258E-2</v>
      </c>
      <c r="AC1413" s="25">
        <v>6.5478547487841693E-4</v>
      </c>
      <c r="AD1413" s="25">
        <v>0</v>
      </c>
      <c r="AE1413" s="25">
        <v>1.5518146904448868</v>
      </c>
      <c r="AF1413" s="25">
        <v>0.21921650389550065</v>
      </c>
      <c r="AG1413" s="25">
        <v>0.70587282626756886</v>
      </c>
      <c r="AH1413" s="25">
        <v>0.41145394606403385</v>
      </c>
      <c r="AI1413" s="25">
        <v>8.869025417530782E-2</v>
      </c>
      <c r="AJ1413" s="25">
        <v>0.18017767502141674</v>
      </c>
      <c r="AK1413" s="25">
        <v>0.21720186245726381</v>
      </c>
      <c r="AL1413" s="25">
        <v>0.1122702802145808</v>
      </c>
      <c r="AM1413" s="25">
        <v>8.8801188899740296E-3</v>
      </c>
      <c r="AN1413" s="25">
        <v>0.18771894919100929</v>
      </c>
      <c r="AO1413" s="25">
        <v>2.7118782491842734E-2</v>
      </c>
      <c r="AP1413" s="25">
        <v>2.3332943718806603E-2</v>
      </c>
      <c r="AQ1413" s="25">
        <v>0.17695508424769002</v>
      </c>
      <c r="AR1413" s="25">
        <v>7.1151328891380317E-2</v>
      </c>
      <c r="AS1413" s="25">
        <v>0.25641023629371379</v>
      </c>
      <c r="AT1413" s="25">
        <v>5.8380049973137393E-2</v>
      </c>
      <c r="AU1413" s="25">
        <v>0</v>
      </c>
      <c r="AV1413" s="25">
        <v>7.5615186163041997E-2</v>
      </c>
      <c r="AW1413" s="25">
        <v>0.13750139672994238</v>
      </c>
      <c r="AX1413" s="25">
        <v>0</v>
      </c>
      <c r="AY1413" s="25">
        <v>0</v>
      </c>
      <c r="AZ1413" s="25">
        <v>0</v>
      </c>
      <c r="BA1413" s="25">
        <v>0</v>
      </c>
      <c r="BB1413" s="25">
        <v>9.696280239442806E-2</v>
      </c>
      <c r="BC1413" s="25">
        <v>0.4397561295247101</v>
      </c>
      <c r="BD1413" s="25">
        <v>0.10023021007345852</v>
      </c>
      <c r="BE1413" s="25">
        <v>4.9690049404292176E-2</v>
      </c>
      <c r="BF1413" s="25">
        <v>3.5561184349729255E-2</v>
      </c>
      <c r="BG1413" s="25">
        <v>0</v>
      </c>
      <c r="BH1413" s="25">
        <v>0</v>
      </c>
      <c r="BI1413" s="25">
        <v>2.0700280462757448</v>
      </c>
      <c r="BJ1413" s="25">
        <v>0</v>
      </c>
      <c r="BK1413" s="25">
        <v>2.5428848267411808E-2</v>
      </c>
      <c r="BL1413" s="25">
        <v>0.85562964326072033</v>
      </c>
      <c r="BM1413" s="25">
        <v>1.0249020425223432E-2</v>
      </c>
      <c r="BN1413" s="25">
        <v>0</v>
      </c>
      <c r="BO1413" s="25">
        <v>0</v>
      </c>
    </row>
    <row r="1414" spans="1:67">
      <c r="A1414">
        <v>2011</v>
      </c>
      <c r="B1414" s="57" t="s">
        <v>202</v>
      </c>
      <c r="C1414" s="61" t="s">
        <v>266</v>
      </c>
      <c r="D1414" s="57" t="s">
        <v>134</v>
      </c>
      <c r="E1414" s="25">
        <v>12.524332855285342</v>
      </c>
      <c r="F1414" s="25">
        <v>1.0425923694550205</v>
      </c>
      <c r="G1414" s="25">
        <v>0.93099107514069601</v>
      </c>
      <c r="H1414" s="25">
        <v>102.07376872842951</v>
      </c>
      <c r="I1414" s="25">
        <v>91.594047621532297</v>
      </c>
      <c r="J1414" s="25">
        <v>56.481911391230554</v>
      </c>
      <c r="K1414" s="25">
        <v>25.346874222018467</v>
      </c>
      <c r="L1414" s="25">
        <v>52.152821386805932</v>
      </c>
      <c r="M1414" s="25">
        <v>0.89314003854571844</v>
      </c>
      <c r="N1414" s="25">
        <v>10.860733649226821</v>
      </c>
      <c r="O1414" s="25">
        <v>22.264754484751602</v>
      </c>
      <c r="P1414" s="25">
        <v>17.508298485824117</v>
      </c>
      <c r="Q1414" s="25">
        <v>22.775415668705371</v>
      </c>
      <c r="R1414" s="25">
        <v>65.050244009630731</v>
      </c>
      <c r="S1414" s="25">
        <v>61.017282347012383</v>
      </c>
      <c r="T1414" s="25">
        <v>18.931768453804665</v>
      </c>
      <c r="U1414" s="25">
        <v>27.221432490429347</v>
      </c>
      <c r="V1414" s="25">
        <v>17.462489275522099</v>
      </c>
      <c r="W1414" s="25">
        <v>5.4930753438020856</v>
      </c>
      <c r="X1414" s="25">
        <v>25.119771015971871</v>
      </c>
      <c r="Y1414" s="25">
        <v>5.7017527977647369</v>
      </c>
      <c r="Z1414" s="25">
        <v>23.256796760282072</v>
      </c>
      <c r="AA1414" s="25">
        <v>0</v>
      </c>
      <c r="AB1414" s="25">
        <v>9.2200599789873454</v>
      </c>
      <c r="AC1414" s="25">
        <v>0.13966049413571602</v>
      </c>
      <c r="AD1414" s="25">
        <v>0</v>
      </c>
      <c r="AE1414" s="25">
        <v>779.89757697544678</v>
      </c>
      <c r="AF1414" s="25">
        <v>49.455127229442049</v>
      </c>
      <c r="AG1414" s="25">
        <v>301.40857980555148</v>
      </c>
      <c r="AH1414" s="25">
        <v>175.69133992151737</v>
      </c>
      <c r="AI1414" s="25">
        <v>6.5643987256574414</v>
      </c>
      <c r="AJ1414" s="25">
        <v>15.072257644061796</v>
      </c>
      <c r="AK1414" s="25">
        <v>157.58139575401972</v>
      </c>
      <c r="AL1414" s="25">
        <v>8.814594567721155</v>
      </c>
      <c r="AM1414" s="25">
        <v>0.56936554371482173</v>
      </c>
      <c r="AN1414" s="25">
        <v>24.368100186907718</v>
      </c>
      <c r="AO1414" s="25">
        <v>7.0400920069658195</v>
      </c>
      <c r="AP1414" s="25">
        <v>5.4569773076549399</v>
      </c>
      <c r="AQ1414" s="25">
        <v>44.712921435576426</v>
      </c>
      <c r="AR1414" s="25">
        <v>8.0725841993058971</v>
      </c>
      <c r="AS1414" s="25">
        <v>20.683994235561492</v>
      </c>
      <c r="AT1414" s="25">
        <v>1.560620842613109</v>
      </c>
      <c r="AU1414" s="25">
        <v>0</v>
      </c>
      <c r="AV1414" s="25">
        <v>7.8157671889893878</v>
      </c>
      <c r="AW1414" s="25">
        <v>36.291883000817251</v>
      </c>
      <c r="AX1414" s="25">
        <v>0</v>
      </c>
      <c r="AY1414" s="25">
        <v>0</v>
      </c>
      <c r="AZ1414" s="25">
        <v>0</v>
      </c>
      <c r="BA1414" s="25">
        <v>0</v>
      </c>
      <c r="BB1414" s="25">
        <v>9.7493167589862075</v>
      </c>
      <c r="BC1414" s="25">
        <v>1627.0977639387902</v>
      </c>
      <c r="BD1414" s="25">
        <v>51.559895027489112</v>
      </c>
      <c r="BE1414" s="25">
        <v>8.5868968410297679</v>
      </c>
      <c r="BF1414" s="25">
        <v>11.436862290204125</v>
      </c>
      <c r="BG1414" s="25">
        <v>0</v>
      </c>
      <c r="BH1414" s="25">
        <v>0</v>
      </c>
      <c r="BI1414" s="25">
        <v>1733.5382426501546</v>
      </c>
      <c r="BJ1414" s="25">
        <v>0</v>
      </c>
      <c r="BK1414" s="25">
        <v>0.66441736595427869</v>
      </c>
      <c r="BL1414" s="25">
        <v>0.85490439233702376</v>
      </c>
      <c r="BM1414" s="25">
        <v>1.248167591859136E-2</v>
      </c>
      <c r="BN1414" s="25">
        <v>0</v>
      </c>
      <c r="BO1414" s="25">
        <v>0</v>
      </c>
    </row>
    <row r="1415" spans="1:67">
      <c r="A1415">
        <v>2011</v>
      </c>
      <c r="B1415" s="57" t="s">
        <v>203</v>
      </c>
      <c r="C1415" s="61" t="s">
        <v>267</v>
      </c>
      <c r="D1415" s="57" t="s">
        <v>134</v>
      </c>
      <c r="E1415" s="25">
        <v>6.2895584071189795E-2</v>
      </c>
      <c r="F1415" s="25">
        <v>4.1041070328276391E-3</v>
      </c>
      <c r="G1415" s="25">
        <v>3.3321265163322217E-3</v>
      </c>
      <c r="H1415" s="25">
        <v>1.2870465194172636</v>
      </c>
      <c r="I1415" s="25">
        <v>22.204130586351781</v>
      </c>
      <c r="J1415" s="25">
        <v>12.778263081662757</v>
      </c>
      <c r="K1415" s="25">
        <v>4.0902202061174533</v>
      </c>
      <c r="L1415" s="25">
        <v>7.0996013705612029</v>
      </c>
      <c r="M1415" s="25">
        <v>0.15527444807786558</v>
      </c>
      <c r="N1415" s="25">
        <v>5.8451263618749776</v>
      </c>
      <c r="O1415" s="25">
        <v>14.905180928963306</v>
      </c>
      <c r="P1415" s="25">
        <v>7.7800701092307101</v>
      </c>
      <c r="Q1415" s="25">
        <v>5.5657629480031723</v>
      </c>
      <c r="R1415" s="25">
        <v>2.9318390355746375</v>
      </c>
      <c r="S1415" s="25">
        <v>1.2306745929108578</v>
      </c>
      <c r="T1415" s="25">
        <v>2.2807808439039325</v>
      </c>
      <c r="U1415" s="25">
        <v>7.8231617696954245</v>
      </c>
      <c r="V1415" s="25">
        <v>2.4387584179766502</v>
      </c>
      <c r="W1415" s="25">
        <v>0.57138560751748324</v>
      </c>
      <c r="X1415" s="25">
        <v>7.3368696347396316</v>
      </c>
      <c r="Y1415" s="25">
        <v>0.10397417458668388</v>
      </c>
      <c r="Z1415" s="25">
        <v>15.324346467813907</v>
      </c>
      <c r="AA1415" s="25">
        <v>0</v>
      </c>
      <c r="AB1415" s="25">
        <v>0.36426185371926156</v>
      </c>
      <c r="AC1415" s="25">
        <v>3.8334568026801271E-3</v>
      </c>
      <c r="AD1415" s="25">
        <v>0</v>
      </c>
      <c r="AE1415" s="25">
        <v>33.967992979476485</v>
      </c>
      <c r="AF1415" s="25">
        <v>10.317623336177146</v>
      </c>
      <c r="AG1415" s="25">
        <v>32.383928211821477</v>
      </c>
      <c r="AH1415" s="25">
        <v>18.87662252143517</v>
      </c>
      <c r="AI1415" s="25">
        <v>0.26652618834542841</v>
      </c>
      <c r="AJ1415" s="25">
        <v>1.1611205826157318</v>
      </c>
      <c r="AK1415" s="25">
        <v>1.306582308418242</v>
      </c>
      <c r="AL1415" s="25">
        <v>3.5297571909309009</v>
      </c>
      <c r="AM1415" s="25">
        <v>0.72845960854363834</v>
      </c>
      <c r="AN1415" s="25">
        <v>11.485516180162687</v>
      </c>
      <c r="AO1415" s="25">
        <v>8.6996788941948395</v>
      </c>
      <c r="AP1415" s="25">
        <v>6.1559072194731517</v>
      </c>
      <c r="AQ1415" s="25">
        <v>25.609531203722209</v>
      </c>
      <c r="AR1415" s="25">
        <v>10.958764300633881</v>
      </c>
      <c r="AS1415" s="25">
        <v>23.961847964642327</v>
      </c>
      <c r="AT1415" s="25">
        <v>2.6644057375085288</v>
      </c>
      <c r="AU1415" s="25">
        <v>0</v>
      </c>
      <c r="AV1415" s="25">
        <v>6.9889318341218987</v>
      </c>
      <c r="AW1415" s="25">
        <v>8.5138672745836246</v>
      </c>
      <c r="AX1415" s="25">
        <v>0</v>
      </c>
      <c r="AY1415" s="25">
        <v>0</v>
      </c>
      <c r="AZ1415" s="25">
        <v>0</v>
      </c>
      <c r="BA1415" s="25">
        <v>0</v>
      </c>
      <c r="BB1415" s="25">
        <v>12.887825385371716</v>
      </c>
      <c r="BC1415" s="25">
        <v>16.040908329164878</v>
      </c>
      <c r="BD1415" s="25">
        <v>157.42406620674493</v>
      </c>
      <c r="BE1415" s="25">
        <v>5.3631879661785389</v>
      </c>
      <c r="BF1415" s="25">
        <v>1.5303501856658206</v>
      </c>
      <c r="BG1415" s="25">
        <v>0</v>
      </c>
      <c r="BH1415" s="25">
        <v>0</v>
      </c>
      <c r="BI1415" s="25">
        <v>347.72110295679533</v>
      </c>
      <c r="BJ1415" s="25">
        <v>0</v>
      </c>
      <c r="BK1415" s="25">
        <v>1.4132983280770391E-2</v>
      </c>
      <c r="BL1415" s="25">
        <v>2.9242737054297341</v>
      </c>
      <c r="BM1415" s="25">
        <v>4.1890157114972001E-2</v>
      </c>
      <c r="BN1415" s="25">
        <v>0</v>
      </c>
      <c r="BO1415" s="25">
        <v>0</v>
      </c>
    </row>
    <row r="1416" spans="1:67">
      <c r="A1416">
        <v>2011</v>
      </c>
      <c r="B1416" s="57" t="s">
        <v>204</v>
      </c>
      <c r="C1416" s="61" t="s">
        <v>268</v>
      </c>
      <c r="D1416" s="57" t="s">
        <v>134</v>
      </c>
      <c r="E1416" s="25">
        <v>7.3548132469200528E-2</v>
      </c>
      <c r="F1416" s="25">
        <v>8.0211615373654201E-3</v>
      </c>
      <c r="G1416" s="25">
        <v>6.8602236761142413E-3</v>
      </c>
      <c r="H1416" s="25">
        <v>2.5727627725413469</v>
      </c>
      <c r="I1416" s="25">
        <v>65.234326176968423</v>
      </c>
      <c r="J1416" s="25">
        <v>22.022447219050285</v>
      </c>
      <c r="K1416" s="25">
        <v>3.7233415283705691</v>
      </c>
      <c r="L1416" s="25">
        <v>11.05835030131292</v>
      </c>
      <c r="M1416" s="25">
        <v>0.38009146842961522</v>
      </c>
      <c r="N1416" s="25">
        <v>8.0632308146984535</v>
      </c>
      <c r="O1416" s="25">
        <v>21.802297694981146</v>
      </c>
      <c r="P1416" s="25">
        <v>9.4170388419380942</v>
      </c>
      <c r="Q1416" s="25">
        <v>5.3080071621049649</v>
      </c>
      <c r="R1416" s="25">
        <v>2.5349074457172498</v>
      </c>
      <c r="S1416" s="25">
        <v>1.0489586923390997</v>
      </c>
      <c r="T1416" s="25">
        <v>1.3279437618332579</v>
      </c>
      <c r="U1416" s="25">
        <v>9.6542101223719978</v>
      </c>
      <c r="V1416" s="25">
        <v>2.5672011886834545</v>
      </c>
      <c r="W1416" s="25">
        <v>0.66897193064315097</v>
      </c>
      <c r="X1416" s="25">
        <v>14.651216491951896</v>
      </c>
      <c r="Y1416" s="25">
        <v>1.3918567309125736</v>
      </c>
      <c r="Z1416" s="25">
        <v>17.334917922736874</v>
      </c>
      <c r="AA1416" s="25">
        <v>0</v>
      </c>
      <c r="AB1416" s="25">
        <v>1.507718031860926</v>
      </c>
      <c r="AC1416" s="25">
        <v>5.8072518425979526E-3</v>
      </c>
      <c r="AD1416" s="25">
        <v>0</v>
      </c>
      <c r="AE1416" s="25">
        <v>16.348312019694657</v>
      </c>
      <c r="AF1416" s="25">
        <v>5.6676826808148242</v>
      </c>
      <c r="AG1416" s="25">
        <v>11.199757459391797</v>
      </c>
      <c r="AH1416" s="25">
        <v>6.5283494549334957</v>
      </c>
      <c r="AI1416" s="25">
        <v>0.18314006302852009</v>
      </c>
      <c r="AJ1416" s="25">
        <v>0.27704738785059524</v>
      </c>
      <c r="AK1416" s="25">
        <v>3.7273459208653756</v>
      </c>
      <c r="AL1416" s="25">
        <v>4.2073830471287632</v>
      </c>
      <c r="AM1416" s="25">
        <v>1.0237654760672172</v>
      </c>
      <c r="AN1416" s="25">
        <v>9.8943658664000829</v>
      </c>
      <c r="AO1416" s="25">
        <v>5.1645237404033804</v>
      </c>
      <c r="AP1416" s="25">
        <v>47.327121642381798</v>
      </c>
      <c r="AQ1416" s="25">
        <v>42.072025747794775</v>
      </c>
      <c r="AR1416" s="25">
        <v>19.643916527502356</v>
      </c>
      <c r="AS1416" s="25">
        <v>48.417488003444838</v>
      </c>
      <c r="AT1416" s="25">
        <v>12.685302699390533</v>
      </c>
      <c r="AU1416" s="25">
        <v>0</v>
      </c>
      <c r="AV1416" s="25">
        <v>11.199897801156633</v>
      </c>
      <c r="AW1416" s="25">
        <v>33.655605958776889</v>
      </c>
      <c r="AX1416" s="25">
        <v>0</v>
      </c>
      <c r="AY1416" s="25">
        <v>0</v>
      </c>
      <c r="AZ1416" s="25">
        <v>0</v>
      </c>
      <c r="BA1416" s="25">
        <v>0</v>
      </c>
      <c r="BB1416" s="25">
        <v>24.400892958309441</v>
      </c>
      <c r="BC1416" s="25">
        <v>17.957542471231932</v>
      </c>
      <c r="BD1416" s="25">
        <v>15.301169406678174</v>
      </c>
      <c r="BE1416" s="25">
        <v>6.0758100516792775</v>
      </c>
      <c r="BF1416" s="25">
        <v>4.605709512179188</v>
      </c>
      <c r="BG1416" s="25">
        <v>0</v>
      </c>
      <c r="BH1416" s="25">
        <v>0</v>
      </c>
      <c r="BI1416" s="25">
        <v>640.21507780690308</v>
      </c>
      <c r="BJ1416" s="25">
        <v>0</v>
      </c>
      <c r="BK1416" s="25">
        <v>15.136978486089372</v>
      </c>
      <c r="BL1416" s="25">
        <v>2.2919614563484041</v>
      </c>
      <c r="BM1416" s="25">
        <v>4.410922034158616E-2</v>
      </c>
      <c r="BN1416" s="25">
        <v>0</v>
      </c>
      <c r="BO1416" s="25">
        <v>0</v>
      </c>
    </row>
    <row r="1417" spans="1:67">
      <c r="A1417">
        <v>2011</v>
      </c>
      <c r="B1417" s="57" t="s">
        <v>205</v>
      </c>
      <c r="C1417" s="61" t="s">
        <v>269</v>
      </c>
      <c r="D1417" s="57" t="s">
        <v>134</v>
      </c>
      <c r="E1417" s="25">
        <v>0.85305820863140147</v>
      </c>
      <c r="F1417" s="25">
        <v>1.2777552291783847</v>
      </c>
      <c r="G1417" s="25">
        <v>5.9792496350111295E-3</v>
      </c>
      <c r="H1417" s="25">
        <v>19.013678346701628</v>
      </c>
      <c r="I1417" s="25">
        <v>19.428118957007399</v>
      </c>
      <c r="J1417" s="25">
        <v>11.364507328488234</v>
      </c>
      <c r="K1417" s="25">
        <v>3.9118442956071009</v>
      </c>
      <c r="L1417" s="25">
        <v>10.520657369334785</v>
      </c>
      <c r="M1417" s="25">
        <v>0.44870923682962449</v>
      </c>
      <c r="N1417" s="25">
        <v>3.399442027057519</v>
      </c>
      <c r="O1417" s="25">
        <v>6.4691350631942921</v>
      </c>
      <c r="P1417" s="25">
        <v>4.0916768123119462</v>
      </c>
      <c r="Q1417" s="25">
        <v>2.7943717082876063</v>
      </c>
      <c r="R1417" s="25">
        <v>4.8836054378423555</v>
      </c>
      <c r="S1417" s="25">
        <v>4.9163763306903938</v>
      </c>
      <c r="T1417" s="25">
        <v>4.461916270397813</v>
      </c>
      <c r="U1417" s="25">
        <v>7.7377505796937474</v>
      </c>
      <c r="V1417" s="25">
        <v>4.8268133670664319</v>
      </c>
      <c r="W1417" s="25">
        <v>2.0037917106191228</v>
      </c>
      <c r="X1417" s="25">
        <v>5.1396302316193534</v>
      </c>
      <c r="Y1417" s="25">
        <v>0.47192027027033912</v>
      </c>
      <c r="Z1417" s="25">
        <v>6.3847604200571491</v>
      </c>
      <c r="AA1417" s="25">
        <v>0</v>
      </c>
      <c r="AB1417" s="25">
        <v>9.7626888100616362</v>
      </c>
      <c r="AC1417" s="25">
        <v>4.7256340747689723E-2</v>
      </c>
      <c r="AD1417" s="25">
        <v>0</v>
      </c>
      <c r="AE1417" s="25">
        <v>68.195983857643057</v>
      </c>
      <c r="AF1417" s="25">
        <v>21.818162594072767</v>
      </c>
      <c r="AG1417" s="25">
        <v>79.393949811344527</v>
      </c>
      <c r="AH1417" s="25">
        <v>46.278809603421522</v>
      </c>
      <c r="AI1417" s="25">
        <v>4.34887656575191</v>
      </c>
      <c r="AJ1417" s="25">
        <v>7.4821159861097932</v>
      </c>
      <c r="AK1417" s="25">
        <v>15.198592391121842</v>
      </c>
      <c r="AL1417" s="25">
        <v>13.650242743779767</v>
      </c>
      <c r="AM1417" s="25">
        <v>1.2161178275924081</v>
      </c>
      <c r="AN1417" s="25">
        <v>4.7766602075537241</v>
      </c>
      <c r="AO1417" s="25">
        <v>5.9135437506796364</v>
      </c>
      <c r="AP1417" s="25">
        <v>12.472516469873337</v>
      </c>
      <c r="AQ1417" s="25">
        <v>252.01415381576962</v>
      </c>
      <c r="AR1417" s="25">
        <v>13.560981656060157</v>
      </c>
      <c r="AS1417" s="25">
        <v>48.368501431217155</v>
      </c>
      <c r="AT1417" s="25">
        <v>8.3000557779364428</v>
      </c>
      <c r="AU1417" s="25">
        <v>0</v>
      </c>
      <c r="AV1417" s="25">
        <v>5.4446934226698147</v>
      </c>
      <c r="AW1417" s="25">
        <v>12.58726189852014</v>
      </c>
      <c r="AX1417" s="25">
        <v>0</v>
      </c>
      <c r="AY1417" s="25">
        <v>0</v>
      </c>
      <c r="AZ1417" s="25">
        <v>0</v>
      </c>
      <c r="BA1417" s="25">
        <v>0</v>
      </c>
      <c r="BB1417" s="25">
        <v>8.9864733079532613</v>
      </c>
      <c r="BC1417" s="25">
        <v>37.232912814250255</v>
      </c>
      <c r="BD1417" s="25">
        <v>14.533180626209333</v>
      </c>
      <c r="BE1417" s="25">
        <v>8.2623725835764379</v>
      </c>
      <c r="BF1417" s="25">
        <v>8.4002552503201677</v>
      </c>
      <c r="BG1417" s="25">
        <v>0</v>
      </c>
      <c r="BH1417" s="25">
        <v>0</v>
      </c>
      <c r="BI1417" s="25">
        <v>358.19090542709569</v>
      </c>
      <c r="BJ1417" s="25">
        <v>0</v>
      </c>
      <c r="BK1417" s="25">
        <v>0.20621475677764922</v>
      </c>
      <c r="BL1417" s="25">
        <v>5.053418919747017</v>
      </c>
      <c r="BM1417" s="25">
        <v>0.32922633155930303</v>
      </c>
      <c r="BN1417" s="25">
        <v>0</v>
      </c>
      <c r="BO1417" s="25">
        <v>0</v>
      </c>
    </row>
    <row r="1418" spans="1:67">
      <c r="A1418">
        <v>2011</v>
      </c>
      <c r="B1418" s="57" t="s">
        <v>206</v>
      </c>
      <c r="C1418" s="61" t="s">
        <v>270</v>
      </c>
      <c r="D1418" s="57" t="s">
        <v>134</v>
      </c>
      <c r="E1418" s="25">
        <v>0.17544192319327598</v>
      </c>
      <c r="F1418" s="25">
        <v>2.0355848315183264E-2</v>
      </c>
      <c r="G1418" s="25">
        <v>1.0609050855731033E-2</v>
      </c>
      <c r="H1418" s="25">
        <v>4.7847759306403566</v>
      </c>
      <c r="I1418" s="25">
        <v>42.75459762760287</v>
      </c>
      <c r="J1418" s="25">
        <v>24.455190216689882</v>
      </c>
      <c r="K1418" s="25">
        <v>6.4445170317604328</v>
      </c>
      <c r="L1418" s="25">
        <v>5.3578009435726175</v>
      </c>
      <c r="M1418" s="25">
        <v>1.9551389456871606</v>
      </c>
      <c r="N1418" s="25">
        <v>30.334074016315874</v>
      </c>
      <c r="O1418" s="25">
        <v>8.0086681411420848</v>
      </c>
      <c r="P1418" s="25">
        <v>7.6735657108749171</v>
      </c>
      <c r="Q1418" s="25">
        <v>8.7841423048498424</v>
      </c>
      <c r="R1418" s="25">
        <v>6.083446732611705</v>
      </c>
      <c r="S1418" s="25">
        <v>2.7940088651532875</v>
      </c>
      <c r="T1418" s="25">
        <v>2.0629162959691301</v>
      </c>
      <c r="U1418" s="25">
        <v>12.453877564677153</v>
      </c>
      <c r="V1418" s="25">
        <v>7.0418015961079687</v>
      </c>
      <c r="W1418" s="25">
        <v>5.2417959048546621</v>
      </c>
      <c r="X1418" s="25">
        <v>11.934912916138607</v>
      </c>
      <c r="Y1418" s="25">
        <v>0.76054353327103175</v>
      </c>
      <c r="Z1418" s="25">
        <v>13.089123207054817</v>
      </c>
      <c r="AA1418" s="25">
        <v>0</v>
      </c>
      <c r="AB1418" s="25">
        <v>3.1485701924771394</v>
      </c>
      <c r="AC1418" s="25">
        <v>7.5369479549788135E-3</v>
      </c>
      <c r="AD1418" s="25">
        <v>0</v>
      </c>
      <c r="AE1418" s="25">
        <v>79.972040024660942</v>
      </c>
      <c r="AF1418" s="25">
        <v>14.388938100251206</v>
      </c>
      <c r="AG1418" s="25">
        <v>25.415519232760843</v>
      </c>
      <c r="AH1418" s="25">
        <v>14.814729643256891</v>
      </c>
      <c r="AI1418" s="25">
        <v>8.9619303665397521</v>
      </c>
      <c r="AJ1418" s="25">
        <v>9.5616530331689695</v>
      </c>
      <c r="AK1418" s="25">
        <v>14.015657562360072</v>
      </c>
      <c r="AL1418" s="25">
        <v>8.1469399509783358</v>
      </c>
      <c r="AM1418" s="25">
        <v>0.84343878070951195</v>
      </c>
      <c r="AN1418" s="25">
        <v>6.4815847145465302</v>
      </c>
      <c r="AO1418" s="25">
        <v>9.5654475611514407</v>
      </c>
      <c r="AP1418" s="25">
        <v>7.463509703194779</v>
      </c>
      <c r="AQ1418" s="25">
        <v>73.901264671071431</v>
      </c>
      <c r="AR1418" s="25">
        <v>54.674172446666049</v>
      </c>
      <c r="AS1418" s="25">
        <v>35.647893446204122</v>
      </c>
      <c r="AT1418" s="25">
        <v>18.161785391842422</v>
      </c>
      <c r="AU1418" s="25">
        <v>0</v>
      </c>
      <c r="AV1418" s="25">
        <v>12.251723357153802</v>
      </c>
      <c r="AW1418" s="25">
        <v>29.183619243025682</v>
      </c>
      <c r="AX1418" s="25">
        <v>0</v>
      </c>
      <c r="AY1418" s="25">
        <v>0</v>
      </c>
      <c r="AZ1418" s="25">
        <v>0</v>
      </c>
      <c r="BA1418" s="25">
        <v>0</v>
      </c>
      <c r="BB1418" s="25">
        <v>13.681441128585814</v>
      </c>
      <c r="BC1418" s="25">
        <v>15.206330389479707</v>
      </c>
      <c r="BD1418" s="25">
        <v>20.142586583144293</v>
      </c>
      <c r="BE1418" s="25">
        <v>7.9406209939973413</v>
      </c>
      <c r="BF1418" s="25">
        <v>3.7739354718269555</v>
      </c>
      <c r="BG1418" s="25">
        <v>0</v>
      </c>
      <c r="BH1418" s="25">
        <v>0</v>
      </c>
      <c r="BI1418" s="25">
        <v>36.111687768688682</v>
      </c>
      <c r="BJ1418" s="25">
        <v>0</v>
      </c>
      <c r="BK1418" s="25">
        <v>4.8520287745218771E-2</v>
      </c>
      <c r="BL1418" s="25">
        <v>61.960963042296832</v>
      </c>
      <c r="BM1418" s="25">
        <v>0.2059347954857686</v>
      </c>
      <c r="BN1418" s="25">
        <v>0</v>
      </c>
      <c r="BO1418" s="25">
        <v>0</v>
      </c>
    </row>
    <row r="1419" spans="1:67">
      <c r="A1419">
        <v>2011</v>
      </c>
      <c r="B1419" s="57" t="s">
        <v>207</v>
      </c>
      <c r="C1419" s="61" t="s">
        <v>271</v>
      </c>
      <c r="D1419" s="57" t="s">
        <v>134</v>
      </c>
      <c r="E1419" s="25">
        <v>24.718575488690966</v>
      </c>
      <c r="F1419" s="25">
        <v>0.63098594475725922</v>
      </c>
      <c r="G1419" s="25">
        <v>1.4958572910937633</v>
      </c>
      <c r="H1419" s="25">
        <v>30.428663412411943</v>
      </c>
      <c r="I1419" s="25">
        <v>22.08677278239648</v>
      </c>
      <c r="J1419" s="25">
        <v>10.845315114312234</v>
      </c>
      <c r="K1419" s="25">
        <v>2.9339285269512114</v>
      </c>
      <c r="L1419" s="25">
        <v>12.942354426471068</v>
      </c>
      <c r="M1419" s="25">
        <v>0.57868507704886252</v>
      </c>
      <c r="N1419" s="25">
        <v>2.5706278403305287</v>
      </c>
      <c r="O1419" s="25">
        <v>6.9203172671473139</v>
      </c>
      <c r="P1419" s="25">
        <v>1.9098169618160585</v>
      </c>
      <c r="Q1419" s="25">
        <v>7.3489089341747746</v>
      </c>
      <c r="R1419" s="25">
        <v>3.3981025118776129</v>
      </c>
      <c r="S1419" s="25">
        <v>3.926895394970344</v>
      </c>
      <c r="T1419" s="25">
        <v>3.1430973179963329</v>
      </c>
      <c r="U1419" s="25">
        <v>2.5433146784204093</v>
      </c>
      <c r="V1419" s="25">
        <v>2.5435990460587727</v>
      </c>
      <c r="W1419" s="25">
        <v>2.6202028488592477</v>
      </c>
      <c r="X1419" s="25">
        <v>6.1547827175283452</v>
      </c>
      <c r="Y1419" s="25">
        <v>0.4022429567588412</v>
      </c>
      <c r="Z1419" s="25">
        <v>4.5021327443950909</v>
      </c>
      <c r="AA1419" s="25">
        <v>0</v>
      </c>
      <c r="AB1419" s="25">
        <v>6.152211437885212</v>
      </c>
      <c r="AC1419" s="25">
        <v>3.8720192853126792E-2</v>
      </c>
      <c r="AD1419" s="25">
        <v>0</v>
      </c>
      <c r="AE1419" s="25">
        <v>42.719445830908455</v>
      </c>
      <c r="AF1419" s="25">
        <v>15.186336398558288</v>
      </c>
      <c r="AG1419" s="25">
        <v>68.576597878541889</v>
      </c>
      <c r="AH1419" s="25">
        <v>39.973361843312993</v>
      </c>
      <c r="AI1419" s="25">
        <v>5.5533432564637382</v>
      </c>
      <c r="AJ1419" s="25">
        <v>6.1906163231417288</v>
      </c>
      <c r="AK1419" s="25">
        <v>2.7789207995458889</v>
      </c>
      <c r="AL1419" s="25">
        <v>1.9021486934353296</v>
      </c>
      <c r="AM1419" s="25">
        <v>0.4470760266928806</v>
      </c>
      <c r="AN1419" s="25">
        <v>4.8136801095714858</v>
      </c>
      <c r="AO1419" s="25">
        <v>1.5289903925919983</v>
      </c>
      <c r="AP1419" s="25">
        <v>1.5629576631714919</v>
      </c>
      <c r="AQ1419" s="25">
        <v>10.782871011141967</v>
      </c>
      <c r="AR1419" s="25">
        <v>3.0666791966090305</v>
      </c>
      <c r="AS1419" s="25">
        <v>47.071723135145476</v>
      </c>
      <c r="AT1419" s="25">
        <v>11.278205238620863</v>
      </c>
      <c r="AU1419" s="25">
        <v>0</v>
      </c>
      <c r="AV1419" s="25">
        <v>13.671819922972567</v>
      </c>
      <c r="AW1419" s="25">
        <v>11.699120744198593</v>
      </c>
      <c r="AX1419" s="25">
        <v>0</v>
      </c>
      <c r="AY1419" s="25">
        <v>0</v>
      </c>
      <c r="AZ1419" s="25">
        <v>0</v>
      </c>
      <c r="BA1419" s="25">
        <v>0</v>
      </c>
      <c r="BB1419" s="25">
        <v>6.5877608995234542</v>
      </c>
      <c r="BC1419" s="25">
        <v>41.926934336016529</v>
      </c>
      <c r="BD1419" s="25">
        <v>7.0277485298609221</v>
      </c>
      <c r="BE1419" s="25">
        <v>2.0293727012594509</v>
      </c>
      <c r="BF1419" s="25">
        <v>2.9876406917616509</v>
      </c>
      <c r="BG1419" s="25">
        <v>0</v>
      </c>
      <c r="BH1419" s="25">
        <v>0</v>
      </c>
      <c r="BI1419" s="25">
        <v>191.22322555191295</v>
      </c>
      <c r="BJ1419" s="25">
        <v>0</v>
      </c>
      <c r="BK1419" s="25">
        <v>11.443808379292525</v>
      </c>
      <c r="BL1419" s="25">
        <v>10.503696941020301</v>
      </c>
      <c r="BM1419" s="25">
        <v>5.2663327404394125E-2</v>
      </c>
      <c r="BN1419" s="25">
        <v>0</v>
      </c>
      <c r="BO1419" s="25">
        <v>0</v>
      </c>
    </row>
    <row r="1420" spans="1:67">
      <c r="A1420">
        <v>2011</v>
      </c>
      <c r="B1420" s="57" t="s">
        <v>208</v>
      </c>
      <c r="C1420" s="61" t="s">
        <v>272</v>
      </c>
      <c r="D1420" s="57" t="s">
        <v>134</v>
      </c>
      <c r="E1420" s="25">
        <v>11.244440530544411</v>
      </c>
      <c r="F1420" s="25">
        <v>1.0512712753578304</v>
      </c>
      <c r="G1420" s="25">
        <v>2.0350885520026121</v>
      </c>
      <c r="H1420" s="25">
        <v>83.880152843335978</v>
      </c>
      <c r="I1420" s="25">
        <v>10.266784911807061</v>
      </c>
      <c r="J1420" s="25">
        <v>11.196407152304239</v>
      </c>
      <c r="K1420" s="25">
        <v>5.4753936101877017</v>
      </c>
      <c r="L1420" s="25">
        <v>2.4941732270676109</v>
      </c>
      <c r="M1420" s="25">
        <v>0.43477252903547386</v>
      </c>
      <c r="N1420" s="25">
        <v>8.3865597849564413</v>
      </c>
      <c r="O1420" s="25">
        <v>5.9755176216349941</v>
      </c>
      <c r="P1420" s="25">
        <v>2.4788916345432268</v>
      </c>
      <c r="Q1420" s="25">
        <v>2.1999477450466745</v>
      </c>
      <c r="R1420" s="25">
        <v>0.75850279849876256</v>
      </c>
      <c r="S1420" s="25">
        <v>2.0135218145569249</v>
      </c>
      <c r="T1420" s="25">
        <v>0.34232697082134722</v>
      </c>
      <c r="U1420" s="25">
        <v>0.52571409779595824</v>
      </c>
      <c r="V1420" s="25">
        <v>0.35588445021418741</v>
      </c>
      <c r="W1420" s="25">
        <v>1.0965302237938104</v>
      </c>
      <c r="X1420" s="25">
        <v>10.599582135896403</v>
      </c>
      <c r="Y1420" s="25">
        <v>0.30623622231991521</v>
      </c>
      <c r="Z1420" s="25">
        <v>1.2785053179472514</v>
      </c>
      <c r="AA1420" s="25">
        <v>0</v>
      </c>
      <c r="AB1420" s="25">
        <v>1.8819048992106029</v>
      </c>
      <c r="AC1420" s="25">
        <v>3.8296285233885521E-2</v>
      </c>
      <c r="AD1420" s="25">
        <v>0</v>
      </c>
      <c r="AE1420" s="25">
        <v>55.876574889865083</v>
      </c>
      <c r="AF1420" s="25">
        <v>36.039706015857433</v>
      </c>
      <c r="AG1420" s="25">
        <v>71.225839240866009</v>
      </c>
      <c r="AH1420" s="25">
        <v>41.517604995115363</v>
      </c>
      <c r="AI1420" s="25">
        <v>1.7493482052404439</v>
      </c>
      <c r="AJ1420" s="25">
        <v>16.833153640199772</v>
      </c>
      <c r="AK1420" s="25">
        <v>13.371919478920603</v>
      </c>
      <c r="AL1420" s="25">
        <v>11.586818316161512</v>
      </c>
      <c r="AM1420" s="25">
        <v>2.1255924955157028</v>
      </c>
      <c r="AN1420" s="25">
        <v>6.4631126986505345</v>
      </c>
      <c r="AO1420" s="25">
        <v>2.6184861294019353</v>
      </c>
      <c r="AP1420" s="25">
        <v>2.8551444090693927</v>
      </c>
      <c r="AQ1420" s="25">
        <v>8.1365894711940996</v>
      </c>
      <c r="AR1420" s="25">
        <v>2.8475565109369341</v>
      </c>
      <c r="AS1420" s="25">
        <v>43.60758197243436</v>
      </c>
      <c r="AT1420" s="25">
        <v>12.569210171529358</v>
      </c>
      <c r="AU1420" s="25">
        <v>0</v>
      </c>
      <c r="AV1420" s="25">
        <v>12.581705943520818</v>
      </c>
      <c r="AW1420" s="25">
        <v>6.2311046916692465</v>
      </c>
      <c r="AX1420" s="25">
        <v>0</v>
      </c>
      <c r="AY1420" s="25">
        <v>0</v>
      </c>
      <c r="AZ1420" s="25">
        <v>0</v>
      </c>
      <c r="BA1420" s="25">
        <v>0</v>
      </c>
      <c r="BB1420" s="25">
        <v>13.581406491140577</v>
      </c>
      <c r="BC1420" s="25">
        <v>13.400416798130411</v>
      </c>
      <c r="BD1420" s="25">
        <v>4.8714584191836536</v>
      </c>
      <c r="BE1420" s="25">
        <v>13.610639541101884</v>
      </c>
      <c r="BF1420" s="25">
        <v>1.8682694897467875</v>
      </c>
      <c r="BG1420" s="25">
        <v>0</v>
      </c>
      <c r="BH1420" s="25">
        <v>0</v>
      </c>
      <c r="BI1420" s="25">
        <v>234.05785495494601</v>
      </c>
      <c r="BJ1420" s="25">
        <v>0</v>
      </c>
      <c r="BK1420" s="25">
        <v>0.11080095403694734</v>
      </c>
      <c r="BL1420" s="25">
        <v>2.626416570831883</v>
      </c>
      <c r="BM1420" s="25">
        <v>0.10876566524915977</v>
      </c>
      <c r="BN1420" s="25">
        <v>0</v>
      </c>
      <c r="BO1420" s="25">
        <v>0</v>
      </c>
    </row>
    <row r="1421" spans="1:67">
      <c r="A1421">
        <v>2011</v>
      </c>
      <c r="B1421" s="57" t="s">
        <v>209</v>
      </c>
      <c r="C1421" s="61" t="s">
        <v>273</v>
      </c>
      <c r="D1421" s="57" t="s">
        <v>134</v>
      </c>
      <c r="E1421" s="25">
        <v>0.15997030730558459</v>
      </c>
      <c r="F1421" s="25">
        <v>8.0391841316875927E-3</v>
      </c>
      <c r="G1421" s="25">
        <v>1.1757381314345401E-2</v>
      </c>
      <c r="H1421" s="25">
        <v>0.41089771962734223</v>
      </c>
      <c r="I1421" s="25">
        <v>0.37991425918622346</v>
      </c>
      <c r="J1421" s="25">
        <v>0.21415261223090881</v>
      </c>
      <c r="K1421" s="25">
        <v>5.4675050931263749E-2</v>
      </c>
      <c r="L1421" s="25">
        <v>0.10213319765866011</v>
      </c>
      <c r="M1421" s="25">
        <v>1.0845658261081043E-2</v>
      </c>
      <c r="N1421" s="25">
        <v>0.15612592035276479</v>
      </c>
      <c r="O1421" s="25">
        <v>8.768506892443137E-2</v>
      </c>
      <c r="P1421" s="25">
        <v>4.7084858405940296E-2</v>
      </c>
      <c r="Q1421" s="25">
        <v>9.8944922782661857E-2</v>
      </c>
      <c r="R1421" s="25">
        <v>5.5955216633746988E-2</v>
      </c>
      <c r="S1421" s="25">
        <v>5.0874116391648315E-2</v>
      </c>
      <c r="T1421" s="25">
        <v>3.8484364365367139E-2</v>
      </c>
      <c r="U1421" s="25">
        <v>9.1856417741884855E-2</v>
      </c>
      <c r="V1421" s="25">
        <v>7.9100359695749176E-2</v>
      </c>
      <c r="W1421" s="25">
        <v>0.1791835487819555</v>
      </c>
      <c r="X1421" s="25">
        <v>0.10591796298570824</v>
      </c>
      <c r="Y1421" s="25">
        <v>7.5824559747187173E-3</v>
      </c>
      <c r="Z1421" s="25">
        <v>8.0501093641205487E-2</v>
      </c>
      <c r="AA1421" s="25">
        <v>0</v>
      </c>
      <c r="AB1421" s="25">
        <v>6.0834739145093464E-2</v>
      </c>
      <c r="AC1421" s="25">
        <v>6.3718494156517951E-4</v>
      </c>
      <c r="AD1421" s="25">
        <v>0</v>
      </c>
      <c r="AE1421" s="25">
        <v>0.77130744845218258</v>
      </c>
      <c r="AF1421" s="25">
        <v>0.20608122419266897</v>
      </c>
      <c r="AG1421" s="25">
        <v>0.58794502055242814</v>
      </c>
      <c r="AH1421" s="25">
        <v>0.34271368990995088</v>
      </c>
      <c r="AI1421" s="25">
        <v>8.2822352050676909E-2</v>
      </c>
      <c r="AJ1421" s="25">
        <v>9.8578759722231554E-2</v>
      </c>
      <c r="AK1421" s="25">
        <v>0.1180678246386854</v>
      </c>
      <c r="AL1421" s="25">
        <v>5.7838782792911721E-2</v>
      </c>
      <c r="AM1421" s="25">
        <v>9.8996583767716924E-3</v>
      </c>
      <c r="AN1421" s="25">
        <v>7.4888944517083375E-2</v>
      </c>
      <c r="AO1421" s="25">
        <v>4.6528581544777251E-2</v>
      </c>
      <c r="AP1421" s="25">
        <v>3.8579804409510331E-2</v>
      </c>
      <c r="AQ1421" s="25">
        <v>0.34117574608359563</v>
      </c>
      <c r="AR1421" s="25">
        <v>0.21214388366173109</v>
      </c>
      <c r="AS1421" s="25">
        <v>0.42637765695487306</v>
      </c>
      <c r="AT1421" s="25">
        <v>0.13727039448271505</v>
      </c>
      <c r="AU1421" s="25">
        <v>0</v>
      </c>
      <c r="AV1421" s="25">
        <v>0.12763135657353328</v>
      </c>
      <c r="AW1421" s="25">
        <v>0.18350616383140675</v>
      </c>
      <c r="AX1421" s="25">
        <v>0</v>
      </c>
      <c r="AY1421" s="25">
        <v>0</v>
      </c>
      <c r="AZ1421" s="25">
        <v>0</v>
      </c>
      <c r="BA1421" s="25">
        <v>0</v>
      </c>
      <c r="BB1421" s="25">
        <v>0.10361575191394995</v>
      </c>
      <c r="BC1421" s="25">
        <v>0.42790468277384941</v>
      </c>
      <c r="BD1421" s="25">
        <v>9.9492806792873589E-2</v>
      </c>
      <c r="BE1421" s="25">
        <v>6.3185841315795868E-2</v>
      </c>
      <c r="BF1421" s="25">
        <v>3.6510436609399857E-2</v>
      </c>
      <c r="BG1421" s="25">
        <v>0</v>
      </c>
      <c r="BH1421" s="25">
        <v>0</v>
      </c>
      <c r="BI1421" s="25">
        <v>1.6656817290441224</v>
      </c>
      <c r="BJ1421" s="25">
        <v>0</v>
      </c>
      <c r="BK1421" s="25">
        <v>5.1879426215029313E-2</v>
      </c>
      <c r="BL1421" s="25">
        <v>0.77241102800972095</v>
      </c>
      <c r="BM1421" s="25">
        <v>1.5094175239818455E-2</v>
      </c>
      <c r="BN1421" s="25">
        <v>0</v>
      </c>
      <c r="BO1421" s="25">
        <v>0</v>
      </c>
    </row>
    <row r="1422" spans="1:67">
      <c r="A1422">
        <v>2011</v>
      </c>
      <c r="B1422" s="57" t="s">
        <v>210</v>
      </c>
      <c r="C1422" s="61" t="s">
        <v>274</v>
      </c>
      <c r="D1422" s="57" t="s">
        <v>134</v>
      </c>
      <c r="E1422" s="25">
        <v>0.32421885128506411</v>
      </c>
      <c r="F1422" s="25">
        <v>3.2545032881413846E-2</v>
      </c>
      <c r="G1422" s="25">
        <v>2.179544430745876E-2</v>
      </c>
      <c r="H1422" s="25">
        <v>6.0372636259144192</v>
      </c>
      <c r="I1422" s="25">
        <v>1.0105139268377916</v>
      </c>
      <c r="J1422" s="25">
        <v>1.0595019958965013</v>
      </c>
      <c r="K1422" s="25">
        <v>0.17444653242596297</v>
      </c>
      <c r="L1422" s="25">
        <v>2.280002188972833</v>
      </c>
      <c r="M1422" s="25">
        <v>5.6557867002294274E-2</v>
      </c>
      <c r="N1422" s="25">
        <v>0.81269604151382713</v>
      </c>
      <c r="O1422" s="25">
        <v>0.6605060732723671</v>
      </c>
      <c r="P1422" s="25">
        <v>0.3635240349649343</v>
      </c>
      <c r="Q1422" s="25">
        <v>2.3156802616798258</v>
      </c>
      <c r="R1422" s="25">
        <v>0.89174794761476839</v>
      </c>
      <c r="S1422" s="25">
        <v>1.6284637262952535</v>
      </c>
      <c r="T1422" s="25">
        <v>2.0510737339786833</v>
      </c>
      <c r="U1422" s="25">
        <v>1.3197337684504251</v>
      </c>
      <c r="V1422" s="25">
        <v>0.55273273599628669</v>
      </c>
      <c r="W1422" s="25">
        <v>0.13345455180102148</v>
      </c>
      <c r="X1422" s="25">
        <v>0.75996348280314086</v>
      </c>
      <c r="Y1422" s="25">
        <v>9.769384355919962E-2</v>
      </c>
      <c r="Z1422" s="25">
        <v>0.12990960819173095</v>
      </c>
      <c r="AA1422" s="25">
        <v>0</v>
      </c>
      <c r="AB1422" s="25">
        <v>0.56542403687203191</v>
      </c>
      <c r="AC1422" s="25">
        <v>4.2347670450067322E-3</v>
      </c>
      <c r="AD1422" s="25">
        <v>0</v>
      </c>
      <c r="AE1422" s="25">
        <v>18.16199110148608</v>
      </c>
      <c r="AF1422" s="25">
        <v>42.755510014269369</v>
      </c>
      <c r="AG1422" s="25">
        <v>121.68764539865934</v>
      </c>
      <c r="AH1422" s="25">
        <v>70.931840450198536</v>
      </c>
      <c r="AI1422" s="25">
        <v>3.2763849883315403</v>
      </c>
      <c r="AJ1422" s="25">
        <v>0.44582657204899812</v>
      </c>
      <c r="AK1422" s="25">
        <v>0.31690586318922748</v>
      </c>
      <c r="AL1422" s="25">
        <v>1.6891737660881827</v>
      </c>
      <c r="AM1422" s="25">
        <v>0.46799281810688181</v>
      </c>
      <c r="AN1422" s="25">
        <v>3.0315381794624003</v>
      </c>
      <c r="AO1422" s="25">
        <v>0.20331549512725475</v>
      </c>
      <c r="AP1422" s="25">
        <v>8.6785033147250709E-2</v>
      </c>
      <c r="AQ1422" s="25">
        <v>18.33609702047875</v>
      </c>
      <c r="AR1422" s="25">
        <v>3.1262821937744292</v>
      </c>
      <c r="AS1422" s="25">
        <v>8.6995617218169645</v>
      </c>
      <c r="AT1422" s="25">
        <v>0.20273694939849626</v>
      </c>
      <c r="AU1422" s="25">
        <v>0</v>
      </c>
      <c r="AV1422" s="25">
        <v>2.0733142745032787</v>
      </c>
      <c r="AW1422" s="25">
        <v>5.4191981502833464</v>
      </c>
      <c r="AX1422" s="25">
        <v>0</v>
      </c>
      <c r="AY1422" s="25">
        <v>0</v>
      </c>
      <c r="AZ1422" s="25">
        <v>0</v>
      </c>
      <c r="BA1422" s="25">
        <v>0</v>
      </c>
      <c r="BB1422" s="25">
        <v>3.6365044305793024</v>
      </c>
      <c r="BC1422" s="25">
        <v>2.9638485576385794</v>
      </c>
      <c r="BD1422" s="25">
        <v>7.2381245038520738</v>
      </c>
      <c r="BE1422" s="25">
        <v>1.1917925627470194</v>
      </c>
      <c r="BF1422" s="25">
        <v>1.9697960612211272</v>
      </c>
      <c r="BG1422" s="25">
        <v>0</v>
      </c>
      <c r="BH1422" s="25">
        <v>0</v>
      </c>
      <c r="BI1422" s="25">
        <v>141.61858383934097</v>
      </c>
      <c r="BJ1422" s="25">
        <v>0</v>
      </c>
      <c r="BK1422" s="25">
        <v>2.5594563057870751E-2</v>
      </c>
      <c r="BL1422" s="25">
        <v>1.4839702615024337</v>
      </c>
      <c r="BM1422" s="25">
        <v>1.0696893852186074E-2</v>
      </c>
      <c r="BN1422" s="25">
        <v>0</v>
      </c>
      <c r="BO1422" s="25">
        <v>0</v>
      </c>
    </row>
    <row r="1423" spans="1:67">
      <c r="A1423">
        <v>2011</v>
      </c>
      <c r="B1423" s="57" t="s">
        <v>211</v>
      </c>
      <c r="C1423" s="61" t="s">
        <v>275</v>
      </c>
      <c r="D1423" s="57" t="s">
        <v>134</v>
      </c>
      <c r="E1423" s="25">
        <v>0.36147765833272683</v>
      </c>
      <c r="F1423" s="25">
        <v>3.0425334516530303E-2</v>
      </c>
      <c r="G1423" s="25">
        <v>3.7347920107862267E-2</v>
      </c>
      <c r="H1423" s="25">
        <v>698.00567965544212</v>
      </c>
      <c r="I1423" s="25">
        <v>5.8004309709184119</v>
      </c>
      <c r="J1423" s="25">
        <v>3.040416935754374</v>
      </c>
      <c r="K1423" s="25">
        <v>0.92681723626578749</v>
      </c>
      <c r="L1423" s="25">
        <v>19.971204143282009</v>
      </c>
      <c r="M1423" s="25">
        <v>0.29872415558136517</v>
      </c>
      <c r="N1423" s="25">
        <v>11.121733494825325</v>
      </c>
      <c r="O1423" s="25">
        <v>1.1588427316205279</v>
      </c>
      <c r="P1423" s="25">
        <v>0.31475232513472673</v>
      </c>
      <c r="Q1423" s="25">
        <v>1.016681118523624</v>
      </c>
      <c r="R1423" s="25">
        <v>44.02846683205928</v>
      </c>
      <c r="S1423" s="25">
        <v>31.883845685130293</v>
      </c>
      <c r="T1423" s="25">
        <v>2.877812798501254</v>
      </c>
      <c r="U1423" s="25">
        <v>6.0142280876176661</v>
      </c>
      <c r="V1423" s="25">
        <v>1.7407975868974264</v>
      </c>
      <c r="W1423" s="25">
        <v>0.91988488232046395</v>
      </c>
      <c r="X1423" s="25">
        <v>29.474003405211935</v>
      </c>
      <c r="Y1423" s="25">
        <v>3.2208740637422899</v>
      </c>
      <c r="Z1423" s="25">
        <v>2.6896321512716268</v>
      </c>
      <c r="AA1423" s="25">
        <v>0</v>
      </c>
      <c r="AB1423" s="25">
        <v>26.047593902171283</v>
      </c>
      <c r="AC1423" s="25">
        <v>3.4175251418430017E-2</v>
      </c>
      <c r="AD1423" s="25">
        <v>0</v>
      </c>
      <c r="AE1423" s="25">
        <v>826.28476169777002</v>
      </c>
      <c r="AF1423" s="25">
        <v>121.64999526439026</v>
      </c>
      <c r="AG1423" s="25">
        <v>251.0575948710966</v>
      </c>
      <c r="AH1423" s="25">
        <v>146.3417132266232</v>
      </c>
      <c r="AI1423" s="25">
        <v>31.120839611871279</v>
      </c>
      <c r="AJ1423" s="25">
        <v>18.925261980301102</v>
      </c>
      <c r="AK1423" s="25">
        <v>10.914570925916301</v>
      </c>
      <c r="AL1423" s="25">
        <v>14.624243520371419</v>
      </c>
      <c r="AM1423" s="25">
        <v>6.0420863201991324</v>
      </c>
      <c r="AN1423" s="25">
        <v>24.079277597987868</v>
      </c>
      <c r="AO1423" s="25">
        <v>8.7364102938411605</v>
      </c>
      <c r="AP1423" s="25">
        <v>12.442131148718012</v>
      </c>
      <c r="AQ1423" s="25">
        <v>138.06666604644639</v>
      </c>
      <c r="AR1423" s="25">
        <v>32.714357867345832</v>
      </c>
      <c r="AS1423" s="25">
        <v>139.73766373772204</v>
      </c>
      <c r="AT1423" s="25">
        <v>41.299249502217918</v>
      </c>
      <c r="AU1423" s="25">
        <v>0</v>
      </c>
      <c r="AV1423" s="25">
        <v>63.490780305098639</v>
      </c>
      <c r="AW1423" s="25">
        <v>99.125143074920715</v>
      </c>
      <c r="AX1423" s="25">
        <v>0</v>
      </c>
      <c r="AY1423" s="25">
        <v>0</v>
      </c>
      <c r="AZ1423" s="25">
        <v>0</v>
      </c>
      <c r="BA1423" s="25">
        <v>0</v>
      </c>
      <c r="BB1423" s="25">
        <v>41.526009240340699</v>
      </c>
      <c r="BC1423" s="25">
        <v>75.226452712768079</v>
      </c>
      <c r="BD1423" s="25">
        <v>60.525532704027931</v>
      </c>
      <c r="BE1423" s="25">
        <v>3.0051871505758116</v>
      </c>
      <c r="BF1423" s="25">
        <v>4.8929157698463293</v>
      </c>
      <c r="BG1423" s="25">
        <v>0</v>
      </c>
      <c r="BH1423" s="25">
        <v>0</v>
      </c>
      <c r="BI1423" s="25">
        <v>56.357370785144205</v>
      </c>
      <c r="BJ1423" s="25">
        <v>0</v>
      </c>
      <c r="BK1423" s="25">
        <v>3.0425964605335868E-2</v>
      </c>
      <c r="BL1423" s="25">
        <v>1096.9867912845343</v>
      </c>
      <c r="BM1423" s="25">
        <v>7.0211043245397814E-2</v>
      </c>
      <c r="BN1423" s="25">
        <v>0</v>
      </c>
      <c r="BO1423" s="25">
        <v>0</v>
      </c>
    </row>
    <row r="1424" spans="1:67">
      <c r="A1424">
        <v>2011</v>
      </c>
      <c r="B1424" s="57" t="s">
        <v>212</v>
      </c>
      <c r="C1424" s="61" t="s">
        <v>276</v>
      </c>
      <c r="D1424" s="57" t="s">
        <v>134</v>
      </c>
      <c r="E1424" s="25">
        <v>0.17611544440180724</v>
      </c>
      <c r="F1424" s="25">
        <v>2.3689645681717032E-2</v>
      </c>
      <c r="G1424" s="25">
        <v>7.7276198062182517E-3</v>
      </c>
      <c r="H1424" s="25">
        <v>1.4084573644347311</v>
      </c>
      <c r="I1424" s="25">
        <v>0.42321257083996416</v>
      </c>
      <c r="J1424" s="25">
        <v>0.26806803558393422</v>
      </c>
      <c r="K1424" s="25">
        <v>8.0700389561871436E-2</v>
      </c>
      <c r="L1424" s="25">
        <v>0.14325825154693678</v>
      </c>
      <c r="M1424" s="25">
        <v>1.7478498921955368E-2</v>
      </c>
      <c r="N1424" s="25">
        <v>0.30198400443023232</v>
      </c>
      <c r="O1424" s="25">
        <v>0.10958698565272389</v>
      </c>
      <c r="P1424" s="25">
        <v>7.0722959863143767E-2</v>
      </c>
      <c r="Q1424" s="25">
        <v>0.1269704942527316</v>
      </c>
      <c r="R1424" s="25">
        <v>0.165594496304863</v>
      </c>
      <c r="S1424" s="25">
        <v>0.13409524559029606</v>
      </c>
      <c r="T1424" s="25">
        <v>0.11799658931658803</v>
      </c>
      <c r="U1424" s="25">
        <v>0.63324172712709814</v>
      </c>
      <c r="V1424" s="25">
        <v>0.381116729476557</v>
      </c>
      <c r="W1424" s="25">
        <v>0.83147523605139595</v>
      </c>
      <c r="X1424" s="25">
        <v>0.38975370383233726</v>
      </c>
      <c r="Y1424" s="25">
        <v>2.9596143427755267E-2</v>
      </c>
      <c r="Z1424" s="25">
        <v>0.15273506147954335</v>
      </c>
      <c r="AA1424" s="25">
        <v>0</v>
      </c>
      <c r="AB1424" s="25">
        <v>0.11074737106532634</v>
      </c>
      <c r="AC1424" s="25">
        <v>1.5843274452818773E-3</v>
      </c>
      <c r="AD1424" s="25">
        <v>0</v>
      </c>
      <c r="AE1424" s="25">
        <v>2.8864545274755073</v>
      </c>
      <c r="AF1424" s="25">
        <v>0.46178948559994215</v>
      </c>
      <c r="AG1424" s="25">
        <v>0.86058378985860717</v>
      </c>
      <c r="AH1424" s="25">
        <v>0.50163509708249321</v>
      </c>
      <c r="AI1424" s="25">
        <v>0.18012576280084547</v>
      </c>
      <c r="AJ1424" s="25">
        <v>0.11582580049104962</v>
      </c>
      <c r="AK1424" s="25">
        <v>0.16013796180891565</v>
      </c>
      <c r="AL1424" s="25">
        <v>0.11139431482619526</v>
      </c>
      <c r="AM1424" s="25">
        <v>1.7278522258184201E-2</v>
      </c>
      <c r="AN1424" s="25">
        <v>0.12285614537052851</v>
      </c>
      <c r="AO1424" s="25">
        <v>8.849362252734802E-2</v>
      </c>
      <c r="AP1424" s="25">
        <v>9.0407982582136504E-2</v>
      </c>
      <c r="AQ1424" s="25">
        <v>0.79202831467694135</v>
      </c>
      <c r="AR1424" s="25">
        <v>0.44181938464685261</v>
      </c>
      <c r="AS1424" s="25">
        <v>0.47712171087582483</v>
      </c>
      <c r="AT1424" s="25">
        <v>0.18015253371674486</v>
      </c>
      <c r="AU1424" s="25">
        <v>0</v>
      </c>
      <c r="AV1424" s="25">
        <v>0.27256878552796826</v>
      </c>
      <c r="AW1424" s="25">
        <v>0.41509738930197071</v>
      </c>
      <c r="AX1424" s="25">
        <v>0</v>
      </c>
      <c r="AY1424" s="25">
        <v>0</v>
      </c>
      <c r="AZ1424" s="25">
        <v>0</v>
      </c>
      <c r="BA1424" s="25">
        <v>0</v>
      </c>
      <c r="BB1424" s="25">
        <v>0.17332831179905617</v>
      </c>
      <c r="BC1424" s="25">
        <v>0.41604617175945852</v>
      </c>
      <c r="BD1424" s="25">
        <v>0.26418590194777886</v>
      </c>
      <c r="BE1424" s="25">
        <v>9.4372527789904903E-2</v>
      </c>
      <c r="BF1424" s="25">
        <v>7.9665393732454653E-2</v>
      </c>
      <c r="BG1424" s="25">
        <v>0</v>
      </c>
      <c r="BH1424" s="25">
        <v>0</v>
      </c>
      <c r="BI1424" s="25">
        <v>1.8934013134491161</v>
      </c>
      <c r="BJ1424" s="25">
        <v>0</v>
      </c>
      <c r="BK1424" s="25">
        <v>6.0211975905654531E-3</v>
      </c>
      <c r="BL1424" s="25">
        <v>4.121012378083651</v>
      </c>
      <c r="BM1424" s="25">
        <v>8.874054830825448E-2</v>
      </c>
      <c r="BN1424" s="25">
        <v>0</v>
      </c>
      <c r="BO1424" s="25">
        <v>0</v>
      </c>
    </row>
    <row r="1425" spans="1:67">
      <c r="A1425">
        <v>2011</v>
      </c>
      <c r="B1425" s="57" t="s">
        <v>213</v>
      </c>
      <c r="C1425" s="61" t="s">
        <v>277</v>
      </c>
      <c r="D1425" s="57" t="s">
        <v>134</v>
      </c>
      <c r="E1425" s="25">
        <v>0.19673958640309741</v>
      </c>
      <c r="F1425" s="25">
        <v>1.1215824087965318E-2</v>
      </c>
      <c r="G1425" s="25">
        <v>7.2846795402489208E-3</v>
      </c>
      <c r="H1425" s="25">
        <v>1.4050190432947813</v>
      </c>
      <c r="I1425" s="25">
        <v>0.37283052956645735</v>
      </c>
      <c r="J1425" s="25">
        <v>0.35592971302619569</v>
      </c>
      <c r="K1425" s="25">
        <v>9.3944910905286408E-2</v>
      </c>
      <c r="L1425" s="25">
        <v>0.24073751534994772</v>
      </c>
      <c r="M1425" s="25">
        <v>2.0202854343646083E-2</v>
      </c>
      <c r="N1425" s="25">
        <v>0.24403320853523977</v>
      </c>
      <c r="O1425" s="25">
        <v>0.38749302298335409</v>
      </c>
      <c r="P1425" s="25">
        <v>0.42400457750261789</v>
      </c>
      <c r="Q1425" s="25">
        <v>0.39121627420876182</v>
      </c>
      <c r="R1425" s="25">
        <v>0.16090116222006734</v>
      </c>
      <c r="S1425" s="25">
        <v>0.15920002334080446</v>
      </c>
      <c r="T1425" s="25">
        <v>0.13689065298128641</v>
      </c>
      <c r="U1425" s="25">
        <v>0.51882757502543608</v>
      </c>
      <c r="V1425" s="25">
        <v>0.33303064551442463</v>
      </c>
      <c r="W1425" s="25">
        <v>0.76011617139299781</v>
      </c>
      <c r="X1425" s="25">
        <v>0.23584193459271638</v>
      </c>
      <c r="Y1425" s="25">
        <v>3.0555128692259861E-2</v>
      </c>
      <c r="Z1425" s="25">
        <v>0.13978294851125925</v>
      </c>
      <c r="AA1425" s="25">
        <v>0</v>
      </c>
      <c r="AB1425" s="25">
        <v>0.11583085506944878</v>
      </c>
      <c r="AC1425" s="25">
        <v>3.6703972957271391E-3</v>
      </c>
      <c r="AD1425" s="25">
        <v>0</v>
      </c>
      <c r="AE1425" s="25">
        <v>2.3761176378629116</v>
      </c>
      <c r="AF1425" s="25">
        <v>0.33365983870844451</v>
      </c>
      <c r="AG1425" s="25">
        <v>0.55083947038365122</v>
      </c>
      <c r="AH1425" s="25">
        <v>0.32108485426567651</v>
      </c>
      <c r="AI1425" s="25">
        <v>0.20173415702663491</v>
      </c>
      <c r="AJ1425" s="25">
        <v>0.11795871507269653</v>
      </c>
      <c r="AK1425" s="25">
        <v>0.16981499974320094</v>
      </c>
      <c r="AL1425" s="25">
        <v>6.6176225690090032E-2</v>
      </c>
      <c r="AM1425" s="25">
        <v>1.4282425837331674E-2</v>
      </c>
      <c r="AN1425" s="25">
        <v>0.11892840631372793</v>
      </c>
      <c r="AO1425" s="25">
        <v>8.3471215090737544E-2</v>
      </c>
      <c r="AP1425" s="25">
        <v>7.1147313297638806E-2</v>
      </c>
      <c r="AQ1425" s="25">
        <v>0.85427071404514554</v>
      </c>
      <c r="AR1425" s="25">
        <v>0.32425438243445365</v>
      </c>
      <c r="AS1425" s="25">
        <v>0.45755098471128064</v>
      </c>
      <c r="AT1425" s="25">
        <v>0.15611147995682531</v>
      </c>
      <c r="AU1425" s="25">
        <v>0</v>
      </c>
      <c r="AV1425" s="25">
        <v>0.19373259173338858</v>
      </c>
      <c r="AW1425" s="25">
        <v>0.36032056153177128</v>
      </c>
      <c r="AX1425" s="25">
        <v>0</v>
      </c>
      <c r="AY1425" s="25">
        <v>0</v>
      </c>
      <c r="AZ1425" s="25">
        <v>0</v>
      </c>
      <c r="BA1425" s="25">
        <v>0</v>
      </c>
      <c r="BB1425" s="25">
        <v>0.14219174578265964</v>
      </c>
      <c r="BC1425" s="25">
        <v>0.28874080112637568</v>
      </c>
      <c r="BD1425" s="25">
        <v>0.32632238619709625</v>
      </c>
      <c r="BE1425" s="25">
        <v>0.3597266746850652</v>
      </c>
      <c r="BF1425" s="25">
        <v>0.11676430283635636</v>
      </c>
      <c r="BG1425" s="25">
        <v>0</v>
      </c>
      <c r="BH1425" s="25">
        <v>0</v>
      </c>
      <c r="BI1425" s="25">
        <v>3.5886256755135086</v>
      </c>
      <c r="BJ1425" s="25">
        <v>0</v>
      </c>
      <c r="BK1425" s="25">
        <v>0.47262903525938238</v>
      </c>
      <c r="BL1425" s="25">
        <v>4.6243773525229317</v>
      </c>
      <c r="BM1425" s="25">
        <v>0.10231652842391029</v>
      </c>
      <c r="BN1425" s="25">
        <v>0</v>
      </c>
      <c r="BO1425" s="25">
        <v>0</v>
      </c>
    </row>
    <row r="1426" spans="1:67">
      <c r="A1426">
        <v>2011</v>
      </c>
      <c r="B1426" s="57" t="s">
        <v>214</v>
      </c>
      <c r="C1426" s="61" t="s">
        <v>278</v>
      </c>
      <c r="D1426" s="57" t="s">
        <v>134</v>
      </c>
      <c r="E1426" s="25">
        <v>1.8435012757707842E-2</v>
      </c>
      <c r="F1426" s="25">
        <v>1.5860352738977495E-3</v>
      </c>
      <c r="G1426" s="25">
        <v>1.3196943048603147E-3</v>
      </c>
      <c r="H1426" s="25">
        <v>1.8687322446419814</v>
      </c>
      <c r="I1426" s="25">
        <v>1.9490842720932799</v>
      </c>
      <c r="J1426" s="25">
        <v>1.103756755800555</v>
      </c>
      <c r="K1426" s="25">
        <v>0.3429430642662778</v>
      </c>
      <c r="L1426" s="25">
        <v>0.61766766822804908</v>
      </c>
      <c r="M1426" s="25">
        <v>1.6517712987609973E-2</v>
      </c>
      <c r="N1426" s="25">
        <v>0.55372544794689693</v>
      </c>
      <c r="O1426" s="25">
        <v>1.2296079041823094</v>
      </c>
      <c r="P1426" s="25">
        <v>0.64199224241922415</v>
      </c>
      <c r="Q1426" s="25">
        <v>0.48030177544461833</v>
      </c>
      <c r="R1426" s="25">
        <v>0.35831276145651303</v>
      </c>
      <c r="S1426" s="25">
        <v>0.18688627561746796</v>
      </c>
      <c r="T1426" s="25">
        <v>0.19693513744967239</v>
      </c>
      <c r="U1426" s="25">
        <v>0.67202593362938423</v>
      </c>
      <c r="V1426" s="25">
        <v>0.22513899957783118</v>
      </c>
      <c r="W1426" s="25">
        <v>7.6439803437495263E-2</v>
      </c>
      <c r="X1426" s="25">
        <v>0.70075086968488887</v>
      </c>
      <c r="Y1426" s="25">
        <v>2.1344286023207648E-2</v>
      </c>
      <c r="Z1426" s="25">
        <v>1.2622633424633787</v>
      </c>
      <c r="AA1426" s="25">
        <v>0</v>
      </c>
      <c r="AB1426" s="25">
        <v>0.10600153544018143</v>
      </c>
      <c r="AC1426" s="25">
        <v>4.9751297222892148E-4</v>
      </c>
      <c r="AD1426" s="25">
        <v>0</v>
      </c>
      <c r="AE1426" s="25">
        <v>4.9559155113043296</v>
      </c>
      <c r="AF1426" s="25">
        <v>1.1500288290756544</v>
      </c>
      <c r="AG1426" s="25">
        <v>3.235948353162355</v>
      </c>
      <c r="AH1426" s="25">
        <v>1.8862373892829956</v>
      </c>
      <c r="AI1426" s="25">
        <v>0.12433276245251879</v>
      </c>
      <c r="AJ1426" s="25">
        <v>0.15940943181048103</v>
      </c>
      <c r="AK1426" s="25">
        <v>0.17029185677097886</v>
      </c>
      <c r="AL1426" s="25">
        <v>0.33490302476182365</v>
      </c>
      <c r="AM1426" s="25">
        <v>7.5642891834646814E-2</v>
      </c>
      <c r="AN1426" s="25">
        <v>0.99814857003318003</v>
      </c>
      <c r="AO1426" s="25">
        <v>0.72439791563080902</v>
      </c>
      <c r="AP1426" s="25">
        <v>0.60269362975522212</v>
      </c>
      <c r="AQ1426" s="25">
        <v>2.5463337857532773</v>
      </c>
      <c r="AR1426" s="25">
        <v>1.0652128738795072</v>
      </c>
      <c r="AS1426" s="25">
        <v>2.3693997915817557</v>
      </c>
      <c r="AT1426" s="25">
        <v>0.36389077320861446</v>
      </c>
      <c r="AU1426" s="25">
        <v>0</v>
      </c>
      <c r="AV1426" s="25">
        <v>0.74793791379377506</v>
      </c>
      <c r="AW1426" s="25">
        <v>1.0214606597701006</v>
      </c>
      <c r="AX1426" s="25">
        <v>0</v>
      </c>
      <c r="AY1426" s="25">
        <v>0</v>
      </c>
      <c r="AZ1426" s="25">
        <v>0</v>
      </c>
      <c r="BA1426" s="25">
        <v>0</v>
      </c>
      <c r="BB1426" s="25">
        <v>1.1765243368648211</v>
      </c>
      <c r="BC1426" s="25">
        <v>1.5326720464808699</v>
      </c>
      <c r="BD1426" s="25">
        <v>12.531153567006339</v>
      </c>
      <c r="BE1426" s="25">
        <v>0.45348880796727542</v>
      </c>
      <c r="BF1426" s="25">
        <v>0.15528233704557812</v>
      </c>
      <c r="BG1426" s="25">
        <v>0</v>
      </c>
      <c r="BH1426" s="25">
        <v>0</v>
      </c>
      <c r="BI1426" s="25">
        <v>28.56366837395586</v>
      </c>
      <c r="BJ1426" s="25">
        <v>0</v>
      </c>
      <c r="BK1426" s="25">
        <v>2.571749348346556E-2</v>
      </c>
      <c r="BL1426" s="25">
        <v>3.1164621213755526</v>
      </c>
      <c r="BM1426" s="25">
        <v>5.5442912828446884E-3</v>
      </c>
      <c r="BN1426" s="25">
        <v>0</v>
      </c>
      <c r="BO1426" s="25">
        <v>0</v>
      </c>
    </row>
    <row r="1427" spans="1:67">
      <c r="A1427">
        <v>2011</v>
      </c>
      <c r="B1427" s="57" t="s">
        <v>215</v>
      </c>
      <c r="C1427" s="61" t="s">
        <v>279</v>
      </c>
      <c r="D1427" s="57" t="s">
        <v>134</v>
      </c>
      <c r="E1427" s="25">
        <v>9.0646294208401201E-2</v>
      </c>
      <c r="F1427" s="25">
        <v>5.2815355185423084E-3</v>
      </c>
      <c r="G1427" s="25">
        <v>1.1051786327880779E-2</v>
      </c>
      <c r="H1427" s="25">
        <v>0.52022078362693747</v>
      </c>
      <c r="I1427" s="25">
        <v>0.63320678445873768</v>
      </c>
      <c r="J1427" s="25">
        <v>0.25226365482877405</v>
      </c>
      <c r="K1427" s="25">
        <v>4.6208048513573186E-2</v>
      </c>
      <c r="L1427" s="25">
        <v>9.5630552637463159E-2</v>
      </c>
      <c r="M1427" s="25">
        <v>9.3519629655034117E-3</v>
      </c>
      <c r="N1427" s="25">
        <v>0.17081081723266822</v>
      </c>
      <c r="O1427" s="25">
        <v>8.5058751794695076E-2</v>
      </c>
      <c r="P1427" s="25">
        <v>6.6960154401828703E-2</v>
      </c>
      <c r="Q1427" s="25">
        <v>9.0274337222886608E-2</v>
      </c>
      <c r="R1427" s="25">
        <v>7.5960746948392485E-2</v>
      </c>
      <c r="S1427" s="25">
        <v>5.9292192201624162E-2</v>
      </c>
      <c r="T1427" s="25">
        <v>4.7059264984487689E-2</v>
      </c>
      <c r="U1427" s="25">
        <v>0.22275554696495276</v>
      </c>
      <c r="V1427" s="25">
        <v>0.11723982841975547</v>
      </c>
      <c r="W1427" s="25">
        <v>0.13584074235625967</v>
      </c>
      <c r="X1427" s="25">
        <v>0.11730863578039684</v>
      </c>
      <c r="Y1427" s="25">
        <v>1.1392360506227401E-2</v>
      </c>
      <c r="Z1427" s="25">
        <v>8.9916501900657753E-2</v>
      </c>
      <c r="AA1427" s="25">
        <v>0</v>
      </c>
      <c r="AB1427" s="25">
        <v>6.0632999578543088E-2</v>
      </c>
      <c r="AC1427" s="25">
        <v>5.1161609529237393E-4</v>
      </c>
      <c r="AD1427" s="25">
        <v>0</v>
      </c>
      <c r="AE1427" s="25">
        <v>1.1259322146712671</v>
      </c>
      <c r="AF1427" s="25">
        <v>0.27176504337677121</v>
      </c>
      <c r="AG1427" s="25">
        <v>0.5127084246528113</v>
      </c>
      <c r="AH1427" s="25">
        <v>0.29885821830408199</v>
      </c>
      <c r="AI1427" s="25">
        <v>0.12001868736109259</v>
      </c>
      <c r="AJ1427" s="25">
        <v>0.18565721010777902</v>
      </c>
      <c r="AK1427" s="25">
        <v>0.23497480397335641</v>
      </c>
      <c r="AL1427" s="25">
        <v>9.7721020836667935E-2</v>
      </c>
      <c r="AM1427" s="25">
        <v>1.099882245379695E-2</v>
      </c>
      <c r="AN1427" s="25">
        <v>0.37446852262557295</v>
      </c>
      <c r="AO1427" s="25">
        <v>5.6938380970208952E-2</v>
      </c>
      <c r="AP1427" s="25">
        <v>9.1724580656796242E-2</v>
      </c>
      <c r="AQ1427" s="25">
        <v>0.42596387629715055</v>
      </c>
      <c r="AR1427" s="25">
        <v>0.24956960248727983</v>
      </c>
      <c r="AS1427" s="25">
        <v>0.28095234089492782</v>
      </c>
      <c r="AT1427" s="25">
        <v>0.10196290099461067</v>
      </c>
      <c r="AU1427" s="25">
        <v>0</v>
      </c>
      <c r="AV1427" s="25">
        <v>0.1079904955053051</v>
      </c>
      <c r="AW1427" s="25">
        <v>0.3616067062794342</v>
      </c>
      <c r="AX1427" s="25">
        <v>0</v>
      </c>
      <c r="AY1427" s="25">
        <v>0</v>
      </c>
      <c r="AZ1427" s="25">
        <v>0</v>
      </c>
      <c r="BA1427" s="25">
        <v>0</v>
      </c>
      <c r="BB1427" s="25">
        <v>9.7229064660980968E-2</v>
      </c>
      <c r="BC1427" s="25">
        <v>0.31390984730102534</v>
      </c>
      <c r="BD1427" s="25">
        <v>0.2868220348352663</v>
      </c>
      <c r="BE1427" s="25">
        <v>0.11163923310280138</v>
      </c>
      <c r="BF1427" s="25">
        <v>0.89474576778599357</v>
      </c>
      <c r="BG1427" s="25">
        <v>0</v>
      </c>
      <c r="BH1427" s="25">
        <v>0</v>
      </c>
      <c r="BI1427" s="25">
        <v>2.6272941375899794</v>
      </c>
      <c r="BJ1427" s="25">
        <v>0</v>
      </c>
      <c r="BK1427" s="25">
        <v>2.256252117926346E-2</v>
      </c>
      <c r="BL1427" s="25">
        <v>1.1584367614961701</v>
      </c>
      <c r="BM1427" s="25">
        <v>1.9334602896567347E-2</v>
      </c>
      <c r="BN1427" s="25">
        <v>0</v>
      </c>
      <c r="BO1427" s="25">
        <v>0</v>
      </c>
    </row>
    <row r="1428" spans="1:67">
      <c r="A1428">
        <v>2011</v>
      </c>
      <c r="B1428" s="57" t="s">
        <v>216</v>
      </c>
      <c r="C1428" s="61" t="s">
        <v>280</v>
      </c>
      <c r="D1428" s="57" t="s">
        <v>134</v>
      </c>
      <c r="E1428" s="25">
        <v>9.1285877070815857</v>
      </c>
      <c r="F1428" s="25">
        <v>1.7109860201474978</v>
      </c>
      <c r="G1428" s="25">
        <v>0.21842513646405909</v>
      </c>
      <c r="H1428" s="25">
        <v>29.623023684499419</v>
      </c>
      <c r="I1428" s="25">
        <v>10.382105254864047</v>
      </c>
      <c r="J1428" s="25">
        <v>5.467386284831365</v>
      </c>
      <c r="K1428" s="25">
        <v>2.6066828505867439</v>
      </c>
      <c r="L1428" s="25">
        <v>3.4006794945148386</v>
      </c>
      <c r="M1428" s="25">
        <v>0.21804651511351797</v>
      </c>
      <c r="N1428" s="25">
        <v>12.596075849298366</v>
      </c>
      <c r="O1428" s="25">
        <v>2.4627160381628164</v>
      </c>
      <c r="P1428" s="25">
        <v>2.0245628715343442</v>
      </c>
      <c r="Q1428" s="25">
        <v>3.3850692599266647</v>
      </c>
      <c r="R1428" s="25">
        <v>3.1543547746541623</v>
      </c>
      <c r="S1428" s="25">
        <v>2.2266175825698444</v>
      </c>
      <c r="T1428" s="25">
        <v>3.1636895594385397</v>
      </c>
      <c r="U1428" s="25">
        <v>3.8016079325564411</v>
      </c>
      <c r="V1428" s="25">
        <v>4.0692795333155107</v>
      </c>
      <c r="W1428" s="25">
        <v>1.7467631210357597</v>
      </c>
      <c r="X1428" s="25">
        <v>7.6335538449131795</v>
      </c>
      <c r="Y1428" s="25">
        <v>0.38178098140330036</v>
      </c>
      <c r="Z1428" s="25">
        <v>3.6196968860259555</v>
      </c>
      <c r="AA1428" s="25">
        <v>0</v>
      </c>
      <c r="AB1428" s="25">
        <v>8.0201681517377299</v>
      </c>
      <c r="AC1428" s="25">
        <v>0.10276600032275797</v>
      </c>
      <c r="AD1428" s="25">
        <v>0</v>
      </c>
      <c r="AE1428" s="25">
        <v>17.149911045017181</v>
      </c>
      <c r="AF1428" s="25">
        <v>9.5509675112652328</v>
      </c>
      <c r="AG1428" s="25">
        <v>24.777016550772718</v>
      </c>
      <c r="AH1428" s="25">
        <v>14.442546675242657</v>
      </c>
      <c r="AI1428" s="25">
        <v>15.536526630141399</v>
      </c>
      <c r="AJ1428" s="25">
        <v>8.0135354949110997</v>
      </c>
      <c r="AK1428" s="25">
        <v>17.301131903162407</v>
      </c>
      <c r="AL1428" s="25">
        <v>2.5483525877126203</v>
      </c>
      <c r="AM1428" s="25">
        <v>1.4156658140020264</v>
      </c>
      <c r="AN1428" s="25">
        <v>3.2430968951122781</v>
      </c>
      <c r="AO1428" s="25">
        <v>1.8219085354179936</v>
      </c>
      <c r="AP1428" s="25">
        <v>0.9168473655865661</v>
      </c>
      <c r="AQ1428" s="25">
        <v>15.344402303809858</v>
      </c>
      <c r="AR1428" s="25">
        <v>3.8636704335622194</v>
      </c>
      <c r="AS1428" s="25">
        <v>20.526214483896599</v>
      </c>
      <c r="AT1428" s="25">
        <v>3.7244178895085565</v>
      </c>
      <c r="AU1428" s="25">
        <v>0</v>
      </c>
      <c r="AV1428" s="25">
        <v>2.8855955938967091</v>
      </c>
      <c r="AW1428" s="25">
        <v>5.5032310843821488</v>
      </c>
      <c r="AX1428" s="25">
        <v>0</v>
      </c>
      <c r="AY1428" s="25">
        <v>0</v>
      </c>
      <c r="AZ1428" s="25">
        <v>0</v>
      </c>
      <c r="BA1428" s="25">
        <v>0</v>
      </c>
      <c r="BB1428" s="25">
        <v>2.6619577199730937</v>
      </c>
      <c r="BC1428" s="25">
        <v>14.619304404712537</v>
      </c>
      <c r="BD1428" s="25">
        <v>4.7215050277014345</v>
      </c>
      <c r="BE1428" s="25">
        <v>0.60728006334284035</v>
      </c>
      <c r="BF1428" s="25">
        <v>2.6610337702732978</v>
      </c>
      <c r="BG1428" s="25">
        <v>0</v>
      </c>
      <c r="BH1428" s="25">
        <v>0</v>
      </c>
      <c r="BI1428" s="25">
        <v>126.39424911373209</v>
      </c>
      <c r="BJ1428" s="25">
        <v>0</v>
      </c>
      <c r="BK1428" s="25">
        <v>9.3577578390201394E-2</v>
      </c>
      <c r="BL1428" s="25">
        <v>6.0031918000329405</v>
      </c>
      <c r="BM1428" s="25">
        <v>9.4627206589834811E-2</v>
      </c>
      <c r="BN1428" s="25">
        <v>0</v>
      </c>
      <c r="BO1428" s="25">
        <v>0</v>
      </c>
    </row>
    <row r="1429" spans="1:67">
      <c r="A1429">
        <v>2011</v>
      </c>
      <c r="B1429" s="57" t="s">
        <v>217</v>
      </c>
      <c r="C1429" s="61" t="s">
        <v>281</v>
      </c>
      <c r="D1429" s="57" t="s">
        <v>134</v>
      </c>
      <c r="E1429" s="25">
        <v>23.7105177491392</v>
      </c>
      <c r="F1429" s="25">
        <v>8.0909576546772027E-2</v>
      </c>
      <c r="G1429" s="25">
        <v>0.19183968986490352</v>
      </c>
      <c r="H1429" s="25">
        <v>58.676180740624034</v>
      </c>
      <c r="I1429" s="25">
        <v>22.850711674003257</v>
      </c>
      <c r="J1429" s="25">
        <v>8.9287593419643301</v>
      </c>
      <c r="K1429" s="25">
        <v>0.84286077179721541</v>
      </c>
      <c r="L1429" s="25">
        <v>11.527807883143883</v>
      </c>
      <c r="M1429" s="25">
        <v>0.28290486710351015</v>
      </c>
      <c r="N1429" s="25">
        <v>13.013368535872118</v>
      </c>
      <c r="O1429" s="25">
        <v>8.9046914051311141</v>
      </c>
      <c r="P1429" s="25">
        <v>1.8643746658424063</v>
      </c>
      <c r="Q1429" s="25">
        <v>9.9615391894910061</v>
      </c>
      <c r="R1429" s="25">
        <v>3.3392888075831104</v>
      </c>
      <c r="S1429" s="25">
        <v>9.1857102486148143</v>
      </c>
      <c r="T1429" s="25">
        <v>1.5658860919656095</v>
      </c>
      <c r="U1429" s="25">
        <v>1.0153732343191595</v>
      </c>
      <c r="V1429" s="25">
        <v>0.6232598040077747</v>
      </c>
      <c r="W1429" s="25">
        <v>0.42926763842312027</v>
      </c>
      <c r="X1429" s="25">
        <v>15.549607945029386</v>
      </c>
      <c r="Y1429" s="25">
        <v>1.1900398420314247</v>
      </c>
      <c r="Z1429" s="25">
        <v>0.93041040732019353</v>
      </c>
      <c r="AA1429" s="25">
        <v>0</v>
      </c>
      <c r="AB1429" s="25">
        <v>0.95263266896876919</v>
      </c>
      <c r="AC1429" s="25">
        <v>0.85979163671897008</v>
      </c>
      <c r="AD1429" s="25">
        <v>0</v>
      </c>
      <c r="AE1429" s="25">
        <v>132.36159025953862</v>
      </c>
      <c r="AF1429" s="25">
        <v>4.4222264446182109</v>
      </c>
      <c r="AG1429" s="25">
        <v>10.993875471559061</v>
      </c>
      <c r="AH1429" s="25">
        <v>6.4083401905332913</v>
      </c>
      <c r="AI1429" s="25">
        <v>20.734303095558218</v>
      </c>
      <c r="AJ1429" s="25">
        <v>7.0382304203914234</v>
      </c>
      <c r="AK1429" s="25">
        <v>7.3944909121218636</v>
      </c>
      <c r="AL1429" s="25">
        <v>1.3631742831376776</v>
      </c>
      <c r="AM1429" s="25">
        <v>0.14898258170526379</v>
      </c>
      <c r="AN1429" s="25">
        <v>17.654572896244044</v>
      </c>
      <c r="AO1429" s="25">
        <v>0.77097502583082111</v>
      </c>
      <c r="AP1429" s="25">
        <v>1.262314350607209</v>
      </c>
      <c r="AQ1429" s="25">
        <v>130.89738130144872</v>
      </c>
      <c r="AR1429" s="25">
        <v>1.2475854662702708</v>
      </c>
      <c r="AS1429" s="25">
        <v>33.598491413370638</v>
      </c>
      <c r="AT1429" s="25">
        <v>4.7485152684176324</v>
      </c>
      <c r="AU1429" s="25">
        <v>0</v>
      </c>
      <c r="AV1429" s="25">
        <v>24.194365629902546</v>
      </c>
      <c r="AW1429" s="25">
        <v>17.511260933204657</v>
      </c>
      <c r="AX1429" s="25">
        <v>0</v>
      </c>
      <c r="AY1429" s="25">
        <v>0</v>
      </c>
      <c r="AZ1429" s="25">
        <v>0</v>
      </c>
      <c r="BA1429" s="25">
        <v>0</v>
      </c>
      <c r="BB1429" s="25">
        <v>1.3453933356737564</v>
      </c>
      <c r="BC1429" s="25">
        <v>20.051777740753341</v>
      </c>
      <c r="BD1429" s="25">
        <v>9.1714313361691104</v>
      </c>
      <c r="BE1429" s="25">
        <v>13.059858810344775</v>
      </c>
      <c r="BF1429" s="25">
        <v>2.4305068168834119</v>
      </c>
      <c r="BG1429" s="25">
        <v>0</v>
      </c>
      <c r="BH1429" s="25">
        <v>0</v>
      </c>
      <c r="BI1429" s="25">
        <v>68.651518180225608</v>
      </c>
      <c r="BJ1429" s="25">
        <v>0</v>
      </c>
      <c r="BK1429" s="25">
        <v>213.94088286688708</v>
      </c>
      <c r="BL1429" s="25">
        <v>12.710917832510514</v>
      </c>
      <c r="BM1429" s="25">
        <v>0.28279471851271282</v>
      </c>
      <c r="BN1429" s="25">
        <v>0</v>
      </c>
      <c r="BO1429" s="25">
        <v>0</v>
      </c>
    </row>
    <row r="1430" spans="1:67">
      <c r="A1430">
        <v>2011</v>
      </c>
      <c r="B1430" s="57" t="s">
        <v>218</v>
      </c>
      <c r="C1430" s="61" t="s">
        <v>282</v>
      </c>
      <c r="D1430" s="57" t="s">
        <v>134</v>
      </c>
      <c r="E1430" s="25">
        <v>0.53265510948263639</v>
      </c>
      <c r="F1430" s="25">
        <v>3.0461525528666406E-2</v>
      </c>
      <c r="G1430" s="25">
        <v>2.5829461625191084E-2</v>
      </c>
      <c r="H1430" s="25">
        <v>6.8599160512997157</v>
      </c>
      <c r="I1430" s="25">
        <v>3.322708950684782</v>
      </c>
      <c r="J1430" s="25">
        <v>1.9139053305924225</v>
      </c>
      <c r="K1430" s="25">
        <v>0.35871100252576127</v>
      </c>
      <c r="L1430" s="25">
        <v>2.63222859539218</v>
      </c>
      <c r="M1430" s="25">
        <v>3.2682350623096025E-2</v>
      </c>
      <c r="N1430" s="25">
        <v>1.2681105516627986</v>
      </c>
      <c r="O1430" s="25">
        <v>1.1572798560991504</v>
      </c>
      <c r="P1430" s="25">
        <v>1.557212175970843</v>
      </c>
      <c r="Q1430" s="25">
        <v>0.95622741485701668</v>
      </c>
      <c r="R1430" s="25">
        <v>2.32776626865535</v>
      </c>
      <c r="S1430" s="25">
        <v>1.8848632347325398</v>
      </c>
      <c r="T1430" s="25">
        <v>0.64798949440436548</v>
      </c>
      <c r="U1430" s="25">
        <v>0.99881250708561575</v>
      </c>
      <c r="V1430" s="25">
        <v>0.74248944333630429</v>
      </c>
      <c r="W1430" s="25">
        <v>2.0907901797596011</v>
      </c>
      <c r="X1430" s="25">
        <v>1.0164484820361264</v>
      </c>
      <c r="Y1430" s="25">
        <v>9.388351835927089E-2</v>
      </c>
      <c r="Z1430" s="25">
        <v>0.42217551873118075</v>
      </c>
      <c r="AA1430" s="25">
        <v>0</v>
      </c>
      <c r="AB1430" s="25">
        <v>1.3076005230204804</v>
      </c>
      <c r="AC1430" s="25">
        <v>2.1120252156586264E-2</v>
      </c>
      <c r="AD1430" s="25">
        <v>0</v>
      </c>
      <c r="AE1430" s="25">
        <v>31.29623721623468</v>
      </c>
      <c r="AF1430" s="25">
        <v>1.5914373213256732</v>
      </c>
      <c r="AG1430" s="25">
        <v>15.471141540917447</v>
      </c>
      <c r="AH1430" s="25">
        <v>9.0181425943354192</v>
      </c>
      <c r="AI1430" s="25">
        <v>2.0741905661343001</v>
      </c>
      <c r="AJ1430" s="25">
        <v>0.48418013810017047</v>
      </c>
      <c r="AK1430" s="25">
        <v>2.8874218636035698</v>
      </c>
      <c r="AL1430" s="25">
        <v>1.2284178289941687</v>
      </c>
      <c r="AM1430" s="25">
        <v>0.2343849421704661</v>
      </c>
      <c r="AN1430" s="25">
        <v>1.8756144760814566</v>
      </c>
      <c r="AO1430" s="25">
        <v>2.0695801149349777</v>
      </c>
      <c r="AP1430" s="25">
        <v>0.723753671445033</v>
      </c>
      <c r="AQ1430" s="25">
        <v>6.2157515105009189</v>
      </c>
      <c r="AR1430" s="25">
        <v>1.3205427658336795</v>
      </c>
      <c r="AS1430" s="25">
        <v>26.837361566926475</v>
      </c>
      <c r="AT1430" s="25">
        <v>4.0641935933444806</v>
      </c>
      <c r="AU1430" s="25">
        <v>0</v>
      </c>
      <c r="AV1430" s="25">
        <v>0.56819993504251687</v>
      </c>
      <c r="AW1430" s="25">
        <v>2.1446479800723965</v>
      </c>
      <c r="AX1430" s="25">
        <v>0</v>
      </c>
      <c r="AY1430" s="25">
        <v>0</v>
      </c>
      <c r="AZ1430" s="25">
        <v>0</v>
      </c>
      <c r="BA1430" s="25">
        <v>0</v>
      </c>
      <c r="BB1430" s="25">
        <v>1.0370669053502357</v>
      </c>
      <c r="BC1430" s="25">
        <v>28.205134587510692</v>
      </c>
      <c r="BD1430" s="25">
        <v>163.92443203943509</v>
      </c>
      <c r="BE1430" s="25">
        <v>3.2101914312127988</v>
      </c>
      <c r="BF1430" s="25">
        <v>0.39845027688094492</v>
      </c>
      <c r="BG1430" s="25">
        <v>0</v>
      </c>
      <c r="BH1430" s="25">
        <v>0</v>
      </c>
      <c r="BI1430" s="25">
        <v>69.384778449046948</v>
      </c>
      <c r="BJ1430" s="25">
        <v>0</v>
      </c>
      <c r="BK1430" s="25">
        <v>65.509186040003669</v>
      </c>
      <c r="BL1430" s="25">
        <v>10.144870085052936</v>
      </c>
      <c r="BM1430" s="25">
        <v>0.16306923264820383</v>
      </c>
      <c r="BN1430" s="25">
        <v>0</v>
      </c>
      <c r="BO1430" s="25">
        <v>0</v>
      </c>
    </row>
    <row r="1431" spans="1:67">
      <c r="A1431">
        <v>2011</v>
      </c>
      <c r="B1431" s="57" t="s">
        <v>219</v>
      </c>
      <c r="C1431" s="61" t="s">
        <v>283</v>
      </c>
      <c r="D1431" s="57" t="s">
        <v>134</v>
      </c>
      <c r="E1431" s="25">
        <v>0.21111960471682575</v>
      </c>
      <c r="F1431" s="25">
        <v>1.4349207439745581E-2</v>
      </c>
      <c r="G1431" s="25">
        <v>0.12493157657590516</v>
      </c>
      <c r="H1431" s="25">
        <v>19.755687156064674</v>
      </c>
      <c r="I1431" s="25">
        <v>4.9741761517576837</v>
      </c>
      <c r="J1431" s="25">
        <v>5.7905729289118533</v>
      </c>
      <c r="K1431" s="25">
        <v>0.18874267413239237</v>
      </c>
      <c r="L1431" s="25">
        <v>19.159321612114294</v>
      </c>
      <c r="M1431" s="25">
        <v>6.7268307339985137E-2</v>
      </c>
      <c r="N1431" s="25">
        <v>1.4375819694591392</v>
      </c>
      <c r="O1431" s="25">
        <v>2.5083523292608909</v>
      </c>
      <c r="P1431" s="25">
        <v>6.8529257911308843</v>
      </c>
      <c r="Q1431" s="25">
        <v>1.2867139232673508</v>
      </c>
      <c r="R1431" s="25">
        <v>2.8065829878496835</v>
      </c>
      <c r="S1431" s="25">
        <v>8.0249520619614998</v>
      </c>
      <c r="T1431" s="25">
        <v>6.636227978784655</v>
      </c>
      <c r="U1431" s="25">
        <v>3.2438728146361742</v>
      </c>
      <c r="V1431" s="25">
        <v>1.4499856330336651</v>
      </c>
      <c r="W1431" s="25">
        <v>0.8571925409501211</v>
      </c>
      <c r="X1431" s="25">
        <v>4.2951198199320721</v>
      </c>
      <c r="Y1431" s="25">
        <v>0.35331212506174897</v>
      </c>
      <c r="Z1431" s="25">
        <v>0.58542331677238124</v>
      </c>
      <c r="AA1431" s="25">
        <v>0</v>
      </c>
      <c r="AB1431" s="25">
        <v>3.7443725465586426</v>
      </c>
      <c r="AC1431" s="25">
        <v>3.8860289367812315E-2</v>
      </c>
      <c r="AD1431" s="25">
        <v>0</v>
      </c>
      <c r="AE1431" s="25">
        <v>44.074222586717099</v>
      </c>
      <c r="AF1431" s="25">
        <v>12.428511012243293</v>
      </c>
      <c r="AG1431" s="25">
        <v>18.757480367878152</v>
      </c>
      <c r="AH1431" s="25">
        <v>10.933752105862441</v>
      </c>
      <c r="AI1431" s="25">
        <v>0.85254520813799184</v>
      </c>
      <c r="AJ1431" s="25">
        <v>5.311182317657738</v>
      </c>
      <c r="AK1431" s="25">
        <v>1.6866954507612142</v>
      </c>
      <c r="AL1431" s="25">
        <v>4.5337262732460406</v>
      </c>
      <c r="AM1431" s="25">
        <v>0.750434063999465</v>
      </c>
      <c r="AN1431" s="25">
        <v>0.63965669826683025</v>
      </c>
      <c r="AO1431" s="25">
        <v>1.5561831670170121</v>
      </c>
      <c r="AP1431" s="25">
        <v>0.49599433539760612</v>
      </c>
      <c r="AQ1431" s="25">
        <v>1.6270899699994981</v>
      </c>
      <c r="AR1431" s="25">
        <v>0.53873776647319604</v>
      </c>
      <c r="AS1431" s="25">
        <v>10.862432219840761</v>
      </c>
      <c r="AT1431" s="25">
        <v>8.3871749678994547</v>
      </c>
      <c r="AU1431" s="25">
        <v>0</v>
      </c>
      <c r="AV1431" s="25">
        <v>0.99137772228516963</v>
      </c>
      <c r="AW1431" s="25">
        <v>4.022775605381681</v>
      </c>
      <c r="AX1431" s="25">
        <v>0</v>
      </c>
      <c r="AY1431" s="25">
        <v>0</v>
      </c>
      <c r="AZ1431" s="25">
        <v>0</v>
      </c>
      <c r="BA1431" s="25">
        <v>0</v>
      </c>
      <c r="BB1431" s="25">
        <v>2.1814080901472881</v>
      </c>
      <c r="BC1431" s="25">
        <v>20.140660442632505</v>
      </c>
      <c r="BD1431" s="25">
        <v>11.868044153678547</v>
      </c>
      <c r="BE1431" s="25">
        <v>259.97541099521777</v>
      </c>
      <c r="BF1431" s="25">
        <v>0.85692436320070764</v>
      </c>
      <c r="BG1431" s="25">
        <v>0</v>
      </c>
      <c r="BH1431" s="25">
        <v>0</v>
      </c>
      <c r="BI1431" s="25">
        <v>156.34720837061451</v>
      </c>
      <c r="BJ1431" s="25">
        <v>0</v>
      </c>
      <c r="BK1431" s="25">
        <v>91.478861501521877</v>
      </c>
      <c r="BL1431" s="25">
        <v>4.1057451297615177</v>
      </c>
      <c r="BM1431" s="25">
        <v>0.38458923632635722</v>
      </c>
      <c r="BN1431" s="25">
        <v>0</v>
      </c>
      <c r="BO1431" s="25">
        <v>0</v>
      </c>
    </row>
    <row r="1432" spans="1:67">
      <c r="A1432">
        <v>2011</v>
      </c>
      <c r="B1432" s="57" t="s">
        <v>220</v>
      </c>
      <c r="C1432" s="61" t="s">
        <v>284</v>
      </c>
      <c r="D1432" s="57" t="s">
        <v>134</v>
      </c>
      <c r="E1432" s="25">
        <v>1.0527349936665455</v>
      </c>
      <c r="F1432" s="25">
        <v>2.8889018471396469E-2</v>
      </c>
      <c r="G1432" s="25">
        <v>3.8281927760626326E-2</v>
      </c>
      <c r="H1432" s="25">
        <v>2.2714989451518726</v>
      </c>
      <c r="I1432" s="25">
        <v>15.651126089152822</v>
      </c>
      <c r="J1432" s="25">
        <v>1.869137016627255</v>
      </c>
      <c r="K1432" s="25">
        <v>0.5676334056798189</v>
      </c>
      <c r="L1432" s="25">
        <v>7.3053379609657618</v>
      </c>
      <c r="M1432" s="25">
        <v>8.167427286059592E-2</v>
      </c>
      <c r="N1432" s="25">
        <v>0.87020982688670678</v>
      </c>
      <c r="O1432" s="25">
        <v>0.78144639221842205</v>
      </c>
      <c r="P1432" s="25">
        <v>1.5124564869604771</v>
      </c>
      <c r="Q1432" s="25">
        <v>0.86416188057853693</v>
      </c>
      <c r="R1432" s="25">
        <v>0.92645142232044131</v>
      </c>
      <c r="S1432" s="25">
        <v>0.87251918163063658</v>
      </c>
      <c r="T1432" s="25">
        <v>0.34949955979149572</v>
      </c>
      <c r="U1432" s="25">
        <v>1.2336623132500106</v>
      </c>
      <c r="V1432" s="25">
        <v>0.61220452520218638</v>
      </c>
      <c r="W1432" s="25">
        <v>0.38082376891524339</v>
      </c>
      <c r="X1432" s="25">
        <v>1.0697769656470872</v>
      </c>
      <c r="Y1432" s="25">
        <v>0.12822492090573229</v>
      </c>
      <c r="Z1432" s="25">
        <v>0.69287211383813374</v>
      </c>
      <c r="AA1432" s="25">
        <v>0</v>
      </c>
      <c r="AB1432" s="25">
        <v>0.78192509600837345</v>
      </c>
      <c r="AC1432" s="25">
        <v>4.2913808406174767E-3</v>
      </c>
      <c r="AD1432" s="25">
        <v>0</v>
      </c>
      <c r="AE1432" s="25">
        <v>12.17999796148562</v>
      </c>
      <c r="AF1432" s="25">
        <v>25.054969055271734</v>
      </c>
      <c r="AG1432" s="25">
        <v>44.030513753073109</v>
      </c>
      <c r="AH1432" s="25">
        <v>25.665427628465132</v>
      </c>
      <c r="AI1432" s="25">
        <v>0.45801101095124003</v>
      </c>
      <c r="AJ1432" s="25">
        <v>1.0202954089242411</v>
      </c>
      <c r="AK1432" s="25">
        <v>3.3314046470250869</v>
      </c>
      <c r="AL1432" s="25">
        <v>0.69474372357813374</v>
      </c>
      <c r="AM1432" s="25">
        <v>0.24698186264419847</v>
      </c>
      <c r="AN1432" s="25">
        <v>49.428568657589381</v>
      </c>
      <c r="AO1432" s="25">
        <v>0.31968523926326975</v>
      </c>
      <c r="AP1432" s="25">
        <v>10.583155919325083</v>
      </c>
      <c r="AQ1432" s="25">
        <v>2.8895588877490361</v>
      </c>
      <c r="AR1432" s="25">
        <v>1.5481027979698598</v>
      </c>
      <c r="AS1432" s="25">
        <v>3.1544302038402896</v>
      </c>
      <c r="AT1432" s="25">
        <v>0.44111100518883251</v>
      </c>
      <c r="AU1432" s="25">
        <v>0</v>
      </c>
      <c r="AV1432" s="25">
        <v>3.4466823764774195</v>
      </c>
      <c r="AW1432" s="25">
        <v>46.754194862382462</v>
      </c>
      <c r="AX1432" s="25">
        <v>0</v>
      </c>
      <c r="AY1432" s="25">
        <v>0</v>
      </c>
      <c r="AZ1432" s="25">
        <v>0</v>
      </c>
      <c r="BA1432" s="25">
        <v>0</v>
      </c>
      <c r="BB1432" s="25">
        <v>0.61032546871657689</v>
      </c>
      <c r="BC1432" s="25">
        <v>19.42336268260777</v>
      </c>
      <c r="BD1432" s="25">
        <v>2.3925398113874685</v>
      </c>
      <c r="BE1432" s="25">
        <v>0.45698534404769597</v>
      </c>
      <c r="BF1432" s="25">
        <v>249.87943229404897</v>
      </c>
      <c r="BG1432" s="25">
        <v>0</v>
      </c>
      <c r="BH1432" s="25">
        <v>0</v>
      </c>
      <c r="BI1432" s="25">
        <v>214.75394833191535</v>
      </c>
      <c r="BJ1432" s="25">
        <v>0</v>
      </c>
      <c r="BK1432" s="25">
        <v>0.11245102692432832</v>
      </c>
      <c r="BL1432" s="25">
        <v>2.5717940414117484</v>
      </c>
      <c r="BM1432" s="25">
        <v>7.1158539236697876E-2</v>
      </c>
      <c r="BN1432" s="25">
        <v>0</v>
      </c>
      <c r="BO1432" s="25">
        <v>0</v>
      </c>
    </row>
    <row r="1433" spans="1:67">
      <c r="A1433">
        <v>2011</v>
      </c>
      <c r="B1433" s="57" t="s">
        <v>221</v>
      </c>
      <c r="C1433" s="61" t="s">
        <v>285</v>
      </c>
      <c r="D1433" s="57" t="s">
        <v>134</v>
      </c>
      <c r="E1433" s="25">
        <v>1.6319944926674965E-3</v>
      </c>
      <c r="F1433" s="25">
        <v>8.6171432000847881E-5</v>
      </c>
      <c r="G1433" s="25">
        <v>9.5496835653017617E-5</v>
      </c>
      <c r="H1433" s="25">
        <v>1.0296614055202696E-2</v>
      </c>
      <c r="I1433" s="25">
        <v>1.3557622370748257E-2</v>
      </c>
      <c r="J1433" s="25">
        <v>3.7795689260227612E-3</v>
      </c>
      <c r="K1433" s="25">
        <v>1.398736619263182E-3</v>
      </c>
      <c r="L1433" s="25">
        <v>3.7397358378909477E-3</v>
      </c>
      <c r="M1433" s="25">
        <v>1.1156125429245395E-4</v>
      </c>
      <c r="N1433" s="25">
        <v>2.1023911148623873E-3</v>
      </c>
      <c r="O1433" s="25">
        <v>1.812184115983312E-3</v>
      </c>
      <c r="P1433" s="25">
        <v>1.448793114510568E-3</v>
      </c>
      <c r="Q1433" s="25">
        <v>2.4900062812960241E-3</v>
      </c>
      <c r="R1433" s="25">
        <v>3.4922745861701307E-3</v>
      </c>
      <c r="S1433" s="25">
        <v>3.2579874383875406E-3</v>
      </c>
      <c r="T1433" s="25">
        <v>1.2093430092742132E-3</v>
      </c>
      <c r="U1433" s="25">
        <v>1.8693996838328071E-3</v>
      </c>
      <c r="V1433" s="25">
        <v>1.225992700332365E-3</v>
      </c>
      <c r="W1433" s="25">
        <v>8.7919360692372862E-4</v>
      </c>
      <c r="X1433" s="25">
        <v>1.9076269322104457E-3</v>
      </c>
      <c r="Y1433" s="25">
        <v>3.1298535099933463E-4</v>
      </c>
      <c r="Z1433" s="25">
        <v>1.5433300799651062E-3</v>
      </c>
      <c r="AA1433" s="25">
        <v>0</v>
      </c>
      <c r="AB1433" s="25">
        <v>9.4736461568188061E-4</v>
      </c>
      <c r="AC1433" s="25">
        <v>9.9098285479114675E-6</v>
      </c>
      <c r="AD1433" s="25">
        <v>0</v>
      </c>
      <c r="AE1433" s="25">
        <v>4.4146841879315155E-2</v>
      </c>
      <c r="AF1433" s="25">
        <v>7.3266041851472253E-3</v>
      </c>
      <c r="AG1433" s="25">
        <v>2.1954476511769655E-2</v>
      </c>
      <c r="AH1433" s="25">
        <v>1.2797284650956918E-2</v>
      </c>
      <c r="AI1433" s="25">
        <v>9.78391369278958E-4</v>
      </c>
      <c r="AJ1433" s="25">
        <v>1.2067807973651875E-3</v>
      </c>
      <c r="AK1433" s="25">
        <v>7.6015861501617038E-3</v>
      </c>
      <c r="AL1433" s="25">
        <v>8.1117639577353053E-4</v>
      </c>
      <c r="AM1433" s="25">
        <v>1.4034650664127387E-4</v>
      </c>
      <c r="AN1433" s="25">
        <v>9.6093296754269451E-3</v>
      </c>
      <c r="AO1433" s="25">
        <v>6.6148288275754297E-4</v>
      </c>
      <c r="AP1433" s="25">
        <v>2.2513748051970128E-3</v>
      </c>
      <c r="AQ1433" s="25">
        <v>5.2391416977645528E-3</v>
      </c>
      <c r="AR1433" s="25">
        <v>2.1950274884086286E-3</v>
      </c>
      <c r="AS1433" s="25">
        <v>3.4461199354147388E-3</v>
      </c>
      <c r="AT1433" s="25">
        <v>9.1882091404337949E-4</v>
      </c>
      <c r="AU1433" s="25">
        <v>0</v>
      </c>
      <c r="AV1433" s="25">
        <v>1.6885214220950214E-3</v>
      </c>
      <c r="AW1433" s="25">
        <v>1.0302721521876952E-2</v>
      </c>
      <c r="AX1433" s="25">
        <v>0</v>
      </c>
      <c r="AY1433" s="25">
        <v>0</v>
      </c>
      <c r="AZ1433" s="25">
        <v>0</v>
      </c>
      <c r="BA1433" s="25">
        <v>0</v>
      </c>
      <c r="BB1433" s="25">
        <v>1.1906176077717378E-3</v>
      </c>
      <c r="BC1433" s="25">
        <v>7.1289259308016731E-2</v>
      </c>
      <c r="BD1433" s="25">
        <v>3.2728965615234024E-3</v>
      </c>
      <c r="BE1433" s="25">
        <v>8.4530174839162722E-4</v>
      </c>
      <c r="BF1433" s="25">
        <v>4.4671775150913459E-2</v>
      </c>
      <c r="BG1433" s="25">
        <v>0</v>
      </c>
      <c r="BH1433" s="25">
        <v>0</v>
      </c>
      <c r="BI1433" s="25">
        <v>0.10804930764256424</v>
      </c>
      <c r="BJ1433" s="25">
        <v>0</v>
      </c>
      <c r="BK1433" s="25">
        <v>7.3579594138119679E-5</v>
      </c>
      <c r="BL1433" s="25">
        <v>1.0313328819031221E-2</v>
      </c>
      <c r="BM1433" s="25">
        <v>5.3739124162355685E-5</v>
      </c>
      <c r="BN1433" s="25">
        <v>0</v>
      </c>
      <c r="BO1433" s="25">
        <v>0</v>
      </c>
    </row>
    <row r="1434" spans="1:67">
      <c r="A1434">
        <v>2011</v>
      </c>
      <c r="B1434" s="57" t="s">
        <v>222</v>
      </c>
      <c r="C1434" s="61" t="s">
        <v>286</v>
      </c>
      <c r="D1434" s="57" t="s">
        <v>134</v>
      </c>
      <c r="E1434" s="25">
        <v>0</v>
      </c>
      <c r="F1434" s="25">
        <v>0</v>
      </c>
      <c r="G1434" s="25">
        <v>0</v>
      </c>
      <c r="H1434" s="25">
        <v>0</v>
      </c>
      <c r="I1434" s="25">
        <v>0</v>
      </c>
      <c r="J1434" s="25">
        <v>0</v>
      </c>
      <c r="K1434" s="25">
        <v>0</v>
      </c>
      <c r="L1434" s="25">
        <v>0</v>
      </c>
      <c r="M1434" s="25">
        <v>0</v>
      </c>
      <c r="N1434" s="25">
        <v>0</v>
      </c>
      <c r="O1434" s="25">
        <v>0</v>
      </c>
      <c r="P1434" s="25">
        <v>0</v>
      </c>
      <c r="Q1434" s="25">
        <v>0</v>
      </c>
      <c r="R1434" s="25">
        <v>0</v>
      </c>
      <c r="S1434" s="25">
        <v>0</v>
      </c>
      <c r="T1434" s="25">
        <v>0</v>
      </c>
      <c r="U1434" s="25">
        <v>0</v>
      </c>
      <c r="V1434" s="25">
        <v>0</v>
      </c>
      <c r="W1434" s="25">
        <v>0</v>
      </c>
      <c r="X1434" s="25">
        <v>0</v>
      </c>
      <c r="Y1434" s="25">
        <v>0</v>
      </c>
      <c r="Z1434" s="25">
        <v>0</v>
      </c>
      <c r="AA1434" s="25">
        <v>0</v>
      </c>
      <c r="AB1434" s="25">
        <v>0</v>
      </c>
      <c r="AC1434" s="25">
        <v>0</v>
      </c>
      <c r="AD1434" s="25">
        <v>0</v>
      </c>
      <c r="AE1434" s="25">
        <v>0</v>
      </c>
      <c r="AF1434" s="25">
        <v>0</v>
      </c>
      <c r="AG1434" s="25">
        <v>0</v>
      </c>
      <c r="AH1434" s="25">
        <v>0</v>
      </c>
      <c r="AI1434" s="25">
        <v>0</v>
      </c>
      <c r="AJ1434" s="25">
        <v>0</v>
      </c>
      <c r="AK1434" s="25">
        <v>0</v>
      </c>
      <c r="AL1434" s="25">
        <v>0</v>
      </c>
      <c r="AM1434" s="25">
        <v>0</v>
      </c>
      <c r="AN1434" s="25">
        <v>0</v>
      </c>
      <c r="AO1434" s="25">
        <v>0</v>
      </c>
      <c r="AP1434" s="25">
        <v>0</v>
      </c>
      <c r="AQ1434" s="25">
        <v>0</v>
      </c>
      <c r="AR1434" s="25">
        <v>0</v>
      </c>
      <c r="AS1434" s="25">
        <v>0</v>
      </c>
      <c r="AT1434" s="25">
        <v>0</v>
      </c>
      <c r="AU1434" s="25">
        <v>0</v>
      </c>
      <c r="AV1434" s="25">
        <v>0</v>
      </c>
      <c r="AW1434" s="25">
        <v>0</v>
      </c>
      <c r="AX1434" s="25">
        <v>0</v>
      </c>
      <c r="AY1434" s="25">
        <v>0</v>
      </c>
      <c r="AZ1434" s="25">
        <v>0</v>
      </c>
      <c r="BA1434" s="25">
        <v>0</v>
      </c>
      <c r="BB1434" s="25">
        <v>0</v>
      </c>
      <c r="BC1434" s="25">
        <v>0</v>
      </c>
      <c r="BD1434" s="25">
        <v>0</v>
      </c>
      <c r="BE1434" s="25">
        <v>0</v>
      </c>
      <c r="BF1434" s="25">
        <v>0</v>
      </c>
      <c r="BG1434" s="25">
        <v>0</v>
      </c>
      <c r="BH1434" s="25">
        <v>0</v>
      </c>
      <c r="BI1434" s="25">
        <v>0</v>
      </c>
      <c r="BJ1434" s="25">
        <v>0</v>
      </c>
      <c r="BK1434" s="25">
        <v>0</v>
      </c>
      <c r="BL1434" s="25">
        <v>0</v>
      </c>
      <c r="BM1434" s="25">
        <v>0</v>
      </c>
      <c r="BN1434" s="25">
        <v>0</v>
      </c>
      <c r="BO1434" s="25">
        <v>0</v>
      </c>
    </row>
    <row r="1435" spans="1:67">
      <c r="A1435">
        <v>2011</v>
      </c>
      <c r="B1435" s="62" t="s">
        <v>287</v>
      </c>
      <c r="C1435" s="62" t="s">
        <v>288</v>
      </c>
      <c r="D1435" s="57" t="s">
        <v>289</v>
      </c>
      <c r="E1435" s="25">
        <v>21116.053274491707</v>
      </c>
      <c r="F1435" s="25">
        <v>1163.6395801799972</v>
      </c>
      <c r="G1435" s="25">
        <v>3271.5836664394974</v>
      </c>
      <c r="H1435" s="25">
        <v>37951.648313226615</v>
      </c>
      <c r="I1435" s="25">
        <v>113763.65591863496</v>
      </c>
      <c r="J1435" s="25">
        <v>20962.083322721541</v>
      </c>
      <c r="K1435" s="25">
        <v>9217.0898288846529</v>
      </c>
      <c r="L1435" s="25">
        <v>15729.23215233641</v>
      </c>
      <c r="M1435" s="25">
        <v>890.22921350960075</v>
      </c>
      <c r="N1435" s="25">
        <v>37145.59083501334</v>
      </c>
      <c r="O1435" s="25">
        <v>19515.511266102061</v>
      </c>
      <c r="P1435" s="25">
        <v>7511.9715941154245</v>
      </c>
      <c r="Q1435" s="25">
        <v>22482.576188301104</v>
      </c>
      <c r="R1435" s="25">
        <v>11562.818274880359</v>
      </c>
      <c r="S1435" s="25">
        <v>15080.823231979151</v>
      </c>
      <c r="T1435" s="25">
        <v>11761.27034603836</v>
      </c>
      <c r="U1435" s="25">
        <v>15286.48360194154</v>
      </c>
      <c r="V1435" s="25">
        <v>9159.8421679267994</v>
      </c>
      <c r="W1435" s="25">
        <v>7982.3792498570256</v>
      </c>
      <c r="X1435" s="25">
        <v>17010.256800726693</v>
      </c>
      <c r="Y1435" s="25">
        <v>1498.3296316671335</v>
      </c>
      <c r="Z1435" s="25">
        <v>6613.1621550902519</v>
      </c>
      <c r="AA1435" s="25">
        <v>0</v>
      </c>
      <c r="AB1435" s="25">
        <v>33998.927992411751</v>
      </c>
      <c r="AC1435" s="25">
        <v>147.62513940843598</v>
      </c>
      <c r="AD1435" s="25">
        <v>0</v>
      </c>
      <c r="AE1435" s="25">
        <v>152591.88577451636</v>
      </c>
      <c r="AF1435" s="25">
        <v>11159.293372194366</v>
      </c>
      <c r="AG1435" s="25">
        <v>29276.881237573718</v>
      </c>
      <c r="AH1435" s="25">
        <v>17187.830877154938</v>
      </c>
      <c r="AI1435" s="25">
        <v>17755.679498712776</v>
      </c>
      <c r="AJ1435" s="25">
        <v>7814.8525397095455</v>
      </c>
      <c r="AK1435" s="25">
        <v>10710.125031892214</v>
      </c>
      <c r="AL1435" s="25">
        <v>3713.8550788592556</v>
      </c>
      <c r="AM1435" s="25">
        <v>766.75656445176435</v>
      </c>
      <c r="AN1435" s="25">
        <v>30786.606617439807</v>
      </c>
      <c r="AO1435" s="25">
        <v>3331.3415023586012</v>
      </c>
      <c r="AP1435" s="25">
        <v>1854.7220477006488</v>
      </c>
      <c r="AQ1435" s="25">
        <v>11409.081032574202</v>
      </c>
      <c r="AR1435" s="25">
        <v>2215.2587993948409</v>
      </c>
      <c r="AS1435" s="25">
        <v>9563.6668447609554</v>
      </c>
      <c r="AT1435" s="25">
        <v>2182.3882000299009</v>
      </c>
      <c r="AU1435" s="25">
        <v>0</v>
      </c>
      <c r="AV1435" s="25">
        <v>5215.4139101518476</v>
      </c>
      <c r="AW1435" s="25">
        <v>4853.2500251523952</v>
      </c>
      <c r="AX1435" s="25">
        <v>0</v>
      </c>
      <c r="AY1435" s="25">
        <v>0</v>
      </c>
      <c r="AZ1435" s="25">
        <v>0</v>
      </c>
      <c r="BA1435" s="25">
        <v>0</v>
      </c>
      <c r="BB1435" s="25">
        <v>4104.6388890292255</v>
      </c>
      <c r="BC1435" s="25">
        <v>21167.697676561609</v>
      </c>
      <c r="BD1435" s="25">
        <v>14312.789781741028</v>
      </c>
      <c r="BE1435" s="25">
        <v>10860.235338777688</v>
      </c>
      <c r="BF1435" s="25">
        <v>12859.527686404894</v>
      </c>
      <c r="BG1435" s="25">
        <v>0</v>
      </c>
      <c r="BH1435" s="25">
        <v>0</v>
      </c>
      <c r="BI1435" s="25">
        <v>478767.25968102651</v>
      </c>
      <c r="BJ1435" s="25">
        <v>0</v>
      </c>
      <c r="BK1435" s="25">
        <v>78566.517980472578</v>
      </c>
      <c r="BL1435" s="25">
        <v>278121.94028991059</v>
      </c>
      <c r="BM1435" s="25">
        <v>14464.887923039136</v>
      </c>
      <c r="BN1435" s="25">
        <v>0</v>
      </c>
      <c r="BO1435" s="25">
        <v>0</v>
      </c>
    </row>
    <row r="1436" spans="1:67">
      <c r="A1436">
        <v>2011</v>
      </c>
      <c r="B1436" s="22" t="s">
        <v>290</v>
      </c>
      <c r="C1436" s="22" t="s">
        <v>291</v>
      </c>
      <c r="D1436" s="57" t="s">
        <v>289</v>
      </c>
      <c r="E1436" s="25">
        <v>0</v>
      </c>
      <c r="F1436" s="25">
        <v>0</v>
      </c>
      <c r="G1436" s="25">
        <v>0</v>
      </c>
      <c r="H1436" s="25">
        <v>0</v>
      </c>
      <c r="I1436" s="25">
        <v>0</v>
      </c>
      <c r="J1436" s="25">
        <v>0</v>
      </c>
      <c r="K1436" s="25">
        <v>0</v>
      </c>
      <c r="L1436" s="25">
        <v>0</v>
      </c>
      <c r="M1436" s="25">
        <v>0</v>
      </c>
      <c r="N1436" s="25">
        <v>0</v>
      </c>
      <c r="O1436" s="25">
        <v>0</v>
      </c>
      <c r="P1436" s="25">
        <v>0</v>
      </c>
      <c r="Q1436" s="25">
        <v>0</v>
      </c>
      <c r="R1436" s="25">
        <v>0</v>
      </c>
      <c r="S1436" s="25">
        <v>0</v>
      </c>
      <c r="T1436" s="25">
        <v>0</v>
      </c>
      <c r="U1436" s="25">
        <v>0</v>
      </c>
      <c r="V1436" s="25">
        <v>0</v>
      </c>
      <c r="W1436" s="25">
        <v>0</v>
      </c>
      <c r="X1436" s="25">
        <v>0</v>
      </c>
      <c r="Y1436" s="25">
        <v>0</v>
      </c>
      <c r="Z1436" s="25">
        <v>0</v>
      </c>
      <c r="AA1436" s="25">
        <v>0</v>
      </c>
      <c r="AB1436" s="25">
        <v>0</v>
      </c>
      <c r="AC1436" s="25">
        <v>0</v>
      </c>
      <c r="AD1436" s="25">
        <v>0</v>
      </c>
      <c r="AE1436" s="25">
        <v>0</v>
      </c>
      <c r="AF1436" s="25">
        <v>0</v>
      </c>
      <c r="AG1436" s="25">
        <v>0</v>
      </c>
      <c r="AH1436" s="25">
        <v>0</v>
      </c>
      <c r="AI1436" s="25">
        <v>0</v>
      </c>
      <c r="AJ1436" s="25">
        <v>0</v>
      </c>
      <c r="AK1436" s="25">
        <v>0</v>
      </c>
      <c r="AL1436" s="25">
        <v>0</v>
      </c>
      <c r="AM1436" s="25">
        <v>0</v>
      </c>
      <c r="AN1436" s="25">
        <v>0</v>
      </c>
      <c r="AO1436" s="25">
        <v>0</v>
      </c>
      <c r="AP1436" s="25">
        <v>0</v>
      </c>
      <c r="AQ1436" s="25">
        <v>0</v>
      </c>
      <c r="AR1436" s="25">
        <v>0</v>
      </c>
      <c r="AS1436" s="25">
        <v>0</v>
      </c>
      <c r="AT1436" s="25">
        <v>0</v>
      </c>
      <c r="AU1436" s="25">
        <v>0</v>
      </c>
      <c r="AV1436" s="25">
        <v>0</v>
      </c>
      <c r="AW1436" s="25">
        <v>0</v>
      </c>
      <c r="AX1436" s="25">
        <v>0</v>
      </c>
      <c r="AY1436" s="25">
        <v>0</v>
      </c>
      <c r="AZ1436" s="25">
        <v>0</v>
      </c>
      <c r="BA1436" s="25">
        <v>0</v>
      </c>
      <c r="BB1436" s="25">
        <v>0</v>
      </c>
      <c r="BC1436" s="25">
        <v>0</v>
      </c>
      <c r="BD1436" s="25">
        <v>0</v>
      </c>
      <c r="BE1436" s="25">
        <v>0</v>
      </c>
      <c r="BF1436" s="25">
        <v>0</v>
      </c>
      <c r="BG1436" s="25">
        <v>0</v>
      </c>
      <c r="BH1436" s="25">
        <v>0</v>
      </c>
      <c r="BI1436" s="25">
        <v>0</v>
      </c>
      <c r="BJ1436" s="25">
        <v>0</v>
      </c>
      <c r="BK1436" s="25">
        <v>0</v>
      </c>
      <c r="BL1436" s="25">
        <v>0</v>
      </c>
      <c r="BM1436" s="25">
        <v>0</v>
      </c>
      <c r="BN1436" s="25">
        <v>0</v>
      </c>
      <c r="BO1436" s="25">
        <v>0</v>
      </c>
    </row>
    <row r="1437" spans="1:67">
      <c r="A1437">
        <v>2011</v>
      </c>
      <c r="B1437" s="22" t="s">
        <v>292</v>
      </c>
      <c r="C1437" s="22" t="s">
        <v>293</v>
      </c>
      <c r="D1437" s="57" t="s">
        <v>289</v>
      </c>
      <c r="E1437" s="25">
        <v>0</v>
      </c>
      <c r="F1437" s="25">
        <v>0</v>
      </c>
      <c r="G1437" s="25">
        <v>0</v>
      </c>
      <c r="H1437" s="25">
        <v>0</v>
      </c>
      <c r="I1437" s="25">
        <v>0</v>
      </c>
      <c r="J1437" s="25">
        <v>0</v>
      </c>
      <c r="K1437" s="25">
        <v>0</v>
      </c>
      <c r="L1437" s="25">
        <v>0</v>
      </c>
      <c r="M1437" s="25">
        <v>0</v>
      </c>
      <c r="N1437" s="25">
        <v>0</v>
      </c>
      <c r="O1437" s="25">
        <v>0</v>
      </c>
      <c r="P1437" s="25">
        <v>0</v>
      </c>
      <c r="Q1437" s="25">
        <v>0</v>
      </c>
      <c r="R1437" s="25">
        <v>0</v>
      </c>
      <c r="S1437" s="25">
        <v>0</v>
      </c>
      <c r="T1437" s="25">
        <v>0</v>
      </c>
      <c r="U1437" s="25">
        <v>0</v>
      </c>
      <c r="V1437" s="25">
        <v>0</v>
      </c>
      <c r="W1437" s="25">
        <v>0</v>
      </c>
      <c r="X1437" s="25">
        <v>0</v>
      </c>
      <c r="Y1437" s="25">
        <v>0</v>
      </c>
      <c r="Z1437" s="25">
        <v>0</v>
      </c>
      <c r="AA1437" s="25">
        <v>0</v>
      </c>
      <c r="AB1437" s="25">
        <v>0</v>
      </c>
      <c r="AC1437" s="25">
        <v>0</v>
      </c>
      <c r="AD1437" s="25">
        <v>0</v>
      </c>
      <c r="AE1437" s="25">
        <v>0</v>
      </c>
      <c r="AF1437" s="25">
        <v>0</v>
      </c>
      <c r="AG1437" s="25">
        <v>0</v>
      </c>
      <c r="AH1437" s="25">
        <v>0</v>
      </c>
      <c r="AI1437" s="25">
        <v>0</v>
      </c>
      <c r="AJ1437" s="25">
        <v>0</v>
      </c>
      <c r="AK1437" s="25">
        <v>0</v>
      </c>
      <c r="AL1437" s="25">
        <v>0</v>
      </c>
      <c r="AM1437" s="25">
        <v>0</v>
      </c>
      <c r="AN1437" s="25">
        <v>0</v>
      </c>
      <c r="AO1437" s="25">
        <v>0</v>
      </c>
      <c r="AP1437" s="25">
        <v>0</v>
      </c>
      <c r="AQ1437" s="25">
        <v>0</v>
      </c>
      <c r="AR1437" s="25">
        <v>0</v>
      </c>
      <c r="AS1437" s="25">
        <v>0</v>
      </c>
      <c r="AT1437" s="25">
        <v>0</v>
      </c>
      <c r="AU1437" s="25">
        <v>0</v>
      </c>
      <c r="AV1437" s="25">
        <v>0</v>
      </c>
      <c r="AW1437" s="25">
        <v>0</v>
      </c>
      <c r="AX1437" s="25">
        <v>0</v>
      </c>
      <c r="AY1437" s="25">
        <v>0</v>
      </c>
      <c r="AZ1437" s="25">
        <v>0</v>
      </c>
      <c r="BA1437" s="25">
        <v>0</v>
      </c>
      <c r="BB1437" s="25">
        <v>0</v>
      </c>
      <c r="BC1437" s="25">
        <v>0</v>
      </c>
      <c r="BD1437" s="25">
        <v>0</v>
      </c>
      <c r="BE1437" s="25">
        <v>0</v>
      </c>
      <c r="BF1437" s="25">
        <v>0</v>
      </c>
      <c r="BG1437" s="25">
        <v>0</v>
      </c>
      <c r="BH1437" s="25">
        <v>0</v>
      </c>
      <c r="BI1437" s="25">
        <v>0</v>
      </c>
      <c r="BJ1437" s="25">
        <v>0</v>
      </c>
      <c r="BK1437" s="25">
        <v>0</v>
      </c>
      <c r="BL1437" s="25">
        <v>0</v>
      </c>
      <c r="BM1437" s="25">
        <v>0</v>
      </c>
      <c r="BN1437" s="25">
        <v>0</v>
      </c>
      <c r="BO1437" s="25">
        <v>0</v>
      </c>
    </row>
    <row r="1438" spans="1:67">
      <c r="A1438">
        <v>2011</v>
      </c>
      <c r="B1438" s="22" t="s">
        <v>294</v>
      </c>
      <c r="C1438" s="22" t="s">
        <v>295</v>
      </c>
      <c r="D1438" s="57" t="s">
        <v>289</v>
      </c>
      <c r="E1438" s="25">
        <v>0</v>
      </c>
      <c r="F1438" s="25">
        <v>0</v>
      </c>
      <c r="G1438" s="25">
        <v>0</v>
      </c>
      <c r="H1438" s="25">
        <v>0</v>
      </c>
      <c r="I1438" s="25">
        <v>0</v>
      </c>
      <c r="J1438" s="25">
        <v>0</v>
      </c>
      <c r="K1438" s="25">
        <v>0</v>
      </c>
      <c r="L1438" s="25">
        <v>0</v>
      </c>
      <c r="M1438" s="25">
        <v>0</v>
      </c>
      <c r="N1438" s="25">
        <v>0</v>
      </c>
      <c r="O1438" s="25">
        <v>0</v>
      </c>
      <c r="P1438" s="25">
        <v>0</v>
      </c>
      <c r="Q1438" s="25">
        <v>0</v>
      </c>
      <c r="R1438" s="25">
        <v>0</v>
      </c>
      <c r="S1438" s="25">
        <v>0</v>
      </c>
      <c r="T1438" s="25">
        <v>0</v>
      </c>
      <c r="U1438" s="25">
        <v>0</v>
      </c>
      <c r="V1438" s="25">
        <v>0</v>
      </c>
      <c r="W1438" s="25">
        <v>0</v>
      </c>
      <c r="X1438" s="25">
        <v>0</v>
      </c>
      <c r="Y1438" s="25">
        <v>0</v>
      </c>
      <c r="Z1438" s="25">
        <v>0</v>
      </c>
      <c r="AA1438" s="25">
        <v>0</v>
      </c>
      <c r="AB1438" s="25">
        <v>0</v>
      </c>
      <c r="AC1438" s="25">
        <v>0</v>
      </c>
      <c r="AD1438" s="25">
        <v>0</v>
      </c>
      <c r="AE1438" s="25">
        <v>0</v>
      </c>
      <c r="AF1438" s="25">
        <v>0</v>
      </c>
      <c r="AG1438" s="25">
        <v>0</v>
      </c>
      <c r="AH1438" s="25">
        <v>0</v>
      </c>
      <c r="AI1438" s="25">
        <v>0</v>
      </c>
      <c r="AJ1438" s="25">
        <v>0</v>
      </c>
      <c r="AK1438" s="25">
        <v>0</v>
      </c>
      <c r="AL1438" s="25">
        <v>0</v>
      </c>
      <c r="AM1438" s="25">
        <v>0</v>
      </c>
      <c r="AN1438" s="25">
        <v>0</v>
      </c>
      <c r="AO1438" s="25">
        <v>0</v>
      </c>
      <c r="AP1438" s="25">
        <v>0</v>
      </c>
      <c r="AQ1438" s="25">
        <v>0</v>
      </c>
      <c r="AR1438" s="25">
        <v>0</v>
      </c>
      <c r="AS1438" s="25">
        <v>0</v>
      </c>
      <c r="AT1438" s="25">
        <v>0</v>
      </c>
      <c r="AU1438" s="25">
        <v>0</v>
      </c>
      <c r="AV1438" s="25">
        <v>0</v>
      </c>
      <c r="AW1438" s="25">
        <v>0</v>
      </c>
      <c r="AX1438" s="25">
        <v>0</v>
      </c>
      <c r="AY1438" s="25">
        <v>0</v>
      </c>
      <c r="AZ1438" s="25">
        <v>0</v>
      </c>
      <c r="BA1438" s="25">
        <v>0</v>
      </c>
      <c r="BB1438" s="25">
        <v>0</v>
      </c>
      <c r="BC1438" s="25">
        <v>0</v>
      </c>
      <c r="BD1438" s="25">
        <v>0</v>
      </c>
      <c r="BE1438" s="25">
        <v>0</v>
      </c>
      <c r="BF1438" s="25">
        <v>0</v>
      </c>
      <c r="BG1438" s="25">
        <v>0</v>
      </c>
      <c r="BH1438" s="25">
        <v>0</v>
      </c>
      <c r="BI1438" s="25">
        <v>0</v>
      </c>
      <c r="BJ1438" s="25">
        <v>0</v>
      </c>
      <c r="BK1438" s="25">
        <v>0</v>
      </c>
      <c r="BL1438" s="25">
        <v>0</v>
      </c>
      <c r="BM1438" s="25">
        <v>0</v>
      </c>
      <c r="BN1438" s="25">
        <v>0</v>
      </c>
      <c r="BO1438" s="25">
        <v>0</v>
      </c>
    </row>
    <row r="1439" spans="1:67">
      <c r="A1439">
        <v>2011</v>
      </c>
      <c r="B1439" s="22" t="s">
        <v>296</v>
      </c>
      <c r="C1439" s="22" t="s">
        <v>297</v>
      </c>
      <c r="D1439" s="57" t="s">
        <v>289</v>
      </c>
      <c r="E1439" s="25">
        <v>0</v>
      </c>
      <c r="F1439" s="25">
        <v>0</v>
      </c>
      <c r="G1439" s="25">
        <v>0</v>
      </c>
      <c r="H1439" s="25">
        <v>0</v>
      </c>
      <c r="I1439" s="25">
        <v>0</v>
      </c>
      <c r="J1439" s="25">
        <v>0</v>
      </c>
      <c r="K1439" s="25">
        <v>0</v>
      </c>
      <c r="L1439" s="25">
        <v>0</v>
      </c>
      <c r="M1439" s="25">
        <v>0</v>
      </c>
      <c r="N1439" s="25">
        <v>0</v>
      </c>
      <c r="O1439" s="25">
        <v>0</v>
      </c>
      <c r="P1439" s="25">
        <v>0</v>
      </c>
      <c r="Q1439" s="25">
        <v>0</v>
      </c>
      <c r="R1439" s="25">
        <v>0</v>
      </c>
      <c r="S1439" s="25">
        <v>0</v>
      </c>
      <c r="T1439" s="25">
        <v>0</v>
      </c>
      <c r="U1439" s="25">
        <v>0</v>
      </c>
      <c r="V1439" s="25">
        <v>0</v>
      </c>
      <c r="W1439" s="25">
        <v>0</v>
      </c>
      <c r="X1439" s="25">
        <v>0</v>
      </c>
      <c r="Y1439" s="25">
        <v>0</v>
      </c>
      <c r="Z1439" s="25">
        <v>0</v>
      </c>
      <c r="AA1439" s="25">
        <v>0</v>
      </c>
      <c r="AB1439" s="25">
        <v>0</v>
      </c>
      <c r="AC1439" s="25">
        <v>0</v>
      </c>
      <c r="AD1439" s="25">
        <v>0</v>
      </c>
      <c r="AE1439" s="25">
        <v>0</v>
      </c>
      <c r="AF1439" s="25">
        <v>0</v>
      </c>
      <c r="AG1439" s="25">
        <v>0</v>
      </c>
      <c r="AH1439" s="25">
        <v>0</v>
      </c>
      <c r="AI1439" s="25">
        <v>0</v>
      </c>
      <c r="AJ1439" s="25">
        <v>0</v>
      </c>
      <c r="AK1439" s="25">
        <v>0</v>
      </c>
      <c r="AL1439" s="25">
        <v>0</v>
      </c>
      <c r="AM1439" s="25">
        <v>0</v>
      </c>
      <c r="AN1439" s="25">
        <v>0</v>
      </c>
      <c r="AO1439" s="25">
        <v>0</v>
      </c>
      <c r="AP1439" s="25">
        <v>0</v>
      </c>
      <c r="AQ1439" s="25">
        <v>0</v>
      </c>
      <c r="AR1439" s="25">
        <v>0</v>
      </c>
      <c r="AS1439" s="25">
        <v>0</v>
      </c>
      <c r="AT1439" s="25">
        <v>0</v>
      </c>
      <c r="AU1439" s="25">
        <v>0</v>
      </c>
      <c r="AV1439" s="25">
        <v>0</v>
      </c>
      <c r="AW1439" s="25">
        <v>0</v>
      </c>
      <c r="AX1439" s="25">
        <v>0</v>
      </c>
      <c r="AY1439" s="25">
        <v>0</v>
      </c>
      <c r="AZ1439" s="25">
        <v>0</v>
      </c>
      <c r="BA1439" s="25">
        <v>0</v>
      </c>
      <c r="BB1439" s="25">
        <v>0</v>
      </c>
      <c r="BC1439" s="25">
        <v>0</v>
      </c>
      <c r="BD1439" s="25">
        <v>0</v>
      </c>
      <c r="BE1439" s="25">
        <v>0</v>
      </c>
      <c r="BF1439" s="25">
        <v>0</v>
      </c>
      <c r="BG1439" s="25">
        <v>0</v>
      </c>
      <c r="BH1439" s="25">
        <v>0</v>
      </c>
      <c r="BI1439" s="25">
        <v>0</v>
      </c>
      <c r="BJ1439" s="25">
        <v>0</v>
      </c>
      <c r="BK1439" s="25">
        <v>0</v>
      </c>
      <c r="BL1439" s="25">
        <v>0</v>
      </c>
      <c r="BM1439" s="25">
        <v>0</v>
      </c>
      <c r="BN1439" s="25">
        <v>0</v>
      </c>
      <c r="BO1439" s="25">
        <v>0</v>
      </c>
    </row>
    <row r="1440" spans="1:67">
      <c r="A1440">
        <v>2011</v>
      </c>
      <c r="B1440" s="62" t="s">
        <v>298</v>
      </c>
      <c r="C1440" s="62" t="s">
        <v>299</v>
      </c>
      <c r="D1440" s="57" t="s">
        <v>289</v>
      </c>
      <c r="E1440" s="25">
        <v>94972.318974400012</v>
      </c>
      <c r="F1440" s="25">
        <v>7101.1553683000002</v>
      </c>
      <c r="G1440" s="25">
        <v>18650.091236</v>
      </c>
      <c r="H1440" s="25">
        <v>105501.78785860002</v>
      </c>
      <c r="I1440" s="25">
        <v>55000.086901199953</v>
      </c>
      <c r="J1440" s="25">
        <v>14857.318130900005</v>
      </c>
      <c r="K1440" s="25">
        <v>6787.8145789999971</v>
      </c>
      <c r="L1440" s="25">
        <v>8238.4607106745498</v>
      </c>
      <c r="M1440" s="25">
        <v>352.60062132545409</v>
      </c>
      <c r="N1440" s="25">
        <v>32409.695597300004</v>
      </c>
      <c r="O1440" s="25">
        <v>10317.608602813447</v>
      </c>
      <c r="P1440" s="25">
        <v>3909.9706322865422</v>
      </c>
      <c r="Q1440" s="25">
        <v>8214.3724740000071</v>
      </c>
      <c r="R1440" s="25">
        <v>6343.5225055999972</v>
      </c>
      <c r="S1440" s="25">
        <v>7169.4202419000039</v>
      </c>
      <c r="T1440" s="25">
        <v>6616.9377394624144</v>
      </c>
      <c r="U1440" s="25">
        <v>5419.0609125717374</v>
      </c>
      <c r="V1440" s="25">
        <v>4169.9956405658531</v>
      </c>
      <c r="W1440" s="25">
        <v>2666.7563356000001</v>
      </c>
      <c r="X1440" s="25">
        <v>16661.64225826953</v>
      </c>
      <c r="Y1440" s="25">
        <v>1005.0765898304558</v>
      </c>
      <c r="Z1440" s="25">
        <v>4278.8523162000029</v>
      </c>
      <c r="AA1440" s="25">
        <v>0</v>
      </c>
      <c r="AB1440" s="25">
        <v>10463.542630100001</v>
      </c>
      <c r="AC1440" s="25">
        <v>708.29369520000012</v>
      </c>
      <c r="AD1440" s="25">
        <v>0</v>
      </c>
      <c r="AE1440" s="25">
        <v>81245.284167600039</v>
      </c>
      <c r="AF1440" s="25">
        <v>23836.156799700006</v>
      </c>
      <c r="AG1440" s="25">
        <v>61612.870511981397</v>
      </c>
      <c r="AH1440" s="25">
        <v>36169.693364218634</v>
      </c>
      <c r="AI1440" s="25">
        <v>17165.4557221</v>
      </c>
      <c r="AJ1440" s="25">
        <v>3797.1195150000003</v>
      </c>
      <c r="AK1440" s="25">
        <v>5365.0326988999986</v>
      </c>
      <c r="AL1440" s="25">
        <v>5172.1593336000014</v>
      </c>
      <c r="AM1440" s="25">
        <v>857.721138210346</v>
      </c>
      <c r="AN1440" s="25">
        <v>25578.257208699997</v>
      </c>
      <c r="AO1440" s="25">
        <v>2385.9142350179272</v>
      </c>
      <c r="AP1440" s="25">
        <v>3617.1391424282042</v>
      </c>
      <c r="AQ1440" s="25">
        <v>22946.264164415377</v>
      </c>
      <c r="AR1440" s="25">
        <v>2337.8681503281482</v>
      </c>
      <c r="AS1440" s="25">
        <v>24165.012333000002</v>
      </c>
      <c r="AT1440" s="25">
        <v>6703.2021847000005</v>
      </c>
      <c r="AU1440" s="25">
        <v>0</v>
      </c>
      <c r="AV1440" s="25">
        <v>24960.097331400004</v>
      </c>
      <c r="AW1440" s="25">
        <v>6066.7714367392527</v>
      </c>
      <c r="AX1440" s="25">
        <v>0</v>
      </c>
      <c r="AY1440" s="25">
        <v>0</v>
      </c>
      <c r="AZ1440" s="25">
        <v>0</v>
      </c>
      <c r="BA1440" s="25">
        <v>0</v>
      </c>
      <c r="BB1440" s="25">
        <v>6935.4168119607502</v>
      </c>
      <c r="BC1440" s="25">
        <v>34766.225500300003</v>
      </c>
      <c r="BD1440" s="25">
        <v>26549.240617200001</v>
      </c>
      <c r="BE1440" s="25">
        <v>8716.1945871000044</v>
      </c>
      <c r="BF1440" s="25">
        <v>12893.436738</v>
      </c>
      <c r="BG1440" s="25">
        <v>0</v>
      </c>
      <c r="BH1440" s="25">
        <v>0</v>
      </c>
      <c r="BI1440" s="25">
        <v>0</v>
      </c>
      <c r="BJ1440" s="25">
        <v>0</v>
      </c>
      <c r="BK1440" s="25">
        <v>0</v>
      </c>
      <c r="BL1440" s="25">
        <v>0</v>
      </c>
      <c r="BM1440" s="25">
        <v>0</v>
      </c>
      <c r="BN1440" s="25">
        <v>0</v>
      </c>
      <c r="BO1440" s="25">
        <v>0</v>
      </c>
    </row>
    <row r="1441" spans="1:67">
      <c r="A1441">
        <v>2011</v>
      </c>
      <c r="B1441" s="22" t="s">
        <v>300</v>
      </c>
      <c r="C1441" s="22" t="s">
        <v>301</v>
      </c>
      <c r="D1441" s="57" t="s">
        <v>289</v>
      </c>
      <c r="E1441" s="25">
        <v>178.56730878022751</v>
      </c>
      <c r="F1441" s="25">
        <v>7.5848589927322676</v>
      </c>
      <c r="G1441" s="25">
        <v>27.768806762168865</v>
      </c>
      <c r="H1441" s="25">
        <v>465.21755692046253</v>
      </c>
      <c r="I1441" s="25">
        <v>635.97657996943076</v>
      </c>
      <c r="J1441" s="25">
        <v>570.5014458624546</v>
      </c>
      <c r="K1441" s="25">
        <v>60.764858575634157</v>
      </c>
      <c r="L1441" s="25">
        <v>182.22146332914946</v>
      </c>
      <c r="M1441" s="25">
        <v>10.817186479347475</v>
      </c>
      <c r="N1441" s="25">
        <v>470.69264330822796</v>
      </c>
      <c r="O1441" s="25">
        <v>422.27370908545197</v>
      </c>
      <c r="P1441" s="25">
        <v>98.328483270871047</v>
      </c>
      <c r="Q1441" s="25">
        <v>401.0810848635216</v>
      </c>
      <c r="R1441" s="25">
        <v>160.36110100368896</v>
      </c>
      <c r="S1441" s="25">
        <v>260.92530655599109</v>
      </c>
      <c r="T1441" s="25">
        <v>271.28914327188841</v>
      </c>
      <c r="U1441" s="25">
        <v>430.79643074950422</v>
      </c>
      <c r="V1441" s="25">
        <v>242.76575008907506</v>
      </c>
      <c r="W1441" s="25">
        <v>291.17267164582364</v>
      </c>
      <c r="X1441" s="25">
        <v>214.63073767119806</v>
      </c>
      <c r="Y1441" s="25">
        <v>33.364477708681562</v>
      </c>
      <c r="Z1441" s="25">
        <v>93.888585731976661</v>
      </c>
      <c r="AA1441" s="25">
        <v>0</v>
      </c>
      <c r="AB1441" s="25">
        <v>210.67370335331603</v>
      </c>
      <c r="AC1441" s="25">
        <v>1.5982097731942881</v>
      </c>
      <c r="AD1441" s="25">
        <v>0</v>
      </c>
      <c r="AE1441" s="25">
        <v>2224.8060726896674</v>
      </c>
      <c r="AF1441" s="25">
        <v>121.34412285724139</v>
      </c>
      <c r="AG1441" s="25">
        <v>218.30556696388103</v>
      </c>
      <c r="AH1441" s="25">
        <v>127.25052617917275</v>
      </c>
      <c r="AI1441" s="25">
        <v>263.48538295679447</v>
      </c>
      <c r="AJ1441" s="25">
        <v>89.731850486694526</v>
      </c>
      <c r="AK1441" s="25">
        <v>161.59860945181893</v>
      </c>
      <c r="AL1441" s="25">
        <v>7.4720063587626999</v>
      </c>
      <c r="AM1441" s="25">
        <v>1.0978565557514608</v>
      </c>
      <c r="AN1441" s="25">
        <v>169.67091421709867</v>
      </c>
      <c r="AO1441" s="25">
        <v>27.184972221775098</v>
      </c>
      <c r="AP1441" s="25">
        <v>16.929752678722931</v>
      </c>
      <c r="AQ1441" s="25">
        <v>34.414147921680481</v>
      </c>
      <c r="AR1441" s="25">
        <v>15.656455822541385</v>
      </c>
      <c r="AS1441" s="25">
        <v>22.992215346662881</v>
      </c>
      <c r="AT1441" s="25">
        <v>4.1254625142437353</v>
      </c>
      <c r="AU1441" s="25">
        <v>0</v>
      </c>
      <c r="AV1441" s="25">
        <v>12.001979385518418</v>
      </c>
      <c r="AW1441" s="25">
        <v>36.455614242849805</v>
      </c>
      <c r="AX1441" s="25">
        <v>0</v>
      </c>
      <c r="AY1441" s="25">
        <v>0</v>
      </c>
      <c r="AZ1441" s="25">
        <v>0</v>
      </c>
      <c r="BA1441" s="25">
        <v>0</v>
      </c>
      <c r="BB1441" s="25">
        <v>30.918444381275744</v>
      </c>
      <c r="BC1441" s="25">
        <v>101.17219932269411</v>
      </c>
      <c r="BD1441" s="25">
        <v>129.11917861307722</v>
      </c>
      <c r="BE1441" s="25">
        <v>74.576572928212045</v>
      </c>
      <c r="BF1441" s="25">
        <v>50.282560258017867</v>
      </c>
      <c r="BG1441" s="25">
        <v>0</v>
      </c>
      <c r="BH1441" s="25">
        <v>0</v>
      </c>
      <c r="BI1441" s="25">
        <v>1953.8406508281864</v>
      </c>
      <c r="BJ1441" s="25">
        <v>0</v>
      </c>
      <c r="BK1441" s="25">
        <v>5.0004474086149457</v>
      </c>
      <c r="BL1441" s="25">
        <v>1589.9608682078574</v>
      </c>
      <c r="BM1441" s="25">
        <v>79.724649268489301</v>
      </c>
      <c r="BN1441" s="25">
        <v>0</v>
      </c>
      <c r="BO1441" s="25">
        <v>0</v>
      </c>
    </row>
    <row r="1442" spans="1:67">
      <c r="A1442">
        <v>2011</v>
      </c>
      <c r="B1442" s="63" t="s">
        <v>229</v>
      </c>
      <c r="C1442" s="64" t="s">
        <v>302</v>
      </c>
      <c r="D1442" s="57" t="s">
        <v>289</v>
      </c>
      <c r="E1442" s="25">
        <v>116266.9395594425</v>
      </c>
      <c r="F1442" s="25">
        <v>8272.3798048915232</v>
      </c>
      <c r="G1442" s="25">
        <v>21949.443702892244</v>
      </c>
      <c r="H1442" s="25">
        <v>143918.65369618847</v>
      </c>
      <c r="I1442" s="25">
        <v>169399.71926294794</v>
      </c>
      <c r="J1442" s="25">
        <v>36389.902800912205</v>
      </c>
      <c r="K1442" s="25">
        <v>16065.669262390649</v>
      </c>
      <c r="L1442" s="25">
        <v>24149.914195721256</v>
      </c>
      <c r="M1442" s="25">
        <v>1253.647018859165</v>
      </c>
      <c r="N1442" s="25">
        <v>70025.97912346755</v>
      </c>
      <c r="O1442" s="25">
        <v>30255.393707275151</v>
      </c>
      <c r="P1442" s="25">
        <v>11520.270691341217</v>
      </c>
      <c r="Q1442" s="25">
        <v>31098.02945663744</v>
      </c>
      <c r="R1442" s="25">
        <v>18066.701907489205</v>
      </c>
      <c r="S1442" s="25">
        <v>22511.168646848808</v>
      </c>
      <c r="T1442" s="25">
        <v>18649.49718302887</v>
      </c>
      <c r="U1442" s="25">
        <v>21136.34106870438</v>
      </c>
      <c r="V1442" s="25">
        <v>13572.603617039027</v>
      </c>
      <c r="W1442" s="25">
        <v>10940.308109238274</v>
      </c>
      <c r="X1442" s="25">
        <v>33886.529843091768</v>
      </c>
      <c r="Y1442" s="25">
        <v>2536.7706601524305</v>
      </c>
      <c r="Z1442" s="25">
        <v>10985.903028788307</v>
      </c>
      <c r="AA1442" s="25">
        <v>0</v>
      </c>
      <c r="AB1442" s="25">
        <v>44673.14433355246</v>
      </c>
      <c r="AC1442" s="25">
        <v>857.51704347171346</v>
      </c>
      <c r="AD1442" s="25">
        <v>0</v>
      </c>
      <c r="AE1442" s="25">
        <v>236061.97552816704</v>
      </c>
      <c r="AF1442" s="25">
        <v>35116.794279550013</v>
      </c>
      <c r="AG1442" s="25">
        <v>91108.057466991217</v>
      </c>
      <c r="AH1442" s="25">
        <v>53484.774759031228</v>
      </c>
      <c r="AI1442" s="25">
        <v>35184.620491119538</v>
      </c>
      <c r="AJ1442" s="25">
        <v>11701.703920518605</v>
      </c>
      <c r="AK1442" s="25">
        <v>16236.756381911469</v>
      </c>
      <c r="AL1442" s="25">
        <v>8893.4864196993003</v>
      </c>
      <c r="AM1442" s="25">
        <v>1625.5755584048152</v>
      </c>
      <c r="AN1442" s="25">
        <v>56534.534512180624</v>
      </c>
      <c r="AO1442" s="25">
        <v>5744.4407070235202</v>
      </c>
      <c r="AP1442" s="25">
        <v>5488.7909480189783</v>
      </c>
      <c r="AQ1442" s="25">
        <v>34389.759341119046</v>
      </c>
      <c r="AR1442" s="25">
        <v>4568.7833946906003</v>
      </c>
      <c r="AS1442" s="25">
        <v>33751.671389755458</v>
      </c>
      <c r="AT1442" s="25">
        <v>8889.7158459317106</v>
      </c>
      <c r="AU1442" s="25">
        <v>0</v>
      </c>
      <c r="AV1442" s="25">
        <v>30187.513220299345</v>
      </c>
      <c r="AW1442" s="25">
        <v>10956.477077340478</v>
      </c>
      <c r="AX1442" s="25">
        <v>0</v>
      </c>
      <c r="AY1442" s="25">
        <v>0</v>
      </c>
      <c r="AZ1442" s="25">
        <v>0</v>
      </c>
      <c r="BA1442" s="25">
        <v>0</v>
      </c>
      <c r="BB1442" s="25">
        <v>11070.974143458125</v>
      </c>
      <c r="BC1442" s="25">
        <v>56035.095377076286</v>
      </c>
      <c r="BD1442" s="25">
        <v>40991.149610951928</v>
      </c>
      <c r="BE1442" s="25">
        <v>19651.006502121865</v>
      </c>
      <c r="BF1442" s="25">
        <v>25803.246987411654</v>
      </c>
      <c r="BG1442" s="25">
        <v>0</v>
      </c>
      <c r="BH1442" s="25">
        <v>0</v>
      </c>
      <c r="BI1442" s="25">
        <v>0</v>
      </c>
      <c r="BJ1442" s="25">
        <v>0</v>
      </c>
      <c r="BK1442" s="25">
        <v>0</v>
      </c>
      <c r="BL1442" s="25">
        <v>0</v>
      </c>
      <c r="BM1442" s="25">
        <v>0</v>
      </c>
      <c r="BN1442" s="25">
        <v>0</v>
      </c>
      <c r="BO1442" s="25">
        <v>0</v>
      </c>
    </row>
    <row r="1443" spans="1:67">
      <c r="A1443">
        <v>2012</v>
      </c>
      <c r="B1443" s="57" t="s">
        <v>167</v>
      </c>
      <c r="C1443" s="61" t="s">
        <v>230</v>
      </c>
      <c r="D1443" s="57" t="s">
        <v>231</v>
      </c>
      <c r="E1443" s="25">
        <v>4763.2448608028826</v>
      </c>
      <c r="F1443" s="25">
        <v>69.595224510534635</v>
      </c>
      <c r="G1443" s="25">
        <v>415.08398786149172</v>
      </c>
      <c r="H1443" s="25">
        <v>0</v>
      </c>
      <c r="I1443" s="25">
        <v>51306.844751933611</v>
      </c>
      <c r="J1443" s="25">
        <v>1191.1393261121652</v>
      </c>
      <c r="K1443" s="25">
        <v>118.32416809865056</v>
      </c>
      <c r="L1443" s="25">
        <v>6.1584892144173394E-3</v>
      </c>
      <c r="M1443" s="25">
        <v>0</v>
      </c>
      <c r="N1443" s="25">
        <v>4.3649422496996944E-2</v>
      </c>
      <c r="O1443" s="25">
        <v>537.74735497137021</v>
      </c>
      <c r="P1443" s="25">
        <v>626.40139171418707</v>
      </c>
      <c r="Q1443" s="25">
        <v>5432.2908981687642</v>
      </c>
      <c r="R1443" s="25">
        <v>27.052697376974411</v>
      </c>
      <c r="S1443" s="25">
        <v>10.983362369223281</v>
      </c>
      <c r="T1443" s="25">
        <v>4.7225499594283979</v>
      </c>
      <c r="U1443" s="25">
        <v>0</v>
      </c>
      <c r="V1443" s="25">
        <v>0</v>
      </c>
      <c r="W1443" s="25">
        <v>0.62844896684170515</v>
      </c>
      <c r="X1443" s="25">
        <v>0</v>
      </c>
      <c r="Y1443" s="25">
        <v>0</v>
      </c>
      <c r="Z1443" s="25">
        <v>55.095596699253427</v>
      </c>
      <c r="AA1443" s="25">
        <v>0</v>
      </c>
      <c r="AB1443" s="25">
        <v>8.2961785192560907E-5</v>
      </c>
      <c r="AC1443" s="25">
        <v>0</v>
      </c>
      <c r="AD1443" s="25">
        <v>0</v>
      </c>
      <c r="AE1443" s="25">
        <v>120.83816213068073</v>
      </c>
      <c r="AF1443" s="25">
        <v>0</v>
      </c>
      <c r="AG1443" s="25">
        <v>5.5975794085234956</v>
      </c>
      <c r="AH1443" s="25">
        <v>3.2636607438992624</v>
      </c>
      <c r="AI1443" s="25">
        <v>0.82834904693885003</v>
      </c>
      <c r="AJ1443" s="25">
        <v>10.216958707898254</v>
      </c>
      <c r="AK1443" s="25">
        <v>56.973076512220644</v>
      </c>
      <c r="AL1443" s="25">
        <v>0</v>
      </c>
      <c r="AM1443" s="25">
        <v>0</v>
      </c>
      <c r="AN1443" s="25">
        <v>5354.7286532144244</v>
      </c>
      <c r="AO1443" s="25">
        <v>0</v>
      </c>
      <c r="AP1443" s="25">
        <v>0</v>
      </c>
      <c r="AQ1443" s="25">
        <v>0</v>
      </c>
      <c r="AR1443" s="25">
        <v>0</v>
      </c>
      <c r="AS1443" s="25">
        <v>3.9381813709182323</v>
      </c>
      <c r="AT1443" s="25">
        <v>0</v>
      </c>
      <c r="AU1443" s="25">
        <v>0</v>
      </c>
      <c r="AV1443" s="25">
        <v>5.3853789890870911E-2</v>
      </c>
      <c r="AW1443" s="25">
        <v>2.2293183351844034E-2</v>
      </c>
      <c r="AX1443" s="25">
        <v>0</v>
      </c>
      <c r="AY1443" s="25">
        <v>0</v>
      </c>
      <c r="AZ1443" s="25">
        <v>0</v>
      </c>
      <c r="BA1443" s="25">
        <v>0</v>
      </c>
      <c r="BB1443" s="25">
        <v>0</v>
      </c>
      <c r="BC1443" s="25">
        <v>7.0378670098076377</v>
      </c>
      <c r="BD1443" s="25">
        <v>92.528134814637653</v>
      </c>
      <c r="BE1443" s="25">
        <v>1093.07728800472</v>
      </c>
      <c r="BF1443" s="25">
        <v>17.999806034239</v>
      </c>
      <c r="BG1443" s="25">
        <v>0</v>
      </c>
      <c r="BH1443" s="25">
        <v>0</v>
      </c>
      <c r="BI1443" s="25">
        <v>25374.043294548708</v>
      </c>
      <c r="BJ1443" s="25">
        <v>0</v>
      </c>
      <c r="BK1443" s="25">
        <v>0</v>
      </c>
      <c r="BL1443" s="25">
        <v>14107.220094794326</v>
      </c>
      <c r="BM1443" s="25">
        <v>3593.779615775311</v>
      </c>
      <c r="BN1443" s="25">
        <v>3315.5272184320293</v>
      </c>
      <c r="BO1443" s="25">
        <v>117716.87859794132</v>
      </c>
    </row>
    <row r="1444" spans="1:67">
      <c r="A1444">
        <v>2012</v>
      </c>
      <c r="B1444" s="57" t="s">
        <v>168</v>
      </c>
      <c r="C1444" s="61" t="s">
        <v>232</v>
      </c>
      <c r="D1444" s="57" t="s">
        <v>231</v>
      </c>
      <c r="E1444" s="25">
        <v>3.6026915568487814</v>
      </c>
      <c r="F1444" s="25">
        <v>0.11510644190057287</v>
      </c>
      <c r="G1444" s="25">
        <v>2.2964442814644306</v>
      </c>
      <c r="H1444" s="25">
        <v>7.2543616731046194</v>
      </c>
      <c r="I1444" s="25">
        <v>71.100770641870696</v>
      </c>
      <c r="J1444" s="25">
        <v>64.495836410799427</v>
      </c>
      <c r="K1444" s="25">
        <v>2691.9476797728603</v>
      </c>
      <c r="L1444" s="25">
        <v>526.00476246667222</v>
      </c>
      <c r="M1444" s="25">
        <v>0</v>
      </c>
      <c r="N1444" s="25">
        <v>7.9688839111192831</v>
      </c>
      <c r="O1444" s="25">
        <v>30.124618944929626</v>
      </c>
      <c r="P1444" s="25">
        <v>48.604979596892868</v>
      </c>
      <c r="Q1444" s="25">
        <v>4.4560857488401791</v>
      </c>
      <c r="R1444" s="25">
        <v>28.026937393501143</v>
      </c>
      <c r="S1444" s="25">
        <v>21.286948947649094</v>
      </c>
      <c r="T1444" s="25">
        <v>1.6330674717735436</v>
      </c>
      <c r="U1444" s="25">
        <v>2.1514686420628655E-2</v>
      </c>
      <c r="V1444" s="25">
        <v>0</v>
      </c>
      <c r="W1444" s="25">
        <v>0.62912977691147787</v>
      </c>
      <c r="X1444" s="25">
        <v>0</v>
      </c>
      <c r="Y1444" s="25">
        <v>3.5963252188710233</v>
      </c>
      <c r="Z1444" s="25">
        <v>63.13288198913677</v>
      </c>
      <c r="AA1444" s="25">
        <v>0</v>
      </c>
      <c r="AB1444" s="25">
        <v>0</v>
      </c>
      <c r="AC1444" s="25">
        <v>0</v>
      </c>
      <c r="AD1444" s="25">
        <v>0</v>
      </c>
      <c r="AE1444" s="25">
        <v>3954.419149455528</v>
      </c>
      <c r="AF1444" s="25">
        <v>6.8786971302239053</v>
      </c>
      <c r="AG1444" s="25">
        <v>0.85026988004901649</v>
      </c>
      <c r="AH1444" s="25">
        <v>0.4957486489625138</v>
      </c>
      <c r="AI1444" s="25">
        <v>2.9537757780259757E-2</v>
      </c>
      <c r="AJ1444" s="25">
        <v>0</v>
      </c>
      <c r="AK1444" s="25">
        <v>0</v>
      </c>
      <c r="AL1444" s="25">
        <v>1.3643467582629334E-3</v>
      </c>
      <c r="AM1444" s="25">
        <v>0</v>
      </c>
      <c r="AN1444" s="25">
        <v>10.455231338644202</v>
      </c>
      <c r="AO1444" s="25">
        <v>0</v>
      </c>
      <c r="AP1444" s="25">
        <v>0</v>
      </c>
      <c r="AQ1444" s="25">
        <v>0</v>
      </c>
      <c r="AR1444" s="25">
        <v>2.9350860458658662E-3</v>
      </c>
      <c r="AS1444" s="25">
        <v>0</v>
      </c>
      <c r="AT1444" s="25">
        <v>0</v>
      </c>
      <c r="AU1444" s="25">
        <v>0</v>
      </c>
      <c r="AV1444" s="25">
        <v>1.0905341521397973E-3</v>
      </c>
      <c r="AW1444" s="25">
        <v>0.2063598227688806</v>
      </c>
      <c r="AX1444" s="25">
        <v>0</v>
      </c>
      <c r="AY1444" s="25">
        <v>0</v>
      </c>
      <c r="AZ1444" s="25">
        <v>0</v>
      </c>
      <c r="BA1444" s="25">
        <v>0</v>
      </c>
      <c r="BB1444" s="25">
        <v>1.8301998697719682E-3</v>
      </c>
      <c r="BC1444" s="25">
        <v>0</v>
      </c>
      <c r="BD1444" s="25">
        <v>0</v>
      </c>
      <c r="BE1444" s="25">
        <v>0</v>
      </c>
      <c r="BF1444" s="25">
        <v>0.28092582856887249</v>
      </c>
      <c r="BG1444" s="25">
        <v>0</v>
      </c>
      <c r="BH1444" s="25">
        <v>0</v>
      </c>
      <c r="BI1444" s="25">
        <v>213.0731442393982</v>
      </c>
      <c r="BJ1444" s="25">
        <v>0</v>
      </c>
      <c r="BK1444" s="25">
        <v>0</v>
      </c>
      <c r="BL1444" s="25">
        <v>0</v>
      </c>
      <c r="BM1444" s="25">
        <v>275.14966213902818</v>
      </c>
      <c r="BN1444" s="25">
        <v>142.39425866747297</v>
      </c>
      <c r="BO1444" s="25">
        <v>8180.5392320068049</v>
      </c>
    </row>
    <row r="1445" spans="1:67">
      <c r="A1445">
        <v>2012</v>
      </c>
      <c r="B1445" s="57" t="s">
        <v>169</v>
      </c>
      <c r="C1445" s="61" t="s">
        <v>233</v>
      </c>
      <c r="D1445" s="57" t="s">
        <v>231</v>
      </c>
      <c r="E1445" s="25">
        <v>5.0926340071066214</v>
      </c>
      <c r="F1445" s="25">
        <v>0</v>
      </c>
      <c r="G1445" s="25">
        <v>307.60044759899563</v>
      </c>
      <c r="H1445" s="25">
        <v>0</v>
      </c>
      <c r="I1445" s="25">
        <v>5209.9840123677486</v>
      </c>
      <c r="J1445" s="25">
        <v>0</v>
      </c>
      <c r="K1445" s="25">
        <v>8.5721532773401878E-4</v>
      </c>
      <c r="L1445" s="25">
        <v>0</v>
      </c>
      <c r="M1445" s="25">
        <v>0</v>
      </c>
      <c r="N1445" s="25">
        <v>0</v>
      </c>
      <c r="O1445" s="25">
        <v>1.9768201838995885</v>
      </c>
      <c r="P1445" s="25">
        <v>4.3776738071737675</v>
      </c>
      <c r="Q1445" s="25">
        <v>0</v>
      </c>
      <c r="R1445" s="25">
        <v>0</v>
      </c>
      <c r="S1445" s="25">
        <v>0</v>
      </c>
      <c r="T1445" s="25">
        <v>0</v>
      </c>
      <c r="U1445" s="25">
        <v>0</v>
      </c>
      <c r="V1445" s="25">
        <v>0</v>
      </c>
      <c r="W1445" s="25">
        <v>0</v>
      </c>
      <c r="X1445" s="25">
        <v>0</v>
      </c>
      <c r="Y1445" s="25">
        <v>0</v>
      </c>
      <c r="Z1445" s="25">
        <v>10.10982419648685</v>
      </c>
      <c r="AA1445" s="25">
        <v>0</v>
      </c>
      <c r="AB1445" s="25">
        <v>0</v>
      </c>
      <c r="AC1445" s="25">
        <v>0</v>
      </c>
      <c r="AD1445" s="25">
        <v>0</v>
      </c>
      <c r="AE1445" s="25">
        <v>0</v>
      </c>
      <c r="AF1445" s="25">
        <v>0</v>
      </c>
      <c r="AG1445" s="25">
        <v>0</v>
      </c>
      <c r="AH1445" s="25">
        <v>0</v>
      </c>
      <c r="AI1445" s="25">
        <v>0</v>
      </c>
      <c r="AJ1445" s="25">
        <v>0</v>
      </c>
      <c r="AK1445" s="25">
        <v>0</v>
      </c>
      <c r="AL1445" s="25">
        <v>0</v>
      </c>
      <c r="AM1445" s="25">
        <v>0</v>
      </c>
      <c r="AN1445" s="25">
        <v>2857.5203481537151</v>
      </c>
      <c r="AO1445" s="25">
        <v>0</v>
      </c>
      <c r="AP1445" s="25">
        <v>0</v>
      </c>
      <c r="AQ1445" s="25">
        <v>0</v>
      </c>
      <c r="AR1445" s="25">
        <v>0</v>
      </c>
      <c r="AS1445" s="25">
        <v>0</v>
      </c>
      <c r="AT1445" s="25">
        <v>0</v>
      </c>
      <c r="AU1445" s="25">
        <v>0</v>
      </c>
      <c r="AV1445" s="25">
        <v>0</v>
      </c>
      <c r="AW1445" s="25">
        <v>0</v>
      </c>
      <c r="AX1445" s="25">
        <v>0</v>
      </c>
      <c r="AY1445" s="25">
        <v>0</v>
      </c>
      <c r="AZ1445" s="25">
        <v>0</v>
      </c>
      <c r="BA1445" s="25">
        <v>0</v>
      </c>
      <c r="BB1445" s="25">
        <v>0</v>
      </c>
      <c r="BC1445" s="25">
        <v>0</v>
      </c>
      <c r="BD1445" s="25">
        <v>0</v>
      </c>
      <c r="BE1445" s="25">
        <v>97.34628040328522</v>
      </c>
      <c r="BF1445" s="25">
        <v>4.2143007505506945E-2</v>
      </c>
      <c r="BG1445" s="25">
        <v>0</v>
      </c>
      <c r="BH1445" s="25">
        <v>0</v>
      </c>
      <c r="BI1445" s="25">
        <v>12614.382722512762</v>
      </c>
      <c r="BJ1445" s="25">
        <v>0</v>
      </c>
      <c r="BK1445" s="25">
        <v>0</v>
      </c>
      <c r="BL1445" s="25">
        <v>145.16688828022785</v>
      </c>
      <c r="BM1445" s="25">
        <v>708.4246786093704</v>
      </c>
      <c r="BN1445" s="25">
        <v>1151.8022658768616</v>
      </c>
      <c r="BO1445" s="25">
        <v>23113.827596220468</v>
      </c>
    </row>
    <row r="1446" spans="1:67">
      <c r="A1446">
        <v>2012</v>
      </c>
      <c r="B1446" s="57" t="s">
        <v>170</v>
      </c>
      <c r="C1446" s="61" t="s">
        <v>234</v>
      </c>
      <c r="D1446" s="57" t="s">
        <v>231</v>
      </c>
      <c r="E1446" s="25">
        <v>0.48639610752547752</v>
      </c>
      <c r="F1446" s="25">
        <v>0</v>
      </c>
      <c r="G1446" s="25">
        <v>0</v>
      </c>
      <c r="H1446" s="25">
        <v>15118.014906028016</v>
      </c>
      <c r="I1446" s="25">
        <v>185.31312823219923</v>
      </c>
      <c r="J1446" s="25">
        <v>9.4442584822021907</v>
      </c>
      <c r="K1446" s="25">
        <v>4.2707116962114098</v>
      </c>
      <c r="L1446" s="25">
        <v>2.6395802283575456E-4</v>
      </c>
      <c r="M1446" s="25">
        <v>0</v>
      </c>
      <c r="N1446" s="25">
        <v>27712.392325166751</v>
      </c>
      <c r="O1446" s="25">
        <v>6832.4434958168213</v>
      </c>
      <c r="P1446" s="25">
        <v>467.64993375161453</v>
      </c>
      <c r="Q1446" s="25">
        <v>790.37643694274573</v>
      </c>
      <c r="R1446" s="25">
        <v>4971.7420715190901</v>
      </c>
      <c r="S1446" s="25">
        <v>6282.0547888353613</v>
      </c>
      <c r="T1446" s="25">
        <v>2726.8154838576756</v>
      </c>
      <c r="U1446" s="25">
        <v>14.519445461263496</v>
      </c>
      <c r="V1446" s="25">
        <v>136.4986033774552</v>
      </c>
      <c r="W1446" s="25">
        <v>5.0943186006246748</v>
      </c>
      <c r="X1446" s="25">
        <v>11.78069674193271</v>
      </c>
      <c r="Y1446" s="25">
        <v>8.0331979326325484</v>
      </c>
      <c r="Z1446" s="25">
        <v>121.15083280487849</v>
      </c>
      <c r="AA1446" s="25">
        <v>0</v>
      </c>
      <c r="AB1446" s="25">
        <v>5184.6215846621699</v>
      </c>
      <c r="AC1446" s="25">
        <v>0</v>
      </c>
      <c r="AD1446" s="25">
        <v>0</v>
      </c>
      <c r="AE1446" s="25">
        <v>14946.574362081497</v>
      </c>
      <c r="AF1446" s="25">
        <v>0.98725834250331346</v>
      </c>
      <c r="AG1446" s="25">
        <v>10.152257540183205</v>
      </c>
      <c r="AH1446" s="25">
        <v>5.9192593758292098</v>
      </c>
      <c r="AI1446" s="25">
        <v>0.21650457705800838</v>
      </c>
      <c r="AJ1446" s="25">
        <v>0</v>
      </c>
      <c r="AK1446" s="25">
        <v>0</v>
      </c>
      <c r="AL1446" s="25">
        <v>13.927840749817246</v>
      </c>
      <c r="AM1446" s="25">
        <v>0</v>
      </c>
      <c r="AN1446" s="25">
        <v>0.95880315600047139</v>
      </c>
      <c r="AO1446" s="25">
        <v>0</v>
      </c>
      <c r="AP1446" s="25">
        <v>0</v>
      </c>
      <c r="AQ1446" s="25">
        <v>0</v>
      </c>
      <c r="AR1446" s="25">
        <v>0.52697431116243865</v>
      </c>
      <c r="AS1446" s="25">
        <v>0</v>
      </c>
      <c r="AT1446" s="25">
        <v>0</v>
      </c>
      <c r="AU1446" s="25">
        <v>0</v>
      </c>
      <c r="AV1446" s="25">
        <v>2.50120691557902</v>
      </c>
      <c r="AW1446" s="25">
        <v>178.1731897974517</v>
      </c>
      <c r="AX1446" s="25">
        <v>0</v>
      </c>
      <c r="AY1446" s="25">
        <v>0</v>
      </c>
      <c r="AZ1446" s="25">
        <v>0</v>
      </c>
      <c r="BA1446" s="25">
        <v>0</v>
      </c>
      <c r="BB1446" s="25">
        <v>4.6384607234341315</v>
      </c>
      <c r="BC1446" s="25">
        <v>0</v>
      </c>
      <c r="BD1446" s="25">
        <v>0</v>
      </c>
      <c r="BE1446" s="25">
        <v>0</v>
      </c>
      <c r="BF1446" s="25">
        <v>3.3381915436418014E-4</v>
      </c>
      <c r="BG1446" s="25">
        <v>0</v>
      </c>
      <c r="BH1446" s="25">
        <v>0</v>
      </c>
      <c r="BI1446" s="25">
        <v>0</v>
      </c>
      <c r="BJ1446" s="25">
        <v>0</v>
      </c>
      <c r="BK1446" s="25">
        <v>0</v>
      </c>
      <c r="BL1446" s="25">
        <v>1228.8746314074999</v>
      </c>
      <c r="BM1446" s="25">
        <v>742.75202285458397</v>
      </c>
      <c r="BN1446" s="25">
        <v>57727.577140400354</v>
      </c>
      <c r="BO1446" s="25">
        <v>145446.48312602713</v>
      </c>
    </row>
    <row r="1447" spans="1:67">
      <c r="A1447">
        <v>2012</v>
      </c>
      <c r="B1447" s="57" t="s">
        <v>171</v>
      </c>
      <c r="C1447" s="61" t="s">
        <v>235</v>
      </c>
      <c r="D1447" s="57" t="s">
        <v>231</v>
      </c>
      <c r="E1447" s="25">
        <v>4287.0704627842115</v>
      </c>
      <c r="F1447" s="25">
        <v>2.096083811546213</v>
      </c>
      <c r="G1447" s="25">
        <v>792.0021425834459</v>
      </c>
      <c r="H1447" s="25">
        <v>130.74194889072575</v>
      </c>
      <c r="I1447" s="25">
        <v>25955.076613121557</v>
      </c>
      <c r="J1447" s="25">
        <v>469.6869003623404</v>
      </c>
      <c r="K1447" s="25">
        <v>56.396004512653832</v>
      </c>
      <c r="L1447" s="25">
        <v>26.447207955111164</v>
      </c>
      <c r="M1447" s="25">
        <v>4.1234807887393279</v>
      </c>
      <c r="N1447" s="25">
        <v>49.130749697833991</v>
      </c>
      <c r="O1447" s="25">
        <v>323.72396949385677</v>
      </c>
      <c r="P1447" s="25">
        <v>190.77167574074036</v>
      </c>
      <c r="Q1447" s="25">
        <v>11.759303251121912</v>
      </c>
      <c r="R1447" s="25">
        <v>15.865481469136599</v>
      </c>
      <c r="S1447" s="25">
        <v>20.273909672583851</v>
      </c>
      <c r="T1447" s="25">
        <v>13.905993381601983</v>
      </c>
      <c r="U1447" s="25">
        <v>20.75398922337515</v>
      </c>
      <c r="V1447" s="25">
        <v>15.263491806234349</v>
      </c>
      <c r="W1447" s="25">
        <v>6.536560726395102</v>
      </c>
      <c r="X1447" s="25">
        <v>28.801198974957721</v>
      </c>
      <c r="Y1447" s="25">
        <v>2.7762895580125919</v>
      </c>
      <c r="Z1447" s="25">
        <v>23.06146806219904</v>
      </c>
      <c r="AA1447" s="25">
        <v>0</v>
      </c>
      <c r="AB1447" s="25">
        <v>19.122977442060243</v>
      </c>
      <c r="AC1447" s="25">
        <v>0.95469639814021712</v>
      </c>
      <c r="AD1447" s="25">
        <v>0</v>
      </c>
      <c r="AE1447" s="25">
        <v>94.97718047359028</v>
      </c>
      <c r="AF1447" s="25">
        <v>26.875404216746414</v>
      </c>
      <c r="AG1447" s="25">
        <v>83.64816748432861</v>
      </c>
      <c r="AH1447" s="25">
        <v>48.770945545143164</v>
      </c>
      <c r="AI1447" s="25">
        <v>2.4264094348593885</v>
      </c>
      <c r="AJ1447" s="25">
        <v>442.04282395898457</v>
      </c>
      <c r="AK1447" s="25">
        <v>283.17702850191722</v>
      </c>
      <c r="AL1447" s="25">
        <v>30.443192150394712</v>
      </c>
      <c r="AM1447" s="25">
        <v>1.1586785280892349</v>
      </c>
      <c r="AN1447" s="25">
        <v>13403.016695941062</v>
      </c>
      <c r="AO1447" s="25">
        <v>8.6076914862985952</v>
      </c>
      <c r="AP1447" s="25">
        <v>3.3523968544860145</v>
      </c>
      <c r="AQ1447" s="25">
        <v>10.160323963401224</v>
      </c>
      <c r="AR1447" s="25">
        <v>4.1512765416644726</v>
      </c>
      <c r="AS1447" s="25">
        <v>91.811597028108082</v>
      </c>
      <c r="AT1447" s="25">
        <v>37.048009917621258</v>
      </c>
      <c r="AU1447" s="25">
        <v>0</v>
      </c>
      <c r="AV1447" s="25">
        <v>13.174254835685346</v>
      </c>
      <c r="AW1447" s="25">
        <v>23.280391875998369</v>
      </c>
      <c r="AX1447" s="25">
        <v>0</v>
      </c>
      <c r="AY1447" s="25">
        <v>0</v>
      </c>
      <c r="AZ1447" s="25">
        <v>0</v>
      </c>
      <c r="BA1447" s="25">
        <v>0</v>
      </c>
      <c r="BB1447" s="25">
        <v>24.389991584612886</v>
      </c>
      <c r="BC1447" s="25">
        <v>53.580323981279776</v>
      </c>
      <c r="BD1447" s="25">
        <v>61.813861241890535</v>
      </c>
      <c r="BE1447" s="25">
        <v>1951.9731011090389</v>
      </c>
      <c r="BF1447" s="25">
        <v>83.883666111100951</v>
      </c>
      <c r="BG1447" s="25">
        <v>0</v>
      </c>
      <c r="BH1447" s="25">
        <v>0</v>
      </c>
      <c r="BI1447" s="25">
        <v>94534.779563831675</v>
      </c>
      <c r="BJ1447" s="25">
        <v>0</v>
      </c>
      <c r="BK1447" s="25">
        <v>1203.3457984844938</v>
      </c>
      <c r="BL1447" s="25">
        <v>0</v>
      </c>
      <c r="BM1447" s="25">
        <v>1046.9258386491881</v>
      </c>
      <c r="BN1447" s="25">
        <v>30295.44294988197</v>
      </c>
      <c r="BO1447" s="25">
        <v>176330.60016332226</v>
      </c>
    </row>
    <row r="1448" spans="1:67">
      <c r="A1448">
        <v>2012</v>
      </c>
      <c r="B1448" s="57" t="s">
        <v>172</v>
      </c>
      <c r="C1448" s="61" t="s">
        <v>236</v>
      </c>
      <c r="D1448" s="57" t="s">
        <v>231</v>
      </c>
      <c r="E1448" s="25">
        <v>38.492581822036485</v>
      </c>
      <c r="F1448" s="25">
        <v>2.8702045813690562</v>
      </c>
      <c r="G1448" s="25">
        <v>3.0916849681359229</v>
      </c>
      <c r="H1448" s="25">
        <v>24.178702106555601</v>
      </c>
      <c r="I1448" s="25">
        <v>14.629804081953054</v>
      </c>
      <c r="J1448" s="25">
        <v>3044.3918108174903</v>
      </c>
      <c r="K1448" s="25">
        <v>10.765247620556577</v>
      </c>
      <c r="L1448" s="25">
        <v>10.375265149568953</v>
      </c>
      <c r="M1448" s="25">
        <v>0.21374816698865914</v>
      </c>
      <c r="N1448" s="25">
        <v>9.0526372197798632E-2</v>
      </c>
      <c r="O1448" s="25">
        <v>7.0246330201659912</v>
      </c>
      <c r="P1448" s="25">
        <v>17.441441041924762</v>
      </c>
      <c r="Q1448" s="25">
        <v>26.763467139277921</v>
      </c>
      <c r="R1448" s="25">
        <v>3.5248752937673138</v>
      </c>
      <c r="S1448" s="25">
        <v>3.0896946749091474</v>
      </c>
      <c r="T1448" s="25">
        <v>28.012854496421568</v>
      </c>
      <c r="U1448" s="25">
        <v>1.9207360155993667</v>
      </c>
      <c r="V1448" s="25">
        <v>3.582456785452707</v>
      </c>
      <c r="W1448" s="25">
        <v>0.7272804737107933</v>
      </c>
      <c r="X1448" s="25">
        <v>10.117321213849726</v>
      </c>
      <c r="Y1448" s="25">
        <v>1.161421023259815</v>
      </c>
      <c r="Z1448" s="25">
        <v>80.282129099521867</v>
      </c>
      <c r="AA1448" s="25">
        <v>0</v>
      </c>
      <c r="AB1448" s="25">
        <v>5.8594384775508139</v>
      </c>
      <c r="AC1448" s="25">
        <v>1.755924695227801E-2</v>
      </c>
      <c r="AD1448" s="25">
        <v>0</v>
      </c>
      <c r="AE1448" s="25">
        <v>138.90277090166128</v>
      </c>
      <c r="AF1448" s="25">
        <v>46.839740972167029</v>
      </c>
      <c r="AG1448" s="25">
        <v>84.137901037254821</v>
      </c>
      <c r="AH1448" s="25">
        <v>49.056483999358171</v>
      </c>
      <c r="AI1448" s="25">
        <v>0.46019888684315285</v>
      </c>
      <c r="AJ1448" s="25">
        <v>1.5926150672838693</v>
      </c>
      <c r="AK1448" s="25">
        <v>0.12492203732377942</v>
      </c>
      <c r="AL1448" s="25">
        <v>4.9537447703815118</v>
      </c>
      <c r="AM1448" s="25">
        <v>0.16431236048803799</v>
      </c>
      <c r="AN1448" s="25">
        <v>12.367331829795557</v>
      </c>
      <c r="AO1448" s="25">
        <v>1.5090180384182823</v>
      </c>
      <c r="AP1448" s="25">
        <v>0.64780577572255527</v>
      </c>
      <c r="AQ1448" s="25">
        <v>1.6491049777791664</v>
      </c>
      <c r="AR1448" s="25">
        <v>0.23403829614549224</v>
      </c>
      <c r="AS1448" s="25">
        <v>2.8949515026294677</v>
      </c>
      <c r="AT1448" s="25">
        <v>0.74899336508429903</v>
      </c>
      <c r="AU1448" s="25">
        <v>0</v>
      </c>
      <c r="AV1448" s="25">
        <v>4.981679040357224</v>
      </c>
      <c r="AW1448" s="25">
        <v>10.975882998673498</v>
      </c>
      <c r="AX1448" s="25">
        <v>0</v>
      </c>
      <c r="AY1448" s="25">
        <v>0</v>
      </c>
      <c r="AZ1448" s="25">
        <v>0</v>
      </c>
      <c r="BA1448" s="25">
        <v>0</v>
      </c>
      <c r="BB1448" s="25">
        <v>1.5312477877509894</v>
      </c>
      <c r="BC1448" s="25">
        <v>77.840371883930516</v>
      </c>
      <c r="BD1448" s="25">
        <v>42.283766438838668</v>
      </c>
      <c r="BE1448" s="25">
        <v>15.596747119640044</v>
      </c>
      <c r="BF1448" s="25">
        <v>69.541120630876648</v>
      </c>
      <c r="BG1448" s="25">
        <v>0</v>
      </c>
      <c r="BH1448" s="25">
        <v>0</v>
      </c>
      <c r="BI1448" s="25">
        <v>11950.079395405457</v>
      </c>
      <c r="BJ1448" s="25">
        <v>0</v>
      </c>
      <c r="BK1448" s="25">
        <v>0</v>
      </c>
      <c r="BL1448" s="25">
        <v>217.74996453102415</v>
      </c>
      <c r="BM1448" s="25">
        <v>1721.7033426636874</v>
      </c>
      <c r="BN1448" s="25">
        <v>18293.957841020438</v>
      </c>
      <c r="BO1448" s="25">
        <v>36091.150177028219</v>
      </c>
    </row>
    <row r="1449" spans="1:67">
      <c r="A1449">
        <v>2012</v>
      </c>
      <c r="B1449" s="57" t="s">
        <v>173</v>
      </c>
      <c r="C1449" s="61" t="s">
        <v>237</v>
      </c>
      <c r="D1449" s="57" t="s">
        <v>231</v>
      </c>
      <c r="E1449" s="25">
        <v>19.147194193823985</v>
      </c>
      <c r="F1449" s="25">
        <v>0.18216654370248633</v>
      </c>
      <c r="G1449" s="25">
        <v>0.79232792251447692</v>
      </c>
      <c r="H1449" s="25">
        <v>3.1912853890083879</v>
      </c>
      <c r="I1449" s="25">
        <v>5.8991203262930743</v>
      </c>
      <c r="J1449" s="25">
        <v>0.9335148431927125</v>
      </c>
      <c r="K1449" s="25">
        <v>1442.7154224974042</v>
      </c>
      <c r="L1449" s="25">
        <v>1.0233607292354983</v>
      </c>
      <c r="M1449" s="25">
        <v>9.4555834598752303E-2</v>
      </c>
      <c r="N1449" s="25">
        <v>1.5669029243849903</v>
      </c>
      <c r="O1449" s="25">
        <v>16.993491633036733</v>
      </c>
      <c r="P1449" s="25">
        <v>1.8685293335219522</v>
      </c>
      <c r="Q1449" s="25">
        <v>14.768019438148045</v>
      </c>
      <c r="R1449" s="25">
        <v>92.129269948132162</v>
      </c>
      <c r="S1449" s="25">
        <v>212.54206753780218</v>
      </c>
      <c r="T1449" s="25">
        <v>13.945993655259583</v>
      </c>
      <c r="U1449" s="25">
        <v>4.6349779681706131</v>
      </c>
      <c r="V1449" s="25">
        <v>4.5309879990887501</v>
      </c>
      <c r="W1449" s="25">
        <v>0.14155389760201853</v>
      </c>
      <c r="X1449" s="25">
        <v>23.558262739490466</v>
      </c>
      <c r="Y1449" s="25">
        <v>5.0978630961107374</v>
      </c>
      <c r="Z1449" s="25">
        <v>690.01171800743532</v>
      </c>
      <c r="AA1449" s="25">
        <v>0</v>
      </c>
      <c r="AB1449" s="25">
        <v>1.8967879434110877E-4</v>
      </c>
      <c r="AC1449" s="25">
        <v>0</v>
      </c>
      <c r="AD1449" s="25">
        <v>0</v>
      </c>
      <c r="AE1449" s="25">
        <v>7973.1890549199597</v>
      </c>
      <c r="AF1449" s="25">
        <v>5.8724474737546553</v>
      </c>
      <c r="AG1449" s="25">
        <v>149.63323622599412</v>
      </c>
      <c r="AH1449" s="25">
        <v>87.243446392160706</v>
      </c>
      <c r="AI1449" s="25">
        <v>0</v>
      </c>
      <c r="AJ1449" s="25">
        <v>0</v>
      </c>
      <c r="AK1449" s="25">
        <v>4.8870175275135585E-4</v>
      </c>
      <c r="AL1449" s="25">
        <v>1.33242025118816</v>
      </c>
      <c r="AM1449" s="25">
        <v>2.0073374361338041E-2</v>
      </c>
      <c r="AN1449" s="25">
        <v>5.2860495212078877</v>
      </c>
      <c r="AO1449" s="25">
        <v>5.0772572095271701E-4</v>
      </c>
      <c r="AP1449" s="25">
        <v>0.57229285364610483</v>
      </c>
      <c r="AQ1449" s="25">
        <v>6.53226332566193E-2</v>
      </c>
      <c r="AR1449" s="25">
        <v>7.5515919030149327E-3</v>
      </c>
      <c r="AS1449" s="25">
        <v>0</v>
      </c>
      <c r="AT1449" s="25">
        <v>0</v>
      </c>
      <c r="AU1449" s="25">
        <v>0</v>
      </c>
      <c r="AV1449" s="25">
        <v>2.9449845868578866</v>
      </c>
      <c r="AW1449" s="25">
        <v>2.9725083668843606</v>
      </c>
      <c r="AX1449" s="25">
        <v>0</v>
      </c>
      <c r="AY1449" s="25">
        <v>0</v>
      </c>
      <c r="AZ1449" s="25">
        <v>0</v>
      </c>
      <c r="BA1449" s="25">
        <v>0</v>
      </c>
      <c r="BB1449" s="25">
        <v>3.8278511507001327E-4</v>
      </c>
      <c r="BC1449" s="25">
        <v>8.2849008595502784</v>
      </c>
      <c r="BD1449" s="25">
        <v>16.41764647216592</v>
      </c>
      <c r="BE1449" s="25">
        <v>0.28539762268383623</v>
      </c>
      <c r="BF1449" s="25">
        <v>31.12304890686648</v>
      </c>
      <c r="BG1449" s="25">
        <v>0</v>
      </c>
      <c r="BH1449" s="25">
        <v>0</v>
      </c>
      <c r="BI1449" s="25">
        <v>489.64692292224419</v>
      </c>
      <c r="BJ1449" s="25">
        <v>0</v>
      </c>
      <c r="BK1449" s="25">
        <v>0</v>
      </c>
      <c r="BL1449" s="25">
        <v>0</v>
      </c>
      <c r="BM1449" s="25">
        <v>119.74385585638618</v>
      </c>
      <c r="BN1449" s="25">
        <v>3844.9161475228079</v>
      </c>
      <c r="BO1449" s="25">
        <v>15295.327463703195</v>
      </c>
    </row>
    <row r="1450" spans="1:67">
      <c r="A1450">
        <v>2012</v>
      </c>
      <c r="B1450" s="57" t="s">
        <v>174</v>
      </c>
      <c r="C1450" s="61" t="s">
        <v>238</v>
      </c>
      <c r="D1450" s="57" t="s">
        <v>231</v>
      </c>
      <c r="E1450" s="25">
        <v>32.568605517733893</v>
      </c>
      <c r="F1450" s="25">
        <v>1.1098018874537137</v>
      </c>
      <c r="G1450" s="25">
        <v>0.41993301875107558</v>
      </c>
      <c r="H1450" s="25">
        <v>170.56535676258682</v>
      </c>
      <c r="I1450" s="25">
        <v>615.95175586671883</v>
      </c>
      <c r="J1450" s="25">
        <v>60.770436811828013</v>
      </c>
      <c r="K1450" s="25">
        <v>9.6257827979830068</v>
      </c>
      <c r="L1450" s="25">
        <v>5496.3280488650271</v>
      </c>
      <c r="M1450" s="25">
        <v>178.10919294117835</v>
      </c>
      <c r="N1450" s="25">
        <v>1.075996438032758</v>
      </c>
      <c r="O1450" s="25">
        <v>24.319580111186049</v>
      </c>
      <c r="P1450" s="25">
        <v>39.059384931336687</v>
      </c>
      <c r="Q1450" s="25">
        <v>37.63820201025171</v>
      </c>
      <c r="R1450" s="25">
        <v>43.248126030732664</v>
      </c>
      <c r="S1450" s="25">
        <v>22.372865008725558</v>
      </c>
      <c r="T1450" s="25">
        <v>4.6452804340437659</v>
      </c>
      <c r="U1450" s="25">
        <v>192.28507028534071</v>
      </c>
      <c r="V1450" s="25">
        <v>49.292169552001184</v>
      </c>
      <c r="W1450" s="25">
        <v>2.2244829376352406</v>
      </c>
      <c r="X1450" s="25">
        <v>20.655935180334161</v>
      </c>
      <c r="Y1450" s="25">
        <v>0.25439268317033897</v>
      </c>
      <c r="Z1450" s="25">
        <v>55.538196390297514</v>
      </c>
      <c r="AA1450" s="25">
        <v>0</v>
      </c>
      <c r="AB1450" s="25">
        <v>2.918103531002409</v>
      </c>
      <c r="AC1450" s="25">
        <v>2.5001572876149371E-2</v>
      </c>
      <c r="AD1450" s="25">
        <v>0</v>
      </c>
      <c r="AE1450" s="25">
        <v>469.74274499863549</v>
      </c>
      <c r="AF1450" s="25">
        <v>297.38262545839632</v>
      </c>
      <c r="AG1450" s="25">
        <v>1349.3430540177335</v>
      </c>
      <c r="AH1450" s="25">
        <v>786.7325559946695</v>
      </c>
      <c r="AI1450" s="25">
        <v>5.8693955348889908</v>
      </c>
      <c r="AJ1450" s="25">
        <v>1.8096121007383219</v>
      </c>
      <c r="AK1450" s="25">
        <v>1.4213431242609951</v>
      </c>
      <c r="AL1450" s="25">
        <v>3.672610853362595</v>
      </c>
      <c r="AM1450" s="25">
        <v>0.78759379630960857</v>
      </c>
      <c r="AN1450" s="25">
        <v>16.760762754073703</v>
      </c>
      <c r="AO1450" s="25">
        <v>1115.7834114488862</v>
      </c>
      <c r="AP1450" s="25">
        <v>8.0469156966045556</v>
      </c>
      <c r="AQ1450" s="25">
        <v>45.689805984327911</v>
      </c>
      <c r="AR1450" s="25">
        <v>13.429514473211794</v>
      </c>
      <c r="AS1450" s="25">
        <v>331.30035717947237</v>
      </c>
      <c r="AT1450" s="25">
        <v>99.604392524070974</v>
      </c>
      <c r="AU1450" s="25">
        <v>0</v>
      </c>
      <c r="AV1450" s="25">
        <v>46.258494915453284</v>
      </c>
      <c r="AW1450" s="25">
        <v>86.972764528345081</v>
      </c>
      <c r="AX1450" s="25">
        <v>0</v>
      </c>
      <c r="AY1450" s="25">
        <v>0</v>
      </c>
      <c r="AZ1450" s="25">
        <v>0</v>
      </c>
      <c r="BA1450" s="25">
        <v>0</v>
      </c>
      <c r="BB1450" s="25">
        <v>107.19183053164572</v>
      </c>
      <c r="BC1450" s="25">
        <v>1850.5166119851337</v>
      </c>
      <c r="BD1450" s="25">
        <v>2041.0777670980053</v>
      </c>
      <c r="BE1450" s="25">
        <v>23.319419027576394</v>
      </c>
      <c r="BF1450" s="25">
        <v>42.198759893232499</v>
      </c>
      <c r="BG1450" s="25">
        <v>0</v>
      </c>
      <c r="BH1450" s="25">
        <v>0</v>
      </c>
      <c r="BI1450" s="25">
        <v>441.63261046087121</v>
      </c>
      <c r="BJ1450" s="25">
        <v>0</v>
      </c>
      <c r="BK1450" s="25">
        <v>0</v>
      </c>
      <c r="BL1450" s="25">
        <v>0</v>
      </c>
      <c r="BM1450" s="25">
        <v>160.06284833054244</v>
      </c>
      <c r="BN1450" s="25">
        <v>5664.3644192033826</v>
      </c>
      <c r="BO1450" s="25">
        <v>22071.973923480055</v>
      </c>
    </row>
    <row r="1451" spans="1:67">
      <c r="A1451">
        <v>2012</v>
      </c>
      <c r="B1451" s="57" t="s">
        <v>175</v>
      </c>
      <c r="C1451" s="61" t="s">
        <v>239</v>
      </c>
      <c r="D1451" s="57" t="s">
        <v>231</v>
      </c>
      <c r="E1451" s="25">
        <v>0.82113028086505335</v>
      </c>
      <c r="F1451" s="25">
        <v>4.2267377421032946E-2</v>
      </c>
      <c r="G1451" s="25">
        <v>2.5779771260714773E-2</v>
      </c>
      <c r="H1451" s="25">
        <v>4.2831327493263167</v>
      </c>
      <c r="I1451" s="25">
        <v>1.7448514408822131</v>
      </c>
      <c r="J1451" s="25">
        <v>2.3967844650518186</v>
      </c>
      <c r="K1451" s="25">
        <v>0.78781268706472452</v>
      </c>
      <c r="L1451" s="25">
        <v>6.8787975469943596</v>
      </c>
      <c r="M1451" s="25">
        <v>1.387184729166389</v>
      </c>
      <c r="N1451" s="25">
        <v>0.2393943618716847</v>
      </c>
      <c r="O1451" s="25">
        <v>1.3774809589332846</v>
      </c>
      <c r="P1451" s="25">
        <v>0.81428554189696978</v>
      </c>
      <c r="Q1451" s="25">
        <v>0.45270726852780746</v>
      </c>
      <c r="R1451" s="25">
        <v>0.3427837584359244</v>
      </c>
      <c r="S1451" s="25">
        <v>0.38400957137761882</v>
      </c>
      <c r="T1451" s="25">
        <v>0.57745680073915129</v>
      </c>
      <c r="U1451" s="25">
        <v>0.65927813622127207</v>
      </c>
      <c r="V1451" s="25">
        <v>0.68544647813449233</v>
      </c>
      <c r="W1451" s="25">
        <v>0.27314992320842874</v>
      </c>
      <c r="X1451" s="25">
        <v>0.37451895546405289</v>
      </c>
      <c r="Y1451" s="25">
        <v>2.9844199068831567E-2</v>
      </c>
      <c r="Z1451" s="25">
        <v>0.42828950667510779</v>
      </c>
      <c r="AA1451" s="25">
        <v>0</v>
      </c>
      <c r="AB1451" s="25">
        <v>0.27432161689526263</v>
      </c>
      <c r="AC1451" s="25">
        <v>1.2577699189349336E-2</v>
      </c>
      <c r="AD1451" s="25">
        <v>0</v>
      </c>
      <c r="AE1451" s="25">
        <v>3.3853866468846738</v>
      </c>
      <c r="AF1451" s="25">
        <v>10.59106621567404</v>
      </c>
      <c r="AG1451" s="25">
        <v>30.17884254050438</v>
      </c>
      <c r="AH1451" s="25">
        <v>17.595731388068227</v>
      </c>
      <c r="AI1451" s="25">
        <v>0.56963922254346</v>
      </c>
      <c r="AJ1451" s="25">
        <v>0.57852167438053959</v>
      </c>
      <c r="AK1451" s="25">
        <v>0.2244471133696582</v>
      </c>
      <c r="AL1451" s="25">
        <v>0.30457409989801099</v>
      </c>
      <c r="AM1451" s="25">
        <v>0.25248958874893013</v>
      </c>
      <c r="AN1451" s="25">
        <v>8.5981851553559266E-2</v>
      </c>
      <c r="AO1451" s="25">
        <v>215.13308065599512</v>
      </c>
      <c r="AP1451" s="25">
        <v>0.31057763802739136</v>
      </c>
      <c r="AQ1451" s="25">
        <v>0.69632223675497218</v>
      </c>
      <c r="AR1451" s="25">
        <v>8.5882855549300974E-2</v>
      </c>
      <c r="AS1451" s="25">
        <v>133.49830366035255</v>
      </c>
      <c r="AT1451" s="25">
        <v>0.16093970805155297</v>
      </c>
      <c r="AU1451" s="25">
        <v>0</v>
      </c>
      <c r="AV1451" s="25">
        <v>1.077848584806798</v>
      </c>
      <c r="AW1451" s="25">
        <v>10.4125037689029</v>
      </c>
      <c r="AX1451" s="25">
        <v>0</v>
      </c>
      <c r="AY1451" s="25">
        <v>0</v>
      </c>
      <c r="AZ1451" s="25">
        <v>0</v>
      </c>
      <c r="BA1451" s="25">
        <v>0</v>
      </c>
      <c r="BB1451" s="25">
        <v>8.0826053969506741</v>
      </c>
      <c r="BC1451" s="25">
        <v>69.995697676392794</v>
      </c>
      <c r="BD1451" s="25">
        <v>554.15657787490409</v>
      </c>
      <c r="BE1451" s="25">
        <v>0.41908163871173199</v>
      </c>
      <c r="BF1451" s="25">
        <v>1.6876171824676329</v>
      </c>
      <c r="BG1451" s="25">
        <v>0</v>
      </c>
      <c r="BH1451" s="25">
        <v>0</v>
      </c>
      <c r="BI1451" s="25">
        <v>7.2212650999645884</v>
      </c>
      <c r="BJ1451" s="25">
        <v>0</v>
      </c>
      <c r="BK1451" s="25">
        <v>0</v>
      </c>
      <c r="BL1451" s="25">
        <v>0.11534572007898125</v>
      </c>
      <c r="BM1451" s="25">
        <v>-0.82353509426239191</v>
      </c>
      <c r="BN1451" s="25">
        <v>54.488909799324823</v>
      </c>
      <c r="BO1451" s="25">
        <v>1145.7789905692707</v>
      </c>
    </row>
    <row r="1452" spans="1:67">
      <c r="A1452">
        <v>2012</v>
      </c>
      <c r="B1452" s="57" t="s">
        <v>176</v>
      </c>
      <c r="C1452" s="61" t="s">
        <v>240</v>
      </c>
      <c r="D1452" s="57" t="s">
        <v>231</v>
      </c>
      <c r="E1452" s="25">
        <v>298.30996230382999</v>
      </c>
      <c r="F1452" s="25">
        <v>99.928857929818193</v>
      </c>
      <c r="G1452" s="25">
        <v>417.2978948172493</v>
      </c>
      <c r="H1452" s="25">
        <v>1567.0660514476936</v>
      </c>
      <c r="I1452" s="25">
        <v>377.06522861361884</v>
      </c>
      <c r="J1452" s="25">
        <v>352.89791101329001</v>
      </c>
      <c r="K1452" s="25">
        <v>160.03662399871098</v>
      </c>
      <c r="L1452" s="25">
        <v>387.00834637892024</v>
      </c>
      <c r="M1452" s="25">
        <v>3.2199597708113439</v>
      </c>
      <c r="N1452" s="25">
        <v>659.94896619002361</v>
      </c>
      <c r="O1452" s="25">
        <v>448.71289253583052</v>
      </c>
      <c r="P1452" s="25">
        <v>131.41753454409621</v>
      </c>
      <c r="Q1452" s="25">
        <v>134.07378031915152</v>
      </c>
      <c r="R1452" s="25">
        <v>367.43717400139832</v>
      </c>
      <c r="S1452" s="25">
        <v>338.25269715060159</v>
      </c>
      <c r="T1452" s="25">
        <v>155.6875324200108</v>
      </c>
      <c r="U1452" s="25">
        <v>41.801641312797493</v>
      </c>
      <c r="V1452" s="25">
        <v>70.270292125938994</v>
      </c>
      <c r="W1452" s="25">
        <v>14.241325170026004</v>
      </c>
      <c r="X1452" s="25">
        <v>174.71525872709063</v>
      </c>
      <c r="Y1452" s="25">
        <v>13.947528097996395</v>
      </c>
      <c r="Z1452" s="25">
        <v>102.32852616652409</v>
      </c>
      <c r="AA1452" s="25">
        <v>0</v>
      </c>
      <c r="AB1452" s="25">
        <v>3100.3386990996469</v>
      </c>
      <c r="AC1452" s="25">
        <v>0.95176397990910599</v>
      </c>
      <c r="AD1452" s="25">
        <v>0</v>
      </c>
      <c r="AE1452" s="25">
        <v>8547.4058457288193</v>
      </c>
      <c r="AF1452" s="25">
        <v>806.20367341617839</v>
      </c>
      <c r="AG1452" s="25">
        <v>3616.1284030437992</v>
      </c>
      <c r="AH1452" s="25">
        <v>2108.378542328926</v>
      </c>
      <c r="AI1452" s="25">
        <v>6082.8146202856051</v>
      </c>
      <c r="AJ1452" s="25">
        <v>2151.4407212188939</v>
      </c>
      <c r="AK1452" s="25">
        <v>3521.7009655541151</v>
      </c>
      <c r="AL1452" s="25">
        <v>105.09870340010129</v>
      </c>
      <c r="AM1452" s="25">
        <v>14.424537375534268</v>
      </c>
      <c r="AN1452" s="25">
        <v>167.52068723428192</v>
      </c>
      <c r="AO1452" s="25">
        <v>8.712912554535178</v>
      </c>
      <c r="AP1452" s="25">
        <v>24.79693240455769</v>
      </c>
      <c r="AQ1452" s="25">
        <v>15.016980519693341</v>
      </c>
      <c r="AR1452" s="25">
        <v>14.347246840679633</v>
      </c>
      <c r="AS1452" s="25">
        <v>18.717971470782711</v>
      </c>
      <c r="AT1452" s="25">
        <v>3.5692260056973844</v>
      </c>
      <c r="AU1452" s="25">
        <v>0</v>
      </c>
      <c r="AV1452" s="25">
        <v>74.371491167543425</v>
      </c>
      <c r="AW1452" s="25">
        <v>78.7899002482188</v>
      </c>
      <c r="AX1452" s="25">
        <v>0</v>
      </c>
      <c r="AY1452" s="25">
        <v>0</v>
      </c>
      <c r="AZ1452" s="25">
        <v>0</v>
      </c>
      <c r="BA1452" s="25">
        <v>0</v>
      </c>
      <c r="BB1452" s="25">
        <v>430.41501945815156</v>
      </c>
      <c r="BC1452" s="25">
        <v>633.95537422749464</v>
      </c>
      <c r="BD1452" s="25">
        <v>291.23080377199972</v>
      </c>
      <c r="BE1452" s="25">
        <v>94.905638058075979</v>
      </c>
      <c r="BF1452" s="25">
        <v>61.388845843954037</v>
      </c>
      <c r="BG1452" s="25">
        <v>0</v>
      </c>
      <c r="BH1452" s="25">
        <v>0</v>
      </c>
      <c r="BI1452" s="25">
        <v>14239.362886111981</v>
      </c>
      <c r="BJ1452" s="25">
        <v>0</v>
      </c>
      <c r="BK1452" s="25">
        <v>0</v>
      </c>
      <c r="BL1452" s="25">
        <v>0</v>
      </c>
      <c r="BM1452" s="25">
        <v>372.70454358771116</v>
      </c>
      <c r="BN1452" s="25">
        <v>15822.254256259705</v>
      </c>
      <c r="BO1452" s="25">
        <v>68722.613176231971</v>
      </c>
    </row>
    <row r="1453" spans="1:67">
      <c r="A1453">
        <v>2012</v>
      </c>
      <c r="B1453" s="57" t="s">
        <v>177</v>
      </c>
      <c r="C1453" s="61" t="s">
        <v>241</v>
      </c>
      <c r="D1453" s="57" t="s">
        <v>231</v>
      </c>
      <c r="E1453" s="25">
        <v>899.43169992877029</v>
      </c>
      <c r="F1453" s="25">
        <v>1.5771839962113561</v>
      </c>
      <c r="G1453" s="25">
        <v>3.1159009305938525</v>
      </c>
      <c r="H1453" s="25">
        <v>749.93936795997377</v>
      </c>
      <c r="I1453" s="25">
        <v>358.8440271532732</v>
      </c>
      <c r="J1453" s="25">
        <v>1402.5355032507152</v>
      </c>
      <c r="K1453" s="25">
        <v>401.59644767195198</v>
      </c>
      <c r="L1453" s="25">
        <v>623.20524721128902</v>
      </c>
      <c r="M1453" s="25">
        <v>72.548840451583004</v>
      </c>
      <c r="N1453" s="25">
        <v>29.156495774760522</v>
      </c>
      <c r="O1453" s="25">
        <v>3647.3208597729363</v>
      </c>
      <c r="P1453" s="25">
        <v>773.95584921900274</v>
      </c>
      <c r="Q1453" s="25">
        <v>3491.4755713822087</v>
      </c>
      <c r="R1453" s="25">
        <v>497.22468876211519</v>
      </c>
      <c r="S1453" s="25">
        <v>596.33082090663265</v>
      </c>
      <c r="T1453" s="25">
        <v>632.25492188657893</v>
      </c>
      <c r="U1453" s="25">
        <v>507.09019749903217</v>
      </c>
      <c r="V1453" s="25">
        <v>389.65685673743235</v>
      </c>
      <c r="W1453" s="25">
        <v>57.150473685551283</v>
      </c>
      <c r="X1453" s="25">
        <v>174.0938818497587</v>
      </c>
      <c r="Y1453" s="25">
        <v>9.3862288103704596</v>
      </c>
      <c r="Z1453" s="25">
        <v>332.86853795865909</v>
      </c>
      <c r="AA1453" s="25">
        <v>0</v>
      </c>
      <c r="AB1453" s="25">
        <v>16.421646052449507</v>
      </c>
      <c r="AC1453" s="25">
        <v>13.541525468767148</v>
      </c>
      <c r="AD1453" s="25">
        <v>0</v>
      </c>
      <c r="AE1453" s="25">
        <v>2593.799328337825</v>
      </c>
      <c r="AF1453" s="25">
        <v>42.429461567462106</v>
      </c>
      <c r="AG1453" s="25">
        <v>127.40623106607413</v>
      </c>
      <c r="AH1453" s="25">
        <v>74.284022523261655</v>
      </c>
      <c r="AI1453" s="25">
        <v>4.3143542377681836</v>
      </c>
      <c r="AJ1453" s="25">
        <v>3.3389916363273584</v>
      </c>
      <c r="AK1453" s="25">
        <v>0.13360014261373121</v>
      </c>
      <c r="AL1453" s="25">
        <v>0.95140675073305159</v>
      </c>
      <c r="AM1453" s="25">
        <v>0.30522353307819017</v>
      </c>
      <c r="AN1453" s="25">
        <v>16.609180502501591</v>
      </c>
      <c r="AO1453" s="25">
        <v>103.77110221011765</v>
      </c>
      <c r="AP1453" s="25">
        <v>3.9790057999850474</v>
      </c>
      <c r="AQ1453" s="25">
        <v>0.12006324975889011</v>
      </c>
      <c r="AR1453" s="25">
        <v>3.8435908874593343</v>
      </c>
      <c r="AS1453" s="25">
        <v>38.625805472879726</v>
      </c>
      <c r="AT1453" s="25">
        <v>14.709440317147104</v>
      </c>
      <c r="AU1453" s="25">
        <v>0</v>
      </c>
      <c r="AV1453" s="25">
        <v>20.13980705185357</v>
      </c>
      <c r="AW1453" s="25">
        <v>30.202996086243427</v>
      </c>
      <c r="AX1453" s="25">
        <v>0</v>
      </c>
      <c r="AY1453" s="25">
        <v>0</v>
      </c>
      <c r="AZ1453" s="25">
        <v>0</v>
      </c>
      <c r="BA1453" s="25">
        <v>0</v>
      </c>
      <c r="BB1453" s="25">
        <v>32.490538466630795</v>
      </c>
      <c r="BC1453" s="25">
        <v>235.28910646112178</v>
      </c>
      <c r="BD1453" s="25">
        <v>609.39587737685338</v>
      </c>
      <c r="BE1453" s="25">
        <v>166.04384676699542</v>
      </c>
      <c r="BF1453" s="25">
        <v>176.5549360311071</v>
      </c>
      <c r="BG1453" s="25">
        <v>0</v>
      </c>
      <c r="BH1453" s="25">
        <v>0</v>
      </c>
      <c r="BI1453" s="25">
        <v>1003.0516555642229</v>
      </c>
      <c r="BJ1453" s="25">
        <v>0</v>
      </c>
      <c r="BK1453" s="25">
        <v>0</v>
      </c>
      <c r="BL1453" s="25">
        <v>0</v>
      </c>
      <c r="BM1453" s="25">
        <v>1070.325146665079</v>
      </c>
      <c r="BN1453" s="25">
        <v>10464.547691606953</v>
      </c>
      <c r="BO1453" s="25">
        <v>32517.385184632742</v>
      </c>
    </row>
    <row r="1454" spans="1:67">
      <c r="A1454">
        <v>2012</v>
      </c>
      <c r="B1454" s="57" t="s">
        <v>178</v>
      </c>
      <c r="C1454" s="61" t="s">
        <v>242</v>
      </c>
      <c r="D1454" s="57" t="s">
        <v>231</v>
      </c>
      <c r="E1454" s="25">
        <v>111.14930395838149</v>
      </c>
      <c r="F1454" s="25">
        <v>1.8697543426868295</v>
      </c>
      <c r="G1454" s="25">
        <v>6.7111083823844533</v>
      </c>
      <c r="H1454" s="25">
        <v>9.6264776818601074</v>
      </c>
      <c r="I1454" s="25">
        <v>112.89050161635328</v>
      </c>
      <c r="J1454" s="25">
        <v>19.445991469367243</v>
      </c>
      <c r="K1454" s="25">
        <v>0.55501355018109444</v>
      </c>
      <c r="L1454" s="25">
        <v>0.30972119456469621</v>
      </c>
      <c r="M1454" s="25">
        <v>0.16999156331466475</v>
      </c>
      <c r="N1454" s="25">
        <v>2.5446169839695854</v>
      </c>
      <c r="O1454" s="25">
        <v>91.95952269156362</v>
      </c>
      <c r="P1454" s="25">
        <v>1861.931372636044</v>
      </c>
      <c r="Q1454" s="25">
        <v>68.723716376313021</v>
      </c>
      <c r="R1454" s="25">
        <v>4.7747881651930886</v>
      </c>
      <c r="S1454" s="25">
        <v>4.7593252222503786</v>
      </c>
      <c r="T1454" s="25">
        <v>3.0223417006277149</v>
      </c>
      <c r="U1454" s="25">
        <v>25.214867762744088</v>
      </c>
      <c r="V1454" s="25">
        <v>6.0885491415817716</v>
      </c>
      <c r="W1454" s="25">
        <v>2.5192876379571936</v>
      </c>
      <c r="X1454" s="25">
        <v>4.1095534417129134</v>
      </c>
      <c r="Y1454" s="25">
        <v>0.25452837197778877</v>
      </c>
      <c r="Z1454" s="25">
        <v>4.2191718413165127</v>
      </c>
      <c r="AA1454" s="25">
        <v>0</v>
      </c>
      <c r="AB1454" s="25">
        <v>0.19358011196383101</v>
      </c>
      <c r="AC1454" s="25">
        <v>1.3450069385593779E-2</v>
      </c>
      <c r="AD1454" s="25">
        <v>0</v>
      </c>
      <c r="AE1454" s="25">
        <v>35.49141221718606</v>
      </c>
      <c r="AF1454" s="25">
        <v>64.35348999235957</v>
      </c>
      <c r="AG1454" s="25">
        <v>48.419070887122878</v>
      </c>
      <c r="AH1454" s="25">
        <v>28.230670684145121</v>
      </c>
      <c r="AI1454" s="25">
        <v>19.083189348912331</v>
      </c>
      <c r="AJ1454" s="25">
        <v>24.6364381265894</v>
      </c>
      <c r="AK1454" s="25">
        <v>1.6981904228975697</v>
      </c>
      <c r="AL1454" s="25">
        <v>1.7232913653864645</v>
      </c>
      <c r="AM1454" s="25">
        <v>0.18403518105473568</v>
      </c>
      <c r="AN1454" s="25">
        <v>34.068060825372015</v>
      </c>
      <c r="AO1454" s="25">
        <v>0.20826722211665116</v>
      </c>
      <c r="AP1454" s="25">
        <v>0.38215461240486709</v>
      </c>
      <c r="AQ1454" s="25">
        <v>1.5815817726989687</v>
      </c>
      <c r="AR1454" s="25">
        <v>0.2147763513697345</v>
      </c>
      <c r="AS1454" s="25">
        <v>4.9846827737012678</v>
      </c>
      <c r="AT1454" s="25">
        <v>0.16179298358890146</v>
      </c>
      <c r="AU1454" s="25">
        <v>0</v>
      </c>
      <c r="AV1454" s="25">
        <v>3.6847038539589474</v>
      </c>
      <c r="AW1454" s="25">
        <v>17.610460533836083</v>
      </c>
      <c r="AX1454" s="25">
        <v>0</v>
      </c>
      <c r="AY1454" s="25">
        <v>0</v>
      </c>
      <c r="AZ1454" s="25">
        <v>0</v>
      </c>
      <c r="BA1454" s="25">
        <v>0</v>
      </c>
      <c r="BB1454" s="25">
        <v>17.841710660220478</v>
      </c>
      <c r="BC1454" s="25">
        <v>182.21682190499919</v>
      </c>
      <c r="BD1454" s="25">
        <v>139.67402175601364</v>
      </c>
      <c r="BE1454" s="25">
        <v>1475.7843097039645</v>
      </c>
      <c r="BF1454" s="25">
        <v>287.1961313405904</v>
      </c>
      <c r="BG1454" s="25">
        <v>0</v>
      </c>
      <c r="BH1454" s="25">
        <v>0</v>
      </c>
      <c r="BI1454" s="25">
        <v>5396.5624640008155</v>
      </c>
      <c r="BJ1454" s="25">
        <v>0</v>
      </c>
      <c r="BK1454" s="25">
        <v>0</v>
      </c>
      <c r="BL1454" s="25">
        <v>0</v>
      </c>
      <c r="BM1454" s="25">
        <v>398.48403043283696</v>
      </c>
      <c r="BN1454" s="25">
        <v>1854.0312414050477</v>
      </c>
      <c r="BO1454" s="25">
        <v>12381.563536272872</v>
      </c>
    </row>
    <row r="1455" spans="1:67">
      <c r="A1455">
        <v>2012</v>
      </c>
      <c r="B1455" s="57" t="s">
        <v>179</v>
      </c>
      <c r="C1455" s="61" t="s">
        <v>243</v>
      </c>
      <c r="D1455" s="57" t="s">
        <v>231</v>
      </c>
      <c r="E1455" s="25">
        <v>99.703112264006549</v>
      </c>
      <c r="F1455" s="25">
        <v>1.636752275020388</v>
      </c>
      <c r="G1455" s="25">
        <v>4.5093786474501218</v>
      </c>
      <c r="H1455" s="25">
        <v>13.327123913747966</v>
      </c>
      <c r="I1455" s="25">
        <v>20.812090284646739</v>
      </c>
      <c r="J1455" s="25">
        <v>176.219277377976</v>
      </c>
      <c r="K1455" s="25">
        <v>50.222549032667636</v>
      </c>
      <c r="L1455" s="25">
        <v>39.845426171505004</v>
      </c>
      <c r="M1455" s="25">
        <v>0.56155593831441863</v>
      </c>
      <c r="N1455" s="25">
        <v>3.555184363467299</v>
      </c>
      <c r="O1455" s="25">
        <v>55.593615364130997</v>
      </c>
      <c r="P1455" s="25">
        <v>39.560634153575286</v>
      </c>
      <c r="Q1455" s="25">
        <v>2074.0556721922981</v>
      </c>
      <c r="R1455" s="25">
        <v>18.389452705199243</v>
      </c>
      <c r="S1455" s="25">
        <v>6.050545433885663</v>
      </c>
      <c r="T1455" s="25">
        <v>37.875203002814544</v>
      </c>
      <c r="U1455" s="25">
        <v>345.94513318909623</v>
      </c>
      <c r="V1455" s="25">
        <v>225.76086536470257</v>
      </c>
      <c r="W1455" s="25">
        <v>31.032393966158892</v>
      </c>
      <c r="X1455" s="25">
        <v>372.74163735053986</v>
      </c>
      <c r="Y1455" s="25">
        <v>96.973218313135874</v>
      </c>
      <c r="Z1455" s="25">
        <v>264.85054723694793</v>
      </c>
      <c r="AA1455" s="25">
        <v>0</v>
      </c>
      <c r="AB1455" s="25">
        <v>1.7944467239589681</v>
      </c>
      <c r="AC1455" s="25">
        <v>8.2057667019693095E-2</v>
      </c>
      <c r="AD1455" s="25">
        <v>0</v>
      </c>
      <c r="AE1455" s="25">
        <v>5037.2249720433074</v>
      </c>
      <c r="AF1455" s="25">
        <v>319.2674811151673</v>
      </c>
      <c r="AG1455" s="25">
        <v>912.64227952689282</v>
      </c>
      <c r="AH1455" s="25">
        <v>532.11478811344421</v>
      </c>
      <c r="AI1455" s="25">
        <v>394.7778195215422</v>
      </c>
      <c r="AJ1455" s="25">
        <v>23.25310800525429</v>
      </c>
      <c r="AK1455" s="25">
        <v>166.10068555288444</v>
      </c>
      <c r="AL1455" s="25">
        <v>36.908481896381822</v>
      </c>
      <c r="AM1455" s="25">
        <v>0.77899557471466496</v>
      </c>
      <c r="AN1455" s="25">
        <v>41.31954944971811</v>
      </c>
      <c r="AO1455" s="25">
        <v>10.048079369643478</v>
      </c>
      <c r="AP1455" s="25">
        <v>3.5360582948255881</v>
      </c>
      <c r="AQ1455" s="25">
        <v>3.7331488916948596</v>
      </c>
      <c r="AR1455" s="25">
        <v>1.8254717945832162</v>
      </c>
      <c r="AS1455" s="25">
        <v>185.24054312595138</v>
      </c>
      <c r="AT1455" s="25">
        <v>17.852802938376954</v>
      </c>
      <c r="AU1455" s="25">
        <v>0</v>
      </c>
      <c r="AV1455" s="25">
        <v>59.386426553633292</v>
      </c>
      <c r="AW1455" s="25">
        <v>39.234092244582754</v>
      </c>
      <c r="AX1455" s="25">
        <v>0</v>
      </c>
      <c r="AY1455" s="25">
        <v>0</v>
      </c>
      <c r="AZ1455" s="25">
        <v>0</v>
      </c>
      <c r="BA1455" s="25">
        <v>0</v>
      </c>
      <c r="BB1455" s="25">
        <v>33.569146611684154</v>
      </c>
      <c r="BC1455" s="25">
        <v>151.70661044688538</v>
      </c>
      <c r="BD1455" s="25">
        <v>109.0912680686473</v>
      </c>
      <c r="BE1455" s="25">
        <v>42.607942502960839</v>
      </c>
      <c r="BF1455" s="25">
        <v>84.275625723554981</v>
      </c>
      <c r="BG1455" s="25">
        <v>0</v>
      </c>
      <c r="BH1455" s="25">
        <v>0</v>
      </c>
      <c r="BI1455" s="25">
        <v>3810.7063063771575</v>
      </c>
      <c r="BJ1455" s="25">
        <v>0</v>
      </c>
      <c r="BK1455" s="25">
        <v>0</v>
      </c>
      <c r="BL1455" s="25">
        <v>167.27966621241941</v>
      </c>
      <c r="BM1455" s="25">
        <v>729.05591320944552</v>
      </c>
      <c r="BN1455" s="25">
        <v>13944.792846543565</v>
      </c>
      <c r="BO1455" s="25">
        <v>30839.42798264122</v>
      </c>
    </row>
    <row r="1456" spans="1:67">
      <c r="A1456">
        <v>2012</v>
      </c>
      <c r="B1456" s="57" t="s">
        <v>180</v>
      </c>
      <c r="C1456" s="61" t="s">
        <v>244</v>
      </c>
      <c r="D1456" s="57" t="s">
        <v>231</v>
      </c>
      <c r="E1456" s="25">
        <v>1.5308765270520113</v>
      </c>
      <c r="F1456" s="25">
        <v>8.1505829617503894E-3</v>
      </c>
      <c r="G1456" s="25">
        <v>3.5832261286103152E-2</v>
      </c>
      <c r="H1456" s="25">
        <v>0</v>
      </c>
      <c r="I1456" s="25">
        <v>0.46775216334059022</v>
      </c>
      <c r="J1456" s="25">
        <v>5.2579266429215918</v>
      </c>
      <c r="K1456" s="25">
        <v>21.633446215339319</v>
      </c>
      <c r="L1456" s="25">
        <v>0</v>
      </c>
      <c r="M1456" s="25">
        <v>0</v>
      </c>
      <c r="N1456" s="25">
        <v>7.3693417080842163E-2</v>
      </c>
      <c r="O1456" s="25">
        <v>1.4125290302388929</v>
      </c>
      <c r="P1456" s="25">
        <v>3.6929091652028108</v>
      </c>
      <c r="Q1456" s="25">
        <v>23.502692540733449</v>
      </c>
      <c r="R1456" s="25">
        <v>515.19385524205404</v>
      </c>
      <c r="S1456" s="25">
        <v>53.232161988012237</v>
      </c>
      <c r="T1456" s="25">
        <v>17.898391049350703</v>
      </c>
      <c r="U1456" s="25">
        <v>19.020910413264673</v>
      </c>
      <c r="V1456" s="25">
        <v>9.694856471049679</v>
      </c>
      <c r="W1456" s="25">
        <v>1.2072638217185763</v>
      </c>
      <c r="X1456" s="25">
        <v>18.78136143411832</v>
      </c>
      <c r="Y1456" s="25">
        <v>0.47829381603887078</v>
      </c>
      <c r="Z1456" s="25">
        <v>31.372583826442973</v>
      </c>
      <c r="AA1456" s="25">
        <v>0</v>
      </c>
      <c r="AB1456" s="25">
        <v>7.3750811539422673E-4</v>
      </c>
      <c r="AC1456" s="25">
        <v>0</v>
      </c>
      <c r="AD1456" s="25">
        <v>0</v>
      </c>
      <c r="AE1456" s="25">
        <v>14749.684599374103</v>
      </c>
      <c r="AF1456" s="25">
        <v>1.9878872260056886</v>
      </c>
      <c r="AG1456" s="25">
        <v>5.2285409412239794</v>
      </c>
      <c r="AH1456" s="25">
        <v>3.0484933883669409</v>
      </c>
      <c r="AI1456" s="25">
        <v>59.222049247038548</v>
      </c>
      <c r="AJ1456" s="25">
        <v>8.6252528719942489</v>
      </c>
      <c r="AK1456" s="25">
        <v>9.0785787662658289E-3</v>
      </c>
      <c r="AL1456" s="25">
        <v>4.8965404207706162E-2</v>
      </c>
      <c r="AM1456" s="25">
        <v>9.8284166754177785E-4</v>
      </c>
      <c r="AN1456" s="25">
        <v>0</v>
      </c>
      <c r="AO1456" s="25">
        <v>0</v>
      </c>
      <c r="AP1456" s="25">
        <v>0</v>
      </c>
      <c r="AQ1456" s="25">
        <v>7.7042762045620286E-2</v>
      </c>
      <c r="AR1456" s="25">
        <v>0</v>
      </c>
      <c r="AS1456" s="25">
        <v>8.5365830374876809E-4</v>
      </c>
      <c r="AT1456" s="25">
        <v>0</v>
      </c>
      <c r="AU1456" s="25">
        <v>0</v>
      </c>
      <c r="AV1456" s="25">
        <v>77.12217369872404</v>
      </c>
      <c r="AW1456" s="25">
        <v>4.3604058657233146E-4</v>
      </c>
      <c r="AX1456" s="25">
        <v>0</v>
      </c>
      <c r="AY1456" s="25">
        <v>0</v>
      </c>
      <c r="AZ1456" s="25">
        <v>0</v>
      </c>
      <c r="BA1456" s="25">
        <v>0</v>
      </c>
      <c r="BB1456" s="25">
        <v>11.451453722334607</v>
      </c>
      <c r="BC1456" s="25">
        <v>100.8791498498875</v>
      </c>
      <c r="BD1456" s="25">
        <v>157.29752940333211</v>
      </c>
      <c r="BE1456" s="25">
        <v>47.547153344043444</v>
      </c>
      <c r="BF1456" s="25">
        <v>79.750726652377253</v>
      </c>
      <c r="BG1456" s="25">
        <v>0</v>
      </c>
      <c r="BH1456" s="25">
        <v>0</v>
      </c>
      <c r="BI1456" s="25">
        <v>1971.7040786311775</v>
      </c>
      <c r="BJ1456" s="25">
        <v>0</v>
      </c>
      <c r="BK1456" s="25">
        <v>0</v>
      </c>
      <c r="BL1456" s="25">
        <v>9.9981795216675469</v>
      </c>
      <c r="BM1456" s="25">
        <v>124.51363837782478</v>
      </c>
      <c r="BN1456" s="25">
        <v>1000.8612608624918</v>
      </c>
      <c r="BO1456" s="25">
        <v>19133.555750514548</v>
      </c>
    </row>
    <row r="1457" spans="1:67">
      <c r="A1457">
        <v>2012</v>
      </c>
      <c r="B1457" s="57" t="s">
        <v>181</v>
      </c>
      <c r="C1457" s="61" t="s">
        <v>245</v>
      </c>
      <c r="D1457" s="57" t="s">
        <v>231</v>
      </c>
      <c r="E1457" s="25">
        <v>0</v>
      </c>
      <c r="F1457" s="25">
        <v>0</v>
      </c>
      <c r="G1457" s="25">
        <v>0</v>
      </c>
      <c r="H1457" s="25">
        <v>11.48175862638489</v>
      </c>
      <c r="I1457" s="25">
        <v>26.089144260232715</v>
      </c>
      <c r="J1457" s="25">
        <v>43.659999538231304</v>
      </c>
      <c r="K1457" s="25">
        <v>15.004406658154194</v>
      </c>
      <c r="L1457" s="25">
        <v>69.136124403254755</v>
      </c>
      <c r="M1457" s="25">
        <v>8.8805662033726502</v>
      </c>
      <c r="N1457" s="25">
        <v>19.210705657071568</v>
      </c>
      <c r="O1457" s="25">
        <v>24.223567240274019</v>
      </c>
      <c r="P1457" s="25">
        <v>1.4412770652181528</v>
      </c>
      <c r="Q1457" s="25">
        <v>21.818972576108489</v>
      </c>
      <c r="R1457" s="25">
        <v>205.34221622662957</v>
      </c>
      <c r="S1457" s="25">
        <v>704.09995736638257</v>
      </c>
      <c r="T1457" s="25">
        <v>1288.4235315507131</v>
      </c>
      <c r="U1457" s="25">
        <v>34.559452869322335</v>
      </c>
      <c r="V1457" s="25">
        <v>64.057043823729373</v>
      </c>
      <c r="W1457" s="25">
        <v>37.130061870297261</v>
      </c>
      <c r="X1457" s="25">
        <v>145.86662352693321</v>
      </c>
      <c r="Y1457" s="25">
        <v>10.920986533501017</v>
      </c>
      <c r="Z1457" s="25">
        <v>130.18164190689288</v>
      </c>
      <c r="AA1457" s="25">
        <v>0</v>
      </c>
      <c r="AB1457" s="25">
        <v>0.35385785247518337</v>
      </c>
      <c r="AC1457" s="25">
        <v>3.2392096763597299E-2</v>
      </c>
      <c r="AD1457" s="25">
        <v>0</v>
      </c>
      <c r="AE1457" s="25">
        <v>8382.6927810073666</v>
      </c>
      <c r="AF1457" s="25">
        <v>0.17040773860826602</v>
      </c>
      <c r="AG1457" s="25">
        <v>0.6826932592171886</v>
      </c>
      <c r="AH1457" s="25">
        <v>0.39804333759679444</v>
      </c>
      <c r="AI1457" s="25">
        <v>0</v>
      </c>
      <c r="AJ1457" s="25">
        <v>0</v>
      </c>
      <c r="AK1457" s="25">
        <v>0</v>
      </c>
      <c r="AL1457" s="25">
        <v>2.0157600009483287E-2</v>
      </c>
      <c r="AM1457" s="25">
        <v>1.8354240225669876E-4</v>
      </c>
      <c r="AN1457" s="25">
        <v>0</v>
      </c>
      <c r="AO1457" s="25">
        <v>3.5253438881566895E-3</v>
      </c>
      <c r="AP1457" s="25">
        <v>0</v>
      </c>
      <c r="AQ1457" s="25">
        <v>8.0095568604207856E-2</v>
      </c>
      <c r="AR1457" s="25">
        <v>0</v>
      </c>
      <c r="AS1457" s="25">
        <v>4.8304278640643803</v>
      </c>
      <c r="AT1457" s="25">
        <v>0</v>
      </c>
      <c r="AU1457" s="25">
        <v>0</v>
      </c>
      <c r="AV1457" s="25">
        <v>23.455671918302926</v>
      </c>
      <c r="AW1457" s="25">
        <v>1.6334682421818739E-2</v>
      </c>
      <c r="AX1457" s="25">
        <v>0</v>
      </c>
      <c r="AY1457" s="25">
        <v>0</v>
      </c>
      <c r="AZ1457" s="25">
        <v>0</v>
      </c>
      <c r="BA1457" s="25">
        <v>0</v>
      </c>
      <c r="BB1457" s="25">
        <v>1.7146019412576341</v>
      </c>
      <c r="BC1457" s="25">
        <v>2.5860916358662891</v>
      </c>
      <c r="BD1457" s="25">
        <v>39.219932276263506</v>
      </c>
      <c r="BE1457" s="25">
        <v>6.3067819169082315E-2</v>
      </c>
      <c r="BF1457" s="25">
        <v>3.8096062272392421</v>
      </c>
      <c r="BG1457" s="25">
        <v>0</v>
      </c>
      <c r="BH1457" s="25">
        <v>0</v>
      </c>
      <c r="BI1457" s="25">
        <v>208.179254703</v>
      </c>
      <c r="BJ1457" s="25">
        <v>0</v>
      </c>
      <c r="BK1457" s="25">
        <v>0</v>
      </c>
      <c r="BL1457" s="25">
        <v>0</v>
      </c>
      <c r="BM1457" s="25">
        <v>195.95761263874064</v>
      </c>
      <c r="BN1457" s="25">
        <v>9880.074797687339</v>
      </c>
      <c r="BO1457" s="25">
        <v>21605.869574643315</v>
      </c>
    </row>
    <row r="1458" spans="1:67">
      <c r="A1458">
        <v>2012</v>
      </c>
      <c r="B1458" s="57" t="s">
        <v>182</v>
      </c>
      <c r="C1458" s="61" t="s">
        <v>246</v>
      </c>
      <c r="D1458" s="57" t="s">
        <v>231</v>
      </c>
      <c r="E1458" s="25">
        <v>104.48165079235758</v>
      </c>
      <c r="F1458" s="25">
        <v>3.4842318964508459</v>
      </c>
      <c r="G1458" s="25">
        <v>1.8824230904283883</v>
      </c>
      <c r="H1458" s="25">
        <v>16.594691436729878</v>
      </c>
      <c r="I1458" s="25">
        <v>41.675288119462472</v>
      </c>
      <c r="J1458" s="25">
        <v>56.716629754123908</v>
      </c>
      <c r="K1458" s="25">
        <v>62.369937455464857</v>
      </c>
      <c r="L1458" s="25">
        <v>1.7419805811346614</v>
      </c>
      <c r="M1458" s="25">
        <v>0.59723012048572122</v>
      </c>
      <c r="N1458" s="25">
        <v>29.043977463048599</v>
      </c>
      <c r="O1458" s="25">
        <v>11.936027051865755</v>
      </c>
      <c r="P1458" s="25">
        <v>0.31198636661803625</v>
      </c>
      <c r="Q1458" s="25">
        <v>48.38164839789809</v>
      </c>
      <c r="R1458" s="25">
        <v>175.7004540863372</v>
      </c>
      <c r="S1458" s="25">
        <v>148.84994788187407</v>
      </c>
      <c r="T1458" s="25">
        <v>286.39645800514222</v>
      </c>
      <c r="U1458" s="25">
        <v>44.512697448217729</v>
      </c>
      <c r="V1458" s="25">
        <v>59.345672567082474</v>
      </c>
      <c r="W1458" s="25">
        <v>13.511014270731188</v>
      </c>
      <c r="X1458" s="25">
        <v>142.80725800735357</v>
      </c>
      <c r="Y1458" s="25">
        <v>15.581491214110326</v>
      </c>
      <c r="Z1458" s="25">
        <v>203.21734236598024</v>
      </c>
      <c r="AA1458" s="25">
        <v>0</v>
      </c>
      <c r="AB1458" s="25">
        <v>13.957837566296471</v>
      </c>
      <c r="AC1458" s="25">
        <v>0.25983159276153317</v>
      </c>
      <c r="AD1458" s="25">
        <v>0</v>
      </c>
      <c r="AE1458" s="25">
        <v>14303.038952640885</v>
      </c>
      <c r="AF1458" s="25">
        <v>215.4021827437293</v>
      </c>
      <c r="AG1458" s="25">
        <v>402.83843033159303</v>
      </c>
      <c r="AH1458" s="25">
        <v>234.87437609286397</v>
      </c>
      <c r="AI1458" s="25">
        <v>44.990612107073581</v>
      </c>
      <c r="AJ1458" s="25">
        <v>16.108802754935628</v>
      </c>
      <c r="AK1458" s="25">
        <v>5.9442666798055956E-3</v>
      </c>
      <c r="AL1458" s="25">
        <v>0.39412764230894842</v>
      </c>
      <c r="AM1458" s="25">
        <v>0.486952047753132</v>
      </c>
      <c r="AN1458" s="25">
        <v>28.219657968596795</v>
      </c>
      <c r="AO1458" s="25">
        <v>5.2164881317637164</v>
      </c>
      <c r="AP1458" s="25">
        <v>3.9396713922001338</v>
      </c>
      <c r="AQ1458" s="25">
        <v>17.300198545004701</v>
      </c>
      <c r="AR1458" s="25">
        <v>16.096996320706399</v>
      </c>
      <c r="AS1458" s="25">
        <v>225.95971806256293</v>
      </c>
      <c r="AT1458" s="25">
        <v>8.4983003185629205</v>
      </c>
      <c r="AU1458" s="25">
        <v>0</v>
      </c>
      <c r="AV1458" s="25">
        <v>24.433407805715444</v>
      </c>
      <c r="AW1458" s="25">
        <v>12.563461466173692</v>
      </c>
      <c r="AX1458" s="25">
        <v>0</v>
      </c>
      <c r="AY1458" s="25">
        <v>0</v>
      </c>
      <c r="AZ1458" s="25">
        <v>0</v>
      </c>
      <c r="BA1458" s="25">
        <v>0</v>
      </c>
      <c r="BB1458" s="25">
        <v>20.967098379069835</v>
      </c>
      <c r="BC1458" s="25">
        <v>47.794599821641299</v>
      </c>
      <c r="BD1458" s="25">
        <v>43.275024506222273</v>
      </c>
      <c r="BE1458" s="25">
        <v>22.654847034199577</v>
      </c>
      <c r="BF1458" s="25">
        <v>127.24077447059813</v>
      </c>
      <c r="BG1458" s="25">
        <v>0</v>
      </c>
      <c r="BH1458" s="25">
        <v>0</v>
      </c>
      <c r="BI1458" s="25">
        <v>199.10046141760188</v>
      </c>
      <c r="BJ1458" s="25">
        <v>0</v>
      </c>
      <c r="BK1458" s="25">
        <v>0</v>
      </c>
      <c r="BL1458" s="25">
        <v>434.71388170354692</v>
      </c>
      <c r="BM1458" s="25">
        <v>-2.7335724535951189</v>
      </c>
      <c r="BN1458" s="25">
        <v>2053.1644763502582</v>
      </c>
      <c r="BO1458" s="25">
        <v>19989.903579400576</v>
      </c>
    </row>
    <row r="1459" spans="1:67">
      <c r="A1459">
        <v>2012</v>
      </c>
      <c r="B1459" s="57" t="s">
        <v>183</v>
      </c>
      <c r="C1459" s="61" t="s">
        <v>247</v>
      </c>
      <c r="D1459" s="57" t="s">
        <v>231</v>
      </c>
      <c r="E1459" s="25">
        <v>0</v>
      </c>
      <c r="F1459" s="25">
        <v>0</v>
      </c>
      <c r="G1459" s="25">
        <v>0</v>
      </c>
      <c r="H1459" s="25">
        <v>31.812794911837589</v>
      </c>
      <c r="I1459" s="25">
        <v>3.4623140542284256E-2</v>
      </c>
      <c r="J1459" s="25">
        <v>4.0138020535616332E-2</v>
      </c>
      <c r="K1459" s="25">
        <v>1.4876493759133936E-2</v>
      </c>
      <c r="L1459" s="25">
        <v>7.5995946744192994E-3</v>
      </c>
      <c r="M1459" s="25">
        <v>0.18687783913680556</v>
      </c>
      <c r="N1459" s="25">
        <v>1.0263955890207401</v>
      </c>
      <c r="O1459" s="25">
        <v>1.2026613768081429</v>
      </c>
      <c r="P1459" s="25">
        <v>21.085116216979568</v>
      </c>
      <c r="Q1459" s="25">
        <v>0.26929048566569075</v>
      </c>
      <c r="R1459" s="25">
        <v>3.6514246910552473</v>
      </c>
      <c r="S1459" s="25">
        <v>17.20809079571665</v>
      </c>
      <c r="T1459" s="25">
        <v>145.32422103722189</v>
      </c>
      <c r="U1459" s="25">
        <v>1885.655293506079</v>
      </c>
      <c r="V1459" s="25">
        <v>541.08924709517783</v>
      </c>
      <c r="W1459" s="25">
        <v>71.674322428793246</v>
      </c>
      <c r="X1459" s="25">
        <v>114.80389064563924</v>
      </c>
      <c r="Y1459" s="25">
        <v>15.380162589283467</v>
      </c>
      <c r="Z1459" s="25">
        <v>29.847589100363148</v>
      </c>
      <c r="AA1459" s="25">
        <v>0</v>
      </c>
      <c r="AB1459" s="25">
        <v>38.087101678793779</v>
      </c>
      <c r="AC1459" s="25">
        <v>0.36388864051348091</v>
      </c>
      <c r="AD1459" s="25">
        <v>0</v>
      </c>
      <c r="AE1459" s="25">
        <v>506.03214766209254</v>
      </c>
      <c r="AF1459" s="25">
        <v>224.26167731600239</v>
      </c>
      <c r="AG1459" s="25">
        <v>0.20704486207450634</v>
      </c>
      <c r="AH1459" s="25">
        <v>0.1207172135065509</v>
      </c>
      <c r="AI1459" s="25">
        <v>22.828884119811661</v>
      </c>
      <c r="AJ1459" s="25">
        <v>0</v>
      </c>
      <c r="AK1459" s="25">
        <v>7.4924619196960085E-2</v>
      </c>
      <c r="AL1459" s="25">
        <v>2.2959193444446004</v>
      </c>
      <c r="AM1459" s="25">
        <v>0.13349550501870966</v>
      </c>
      <c r="AN1459" s="25">
        <v>0</v>
      </c>
      <c r="AO1459" s="25">
        <v>10.931498491348139</v>
      </c>
      <c r="AP1459" s="25">
        <v>105.54088756033781</v>
      </c>
      <c r="AQ1459" s="25">
        <v>212.57451185303714</v>
      </c>
      <c r="AR1459" s="25">
        <v>93.86352200318629</v>
      </c>
      <c r="AS1459" s="25">
        <v>15.063833755888542</v>
      </c>
      <c r="AT1459" s="25">
        <v>0.41328764453087541</v>
      </c>
      <c r="AU1459" s="25">
        <v>0</v>
      </c>
      <c r="AV1459" s="25">
        <v>4.9765352902978607E-2</v>
      </c>
      <c r="AW1459" s="25">
        <v>61.467060361846137</v>
      </c>
      <c r="AX1459" s="25">
        <v>0</v>
      </c>
      <c r="AY1459" s="25">
        <v>0</v>
      </c>
      <c r="AZ1459" s="25">
        <v>0</v>
      </c>
      <c r="BA1459" s="25">
        <v>0</v>
      </c>
      <c r="BB1459" s="25">
        <v>6.544039709683517</v>
      </c>
      <c r="BC1459" s="25">
        <v>11.828130469268586</v>
      </c>
      <c r="BD1459" s="25">
        <v>132.16537209770988</v>
      </c>
      <c r="BE1459" s="25">
        <v>96.227120017394853</v>
      </c>
      <c r="BF1459" s="25">
        <v>46.878415085517759</v>
      </c>
      <c r="BG1459" s="25">
        <v>0</v>
      </c>
      <c r="BH1459" s="25">
        <v>0</v>
      </c>
      <c r="BI1459" s="25">
        <v>4411.1117851592935</v>
      </c>
      <c r="BJ1459" s="25">
        <v>0</v>
      </c>
      <c r="BK1459" s="25">
        <v>0</v>
      </c>
      <c r="BL1459" s="25">
        <v>1792.0616885810562</v>
      </c>
      <c r="BM1459" s="25">
        <v>328.783665756907</v>
      </c>
      <c r="BN1459" s="25">
        <v>11655.260873441583</v>
      </c>
      <c r="BO1459" s="25">
        <v>22655.485873861217</v>
      </c>
    </row>
    <row r="1460" spans="1:67">
      <c r="A1460">
        <v>2012</v>
      </c>
      <c r="B1460" s="57" t="s">
        <v>184</v>
      </c>
      <c r="C1460" s="61" t="s">
        <v>248</v>
      </c>
      <c r="D1460" s="57" t="s">
        <v>231</v>
      </c>
      <c r="E1460" s="25">
        <v>0.55225092255561214</v>
      </c>
      <c r="F1460" s="25">
        <v>0.17808805094537464</v>
      </c>
      <c r="G1460" s="25">
        <v>8.3897282108977358E-2</v>
      </c>
      <c r="H1460" s="25">
        <v>36.455604965016718</v>
      </c>
      <c r="I1460" s="25">
        <v>3.4109629661359261E-2</v>
      </c>
      <c r="J1460" s="25">
        <v>18.497799804695877</v>
      </c>
      <c r="K1460" s="25">
        <v>7.4483216813636025E-2</v>
      </c>
      <c r="L1460" s="25">
        <v>3.134928090246325</v>
      </c>
      <c r="M1460" s="25">
        <v>0</v>
      </c>
      <c r="N1460" s="25">
        <v>4.0374662968256567</v>
      </c>
      <c r="O1460" s="25">
        <v>0.27901951429351046</v>
      </c>
      <c r="P1460" s="25">
        <v>0.68090658926491054</v>
      </c>
      <c r="Q1460" s="25">
        <v>10.082301745129742</v>
      </c>
      <c r="R1460" s="25">
        <v>31.96010528383335</v>
      </c>
      <c r="S1460" s="25">
        <v>19.12128828188651</v>
      </c>
      <c r="T1460" s="25">
        <v>161.98738768976321</v>
      </c>
      <c r="U1460" s="25">
        <v>1503.5169240164523</v>
      </c>
      <c r="V1460" s="25">
        <v>1098.0712033584098</v>
      </c>
      <c r="W1460" s="25">
        <v>140.71240136672</v>
      </c>
      <c r="X1460" s="25">
        <v>270.52342582544958</v>
      </c>
      <c r="Y1460" s="25">
        <v>93.979572163875886</v>
      </c>
      <c r="Z1460" s="25">
        <v>64.159461086780013</v>
      </c>
      <c r="AA1460" s="25">
        <v>0</v>
      </c>
      <c r="AB1460" s="25">
        <v>54.778848202585188</v>
      </c>
      <c r="AC1460" s="25">
        <v>5.8529218455728199E-2</v>
      </c>
      <c r="AD1460" s="25">
        <v>0</v>
      </c>
      <c r="AE1460" s="25">
        <v>939.64171165430605</v>
      </c>
      <c r="AF1460" s="25">
        <v>248.40818367403909</v>
      </c>
      <c r="AG1460" s="25">
        <v>77.84026523866585</v>
      </c>
      <c r="AH1460" s="25">
        <v>45.384656369019844</v>
      </c>
      <c r="AI1460" s="25">
        <v>75.821306993989197</v>
      </c>
      <c r="AJ1460" s="25">
        <v>0</v>
      </c>
      <c r="AK1460" s="25">
        <v>0.65903227725641222</v>
      </c>
      <c r="AL1460" s="25">
        <v>4.5295877526484567</v>
      </c>
      <c r="AM1460" s="25">
        <v>0.10906745044920964</v>
      </c>
      <c r="AN1460" s="25">
        <v>0</v>
      </c>
      <c r="AO1460" s="25">
        <v>0.97519508005081401</v>
      </c>
      <c r="AP1460" s="25">
        <v>1.3678884805565477</v>
      </c>
      <c r="AQ1460" s="25">
        <v>7.6108382746540553</v>
      </c>
      <c r="AR1460" s="25">
        <v>3.2014870208528765</v>
      </c>
      <c r="AS1460" s="25">
        <v>0</v>
      </c>
      <c r="AT1460" s="25">
        <v>0</v>
      </c>
      <c r="AU1460" s="25">
        <v>0</v>
      </c>
      <c r="AV1460" s="25">
        <v>19.513194298688031</v>
      </c>
      <c r="AW1460" s="25">
        <v>7.010705227827307</v>
      </c>
      <c r="AX1460" s="25">
        <v>0</v>
      </c>
      <c r="AY1460" s="25">
        <v>0</v>
      </c>
      <c r="AZ1460" s="25">
        <v>0</v>
      </c>
      <c r="BA1460" s="25">
        <v>0</v>
      </c>
      <c r="BB1460" s="25">
        <v>12.429412031840146</v>
      </c>
      <c r="BC1460" s="25">
        <v>93.087670914202207</v>
      </c>
      <c r="BD1460" s="25">
        <v>155.7346911164239</v>
      </c>
      <c r="BE1460" s="25">
        <v>32.772536414354988</v>
      </c>
      <c r="BF1460" s="25">
        <v>76.799053157819671</v>
      </c>
      <c r="BG1460" s="25">
        <v>0</v>
      </c>
      <c r="BH1460" s="25">
        <v>0</v>
      </c>
      <c r="BI1460" s="25">
        <v>1986.2732552601913</v>
      </c>
      <c r="BJ1460" s="25">
        <v>0</v>
      </c>
      <c r="BK1460" s="25">
        <v>0</v>
      </c>
      <c r="BL1460" s="25">
        <v>1123.0275715051498</v>
      </c>
      <c r="BM1460" s="25">
        <v>269.74406487605046</v>
      </c>
      <c r="BN1460" s="25">
        <v>5853.2140467456593</v>
      </c>
      <c r="BO1460" s="25">
        <v>14548.115424416461</v>
      </c>
    </row>
    <row r="1461" spans="1:67">
      <c r="A1461">
        <v>2012</v>
      </c>
      <c r="B1461" s="57" t="s">
        <v>185</v>
      </c>
      <c r="C1461" s="61" t="s">
        <v>249</v>
      </c>
      <c r="D1461" s="57" t="s">
        <v>231</v>
      </c>
      <c r="E1461" s="25">
        <v>71.549420967418143</v>
      </c>
      <c r="F1461" s="25">
        <v>14.663589426285744</v>
      </c>
      <c r="G1461" s="25">
        <v>2.4058903205595441</v>
      </c>
      <c r="H1461" s="25">
        <v>607.81973449387988</v>
      </c>
      <c r="I1461" s="25">
        <v>44.666707156390196</v>
      </c>
      <c r="J1461" s="25">
        <v>73.851645814895932</v>
      </c>
      <c r="K1461" s="25">
        <v>47.31149798294495</v>
      </c>
      <c r="L1461" s="25">
        <v>86.266210793437665</v>
      </c>
      <c r="M1461" s="25">
        <v>1.9374958226717063</v>
      </c>
      <c r="N1461" s="25">
        <v>55.377158572207897</v>
      </c>
      <c r="O1461" s="25">
        <v>36.229621689286596</v>
      </c>
      <c r="P1461" s="25">
        <v>4.5611601002324065</v>
      </c>
      <c r="Q1461" s="25">
        <v>40.232012782630065</v>
      </c>
      <c r="R1461" s="25">
        <v>45.337576095532732</v>
      </c>
      <c r="S1461" s="25">
        <v>53.464688151418478</v>
      </c>
      <c r="T1461" s="25">
        <v>49.409613148818238</v>
      </c>
      <c r="U1461" s="25">
        <v>257.51670118525902</v>
      </c>
      <c r="V1461" s="25">
        <v>371.83906469842208</v>
      </c>
      <c r="W1461" s="25">
        <v>1525.5799066517218</v>
      </c>
      <c r="X1461" s="25">
        <v>112.45270097872734</v>
      </c>
      <c r="Y1461" s="25">
        <v>8.9898955693085636</v>
      </c>
      <c r="Z1461" s="25">
        <v>63.982870590994423</v>
      </c>
      <c r="AA1461" s="25">
        <v>0</v>
      </c>
      <c r="AB1461" s="25">
        <v>52.961367105834988</v>
      </c>
      <c r="AC1461" s="25">
        <v>2.2381696138400646</v>
      </c>
      <c r="AD1461" s="25">
        <v>0</v>
      </c>
      <c r="AE1461" s="25">
        <v>476.61154142888807</v>
      </c>
      <c r="AF1461" s="25">
        <v>72.099387863394895</v>
      </c>
      <c r="AG1461" s="25">
        <v>3.3642992350905065</v>
      </c>
      <c r="AH1461" s="25">
        <v>1.9615499027268717</v>
      </c>
      <c r="AI1461" s="25">
        <v>0.1451669028560659</v>
      </c>
      <c r="AJ1461" s="25">
        <v>0</v>
      </c>
      <c r="AK1461" s="25">
        <v>2.0901732679374601E-2</v>
      </c>
      <c r="AL1461" s="25">
        <v>3.4487534028732316</v>
      </c>
      <c r="AM1461" s="25">
        <v>0.11627377028698503</v>
      </c>
      <c r="AN1461" s="25">
        <v>0</v>
      </c>
      <c r="AO1461" s="25">
        <v>6.4871710659386839</v>
      </c>
      <c r="AP1461" s="25">
        <v>5.6907262725034116</v>
      </c>
      <c r="AQ1461" s="25">
        <v>12.896681308835579</v>
      </c>
      <c r="AR1461" s="25">
        <v>5.7594453613747518</v>
      </c>
      <c r="AS1461" s="25">
        <v>0.44747997976895798</v>
      </c>
      <c r="AT1461" s="25">
        <v>0</v>
      </c>
      <c r="AU1461" s="25">
        <v>0</v>
      </c>
      <c r="AV1461" s="25">
        <v>5.0493193892844707E-2</v>
      </c>
      <c r="AW1461" s="25">
        <v>94.896938077401984</v>
      </c>
      <c r="AX1461" s="25">
        <v>0</v>
      </c>
      <c r="AY1461" s="25">
        <v>0</v>
      </c>
      <c r="AZ1461" s="25">
        <v>0</v>
      </c>
      <c r="BA1461" s="25">
        <v>0</v>
      </c>
      <c r="BB1461" s="25">
        <v>29.749961214186637</v>
      </c>
      <c r="BC1461" s="25">
        <v>0</v>
      </c>
      <c r="BD1461" s="25">
        <v>24.301950772136223</v>
      </c>
      <c r="BE1461" s="25">
        <v>5.9893885820189618</v>
      </c>
      <c r="BF1461" s="25">
        <v>16.551332168942597</v>
      </c>
      <c r="BG1461" s="25">
        <v>0</v>
      </c>
      <c r="BH1461" s="25">
        <v>0</v>
      </c>
      <c r="BI1461" s="25">
        <v>1.1163757451510676E-2</v>
      </c>
      <c r="BJ1461" s="25">
        <v>0</v>
      </c>
      <c r="BK1461" s="25">
        <v>0</v>
      </c>
      <c r="BL1461" s="25">
        <v>4394.702324335517</v>
      </c>
      <c r="BM1461" s="25">
        <v>144.20727399967751</v>
      </c>
      <c r="BN1461" s="25">
        <v>1928.4005550002862</v>
      </c>
      <c r="BO1461" s="25">
        <v>10858.555459041439</v>
      </c>
    </row>
    <row r="1462" spans="1:67">
      <c r="A1462">
        <v>2012</v>
      </c>
      <c r="B1462" s="57" t="s">
        <v>186</v>
      </c>
      <c r="C1462" s="61" t="s">
        <v>250</v>
      </c>
      <c r="D1462" s="57" t="s">
        <v>231</v>
      </c>
      <c r="E1462" s="25">
        <v>111.10491265075916</v>
      </c>
      <c r="F1462" s="25">
        <v>20.136863255320513</v>
      </c>
      <c r="G1462" s="25">
        <v>38.482902011546344</v>
      </c>
      <c r="H1462" s="25">
        <v>304.33076366544685</v>
      </c>
      <c r="I1462" s="25">
        <v>236.4340400703023</v>
      </c>
      <c r="J1462" s="25">
        <v>94.312634358997954</v>
      </c>
      <c r="K1462" s="25">
        <v>36.712949258008862</v>
      </c>
      <c r="L1462" s="25">
        <v>72.977619191607644</v>
      </c>
      <c r="M1462" s="25">
        <v>5.0263868800025939</v>
      </c>
      <c r="N1462" s="25">
        <v>155.55078189214089</v>
      </c>
      <c r="O1462" s="25">
        <v>69.210295763588945</v>
      </c>
      <c r="P1462" s="25">
        <v>31.846082785862244</v>
      </c>
      <c r="Q1462" s="25">
        <v>95.55963533434246</v>
      </c>
      <c r="R1462" s="25">
        <v>59.93539183488317</v>
      </c>
      <c r="S1462" s="25">
        <v>68.519429740765773</v>
      </c>
      <c r="T1462" s="25">
        <v>68.883932730740256</v>
      </c>
      <c r="U1462" s="25">
        <v>90.241908785520991</v>
      </c>
      <c r="V1462" s="25">
        <v>79.407004186926173</v>
      </c>
      <c r="W1462" s="25">
        <v>24.27177323721839</v>
      </c>
      <c r="X1462" s="25">
        <v>5582.9314897063823</v>
      </c>
      <c r="Y1462" s="25">
        <v>4.1110367305094908E-3</v>
      </c>
      <c r="Z1462" s="25">
        <v>53.414559250987637</v>
      </c>
      <c r="AA1462" s="25">
        <v>0</v>
      </c>
      <c r="AB1462" s="25">
        <v>43.706831043355102</v>
      </c>
      <c r="AC1462" s="25">
        <v>0.9272834368287548</v>
      </c>
      <c r="AD1462" s="25">
        <v>0</v>
      </c>
      <c r="AE1462" s="25">
        <v>1150.0352399734802</v>
      </c>
      <c r="AF1462" s="25">
        <v>483.67537407882827</v>
      </c>
      <c r="AG1462" s="25">
        <v>406.78851808789312</v>
      </c>
      <c r="AH1462" s="25">
        <v>237.17746916297983</v>
      </c>
      <c r="AI1462" s="25">
        <v>1138.451794704768</v>
      </c>
      <c r="AJ1462" s="25">
        <v>29.912932170487657</v>
      </c>
      <c r="AK1462" s="25">
        <v>51.041810731760052</v>
      </c>
      <c r="AL1462" s="25">
        <v>23.822196895696027</v>
      </c>
      <c r="AM1462" s="25">
        <v>22.414830148330594</v>
      </c>
      <c r="AN1462" s="25">
        <v>168.17676842464277</v>
      </c>
      <c r="AO1462" s="25">
        <v>16.440202553613197</v>
      </c>
      <c r="AP1462" s="25">
        <v>3.1636577135842705</v>
      </c>
      <c r="AQ1462" s="25">
        <v>19.0990953259038</v>
      </c>
      <c r="AR1462" s="25">
        <v>13.425670465486286</v>
      </c>
      <c r="AS1462" s="25">
        <v>173.20702484773415</v>
      </c>
      <c r="AT1462" s="25">
        <v>14.214119611743085</v>
      </c>
      <c r="AU1462" s="25">
        <v>0</v>
      </c>
      <c r="AV1462" s="25">
        <v>43.600614771816403</v>
      </c>
      <c r="AW1462" s="25">
        <v>45.498880625344867</v>
      </c>
      <c r="AX1462" s="25">
        <v>0</v>
      </c>
      <c r="AY1462" s="25">
        <v>0</v>
      </c>
      <c r="AZ1462" s="25">
        <v>0</v>
      </c>
      <c r="BA1462" s="25">
        <v>0</v>
      </c>
      <c r="BB1462" s="25">
        <v>164.62836632459474</v>
      </c>
      <c r="BC1462" s="25">
        <v>0</v>
      </c>
      <c r="BD1462" s="25">
        <v>40.842475688372005</v>
      </c>
      <c r="BE1462" s="25">
        <v>23.422344834779487</v>
      </c>
      <c r="BF1462" s="25">
        <v>31.491377067947411</v>
      </c>
      <c r="BG1462" s="25">
        <v>0</v>
      </c>
      <c r="BH1462" s="25">
        <v>0</v>
      </c>
      <c r="BI1462" s="25">
        <v>13707.630701715885</v>
      </c>
      <c r="BJ1462" s="25">
        <v>0</v>
      </c>
      <c r="BK1462" s="25">
        <v>0</v>
      </c>
      <c r="BL1462" s="25">
        <v>3805.0512117186408</v>
      </c>
      <c r="BM1462" s="25">
        <v>68.278046870735906</v>
      </c>
      <c r="BN1462" s="25">
        <v>4792.8819840122733</v>
      </c>
      <c r="BO1462" s="25">
        <v>34018.302290635605</v>
      </c>
    </row>
    <row r="1463" spans="1:67">
      <c r="A1463">
        <v>2012</v>
      </c>
      <c r="B1463" s="57" t="s">
        <v>187</v>
      </c>
      <c r="C1463" s="61" t="s">
        <v>251</v>
      </c>
      <c r="D1463" s="57" t="s">
        <v>231</v>
      </c>
      <c r="E1463" s="25">
        <v>3.1729482295618623E-2</v>
      </c>
      <c r="F1463" s="25">
        <v>0</v>
      </c>
      <c r="G1463" s="25">
        <v>4.8859281401222683</v>
      </c>
      <c r="H1463" s="25">
        <v>1.6646634623248671</v>
      </c>
      <c r="I1463" s="25">
        <v>0</v>
      </c>
      <c r="J1463" s="25">
        <v>0.72441175527234447</v>
      </c>
      <c r="K1463" s="25">
        <v>0</v>
      </c>
      <c r="L1463" s="25">
        <v>0</v>
      </c>
      <c r="M1463" s="25">
        <v>0</v>
      </c>
      <c r="N1463" s="25">
        <v>0.25402764743899159</v>
      </c>
      <c r="O1463" s="25">
        <v>4.2860422539198764E-4</v>
      </c>
      <c r="P1463" s="25">
        <v>0</v>
      </c>
      <c r="Q1463" s="25">
        <v>0</v>
      </c>
      <c r="R1463" s="25">
        <v>0</v>
      </c>
      <c r="S1463" s="25">
        <v>0.53067926646084929</v>
      </c>
      <c r="T1463" s="25">
        <v>10.186293548625393</v>
      </c>
      <c r="U1463" s="25">
        <v>1.2689404189203095</v>
      </c>
      <c r="V1463" s="25">
        <v>0.29148742533694705</v>
      </c>
      <c r="W1463" s="25">
        <v>2.2831583491800058E-2</v>
      </c>
      <c r="X1463" s="25">
        <v>9.8738938349103494E-2</v>
      </c>
      <c r="Y1463" s="25">
        <v>50.76298487596307</v>
      </c>
      <c r="Z1463" s="25">
        <v>4.2456934688969283E-3</v>
      </c>
      <c r="AA1463" s="25">
        <v>0</v>
      </c>
      <c r="AB1463" s="25">
        <v>0</v>
      </c>
      <c r="AC1463" s="25">
        <v>0</v>
      </c>
      <c r="AD1463" s="25">
        <v>0</v>
      </c>
      <c r="AE1463" s="25">
        <v>0.27808174945848579</v>
      </c>
      <c r="AF1463" s="25">
        <v>0</v>
      </c>
      <c r="AG1463" s="25">
        <v>3.9239152000184472E-4</v>
      </c>
      <c r="AH1463" s="25">
        <v>2.2878331982552157E-4</v>
      </c>
      <c r="AI1463" s="25">
        <v>2.2149976960442873E-2</v>
      </c>
      <c r="AJ1463" s="25">
        <v>14.150458854930545</v>
      </c>
      <c r="AK1463" s="25">
        <v>161.86193891494645</v>
      </c>
      <c r="AL1463" s="25">
        <v>1.3632939624080722</v>
      </c>
      <c r="AM1463" s="25">
        <v>1.0733972593998938E-2</v>
      </c>
      <c r="AN1463" s="25">
        <v>1.6601733492951673E-4</v>
      </c>
      <c r="AO1463" s="25">
        <v>0</v>
      </c>
      <c r="AP1463" s="25">
        <v>0</v>
      </c>
      <c r="AQ1463" s="25">
        <v>0</v>
      </c>
      <c r="AR1463" s="25">
        <v>0</v>
      </c>
      <c r="AS1463" s="25">
        <v>0</v>
      </c>
      <c r="AT1463" s="25">
        <v>0</v>
      </c>
      <c r="AU1463" s="25">
        <v>0</v>
      </c>
      <c r="AV1463" s="25">
        <v>1.0785489217783865E-4</v>
      </c>
      <c r="AW1463" s="25">
        <v>0.14741684867292867</v>
      </c>
      <c r="AX1463" s="25">
        <v>0</v>
      </c>
      <c r="AY1463" s="25">
        <v>0</v>
      </c>
      <c r="AZ1463" s="25">
        <v>0</v>
      </c>
      <c r="BA1463" s="25">
        <v>0</v>
      </c>
      <c r="BB1463" s="25">
        <v>6.5887113539746901E-5</v>
      </c>
      <c r="BC1463" s="25">
        <v>27.322983613502775</v>
      </c>
      <c r="BD1463" s="25">
        <v>0</v>
      </c>
      <c r="BE1463" s="25">
        <v>2.2272751020701963E-4</v>
      </c>
      <c r="BF1463" s="25">
        <v>0.1003562028863503</v>
      </c>
      <c r="BG1463" s="25">
        <v>0</v>
      </c>
      <c r="BH1463" s="25">
        <v>0</v>
      </c>
      <c r="BI1463" s="25">
        <v>3.6687665457891527</v>
      </c>
      <c r="BJ1463" s="25">
        <v>0</v>
      </c>
      <c r="BK1463" s="25">
        <v>0</v>
      </c>
      <c r="BL1463" s="25">
        <v>632.37997302606891</v>
      </c>
      <c r="BM1463" s="25">
        <v>3.3421492202079888</v>
      </c>
      <c r="BN1463" s="25">
        <v>1631.2583655394747</v>
      </c>
      <c r="BO1463" s="25">
        <v>2546.6352429318872</v>
      </c>
    </row>
    <row r="1464" spans="1:67">
      <c r="A1464">
        <v>2012</v>
      </c>
      <c r="B1464" s="57" t="s">
        <v>188</v>
      </c>
      <c r="C1464" s="61" t="s">
        <v>252</v>
      </c>
      <c r="D1464" s="57" t="s">
        <v>231</v>
      </c>
      <c r="E1464" s="25">
        <v>15.692726741926377</v>
      </c>
      <c r="F1464" s="25">
        <v>2.8037292444074779</v>
      </c>
      <c r="G1464" s="25">
        <v>4.230568083442269</v>
      </c>
      <c r="H1464" s="25">
        <v>77.505687826864445</v>
      </c>
      <c r="I1464" s="25">
        <v>68.91771886556208</v>
      </c>
      <c r="J1464" s="25">
        <v>30.363535666002981</v>
      </c>
      <c r="K1464" s="25">
        <v>4.0308300829084613</v>
      </c>
      <c r="L1464" s="25">
        <v>14.49643583567312</v>
      </c>
      <c r="M1464" s="25">
        <v>1.4629942010300969</v>
      </c>
      <c r="N1464" s="25">
        <v>22.202074667952729</v>
      </c>
      <c r="O1464" s="25">
        <v>8.1674275424799543</v>
      </c>
      <c r="P1464" s="25">
        <v>33.521896926189193</v>
      </c>
      <c r="Q1464" s="25">
        <v>7.2108484290332227</v>
      </c>
      <c r="R1464" s="25">
        <v>3.5091277091111039</v>
      </c>
      <c r="S1464" s="25">
        <v>6.7055574265499098</v>
      </c>
      <c r="T1464" s="25">
        <v>6.7295284516963267</v>
      </c>
      <c r="U1464" s="25">
        <v>18.029731600819506</v>
      </c>
      <c r="V1464" s="25">
        <v>18.827196742670264</v>
      </c>
      <c r="W1464" s="25">
        <v>1.9258990729551004</v>
      </c>
      <c r="X1464" s="25">
        <v>2.469492183645901</v>
      </c>
      <c r="Y1464" s="25">
        <v>0.1524567865690985</v>
      </c>
      <c r="Z1464" s="25">
        <v>102.08457549583997</v>
      </c>
      <c r="AA1464" s="25">
        <v>0</v>
      </c>
      <c r="AB1464" s="25">
        <v>11.686731566578164</v>
      </c>
      <c r="AC1464" s="25">
        <v>0.19999494249919786</v>
      </c>
      <c r="AD1464" s="25">
        <v>0</v>
      </c>
      <c r="AE1464" s="25">
        <v>212.81427852955173</v>
      </c>
      <c r="AF1464" s="25">
        <v>27.952881696348104</v>
      </c>
      <c r="AG1464" s="25">
        <v>124.53091557921715</v>
      </c>
      <c r="AH1464" s="25">
        <v>72.607573902185976</v>
      </c>
      <c r="AI1464" s="25">
        <v>12.694489237926383</v>
      </c>
      <c r="AJ1464" s="25">
        <v>89.40962447521467</v>
      </c>
      <c r="AK1464" s="25">
        <v>58.074954518627635</v>
      </c>
      <c r="AL1464" s="25">
        <v>1.4194571862594101</v>
      </c>
      <c r="AM1464" s="25">
        <v>0.2393195042800976</v>
      </c>
      <c r="AN1464" s="25">
        <v>18.741656582371814</v>
      </c>
      <c r="AO1464" s="25">
        <v>20.829812624311785</v>
      </c>
      <c r="AP1464" s="25">
        <v>11.820049040187737</v>
      </c>
      <c r="AQ1464" s="25">
        <v>45.742443575354457</v>
      </c>
      <c r="AR1464" s="25">
        <v>12.70128617876032</v>
      </c>
      <c r="AS1464" s="25">
        <v>62.322213006695129</v>
      </c>
      <c r="AT1464" s="25">
        <v>13.770854859759281</v>
      </c>
      <c r="AU1464" s="25">
        <v>0</v>
      </c>
      <c r="AV1464" s="25">
        <v>17.955104993518248</v>
      </c>
      <c r="AW1464" s="25">
        <v>28.505400407318049</v>
      </c>
      <c r="AX1464" s="25">
        <v>0</v>
      </c>
      <c r="AY1464" s="25">
        <v>0</v>
      </c>
      <c r="AZ1464" s="25">
        <v>0</v>
      </c>
      <c r="BA1464" s="25">
        <v>0</v>
      </c>
      <c r="BB1464" s="25">
        <v>50.775509965870739</v>
      </c>
      <c r="BC1464" s="25">
        <v>54.268700261919655</v>
      </c>
      <c r="BD1464" s="25">
        <v>321.34289306984141</v>
      </c>
      <c r="BE1464" s="25">
        <v>236.65353789887422</v>
      </c>
      <c r="BF1464" s="25">
        <v>218.24518089882005</v>
      </c>
      <c r="BG1464" s="25">
        <v>0</v>
      </c>
      <c r="BH1464" s="25">
        <v>0</v>
      </c>
      <c r="BI1464" s="25">
        <v>2396.6505578954211</v>
      </c>
      <c r="BJ1464" s="25">
        <v>0</v>
      </c>
      <c r="BK1464" s="25">
        <v>0</v>
      </c>
      <c r="BL1464" s="25">
        <v>1604.6998612110717</v>
      </c>
      <c r="BM1464" s="25">
        <v>379.27374182858676</v>
      </c>
      <c r="BN1464" s="25">
        <v>3960.9733253567515</v>
      </c>
      <c r="BO1464" s="25">
        <v>10517.942390377444</v>
      </c>
    </row>
    <row r="1465" spans="1:67">
      <c r="A1465">
        <v>2012</v>
      </c>
      <c r="B1465" s="57" t="s">
        <v>189</v>
      </c>
      <c r="C1465" s="61" t="s">
        <v>253</v>
      </c>
      <c r="D1465" s="57" t="s">
        <v>231</v>
      </c>
      <c r="E1465" s="25">
        <v>0</v>
      </c>
      <c r="F1465" s="25">
        <v>0</v>
      </c>
      <c r="G1465" s="25">
        <v>0</v>
      </c>
      <c r="H1465" s="25">
        <v>0</v>
      </c>
      <c r="I1465" s="25">
        <v>0</v>
      </c>
      <c r="J1465" s="25">
        <v>0</v>
      </c>
      <c r="K1465" s="25">
        <v>0</v>
      </c>
      <c r="L1465" s="25">
        <v>0</v>
      </c>
      <c r="M1465" s="25">
        <v>0</v>
      </c>
      <c r="N1465" s="25">
        <v>0</v>
      </c>
      <c r="O1465" s="25">
        <v>0</v>
      </c>
      <c r="P1465" s="25">
        <v>0</v>
      </c>
      <c r="Q1465" s="25">
        <v>0</v>
      </c>
      <c r="R1465" s="25">
        <v>0</v>
      </c>
      <c r="S1465" s="25">
        <v>0</v>
      </c>
      <c r="T1465" s="25">
        <v>0</v>
      </c>
      <c r="U1465" s="25">
        <v>0</v>
      </c>
      <c r="V1465" s="25">
        <v>0</v>
      </c>
      <c r="W1465" s="25">
        <v>0</v>
      </c>
      <c r="X1465" s="25">
        <v>0</v>
      </c>
      <c r="Y1465" s="25">
        <v>0</v>
      </c>
      <c r="Z1465" s="25">
        <v>0</v>
      </c>
      <c r="AA1465" s="25">
        <v>0</v>
      </c>
      <c r="AB1465" s="25">
        <v>0</v>
      </c>
      <c r="AC1465" s="25">
        <v>0</v>
      </c>
      <c r="AD1465" s="25">
        <v>0</v>
      </c>
      <c r="AE1465" s="25">
        <v>0</v>
      </c>
      <c r="AF1465" s="25">
        <v>0</v>
      </c>
      <c r="AG1465" s="25">
        <v>0</v>
      </c>
      <c r="AH1465" s="25">
        <v>0</v>
      </c>
      <c r="AI1465" s="25">
        <v>0</v>
      </c>
      <c r="AJ1465" s="25">
        <v>0</v>
      </c>
      <c r="AK1465" s="25">
        <v>0</v>
      </c>
      <c r="AL1465" s="25">
        <v>0</v>
      </c>
      <c r="AM1465" s="25">
        <v>0</v>
      </c>
      <c r="AN1465" s="25">
        <v>0</v>
      </c>
      <c r="AO1465" s="25">
        <v>0</v>
      </c>
      <c r="AP1465" s="25">
        <v>0</v>
      </c>
      <c r="AQ1465" s="25">
        <v>0</v>
      </c>
      <c r="AR1465" s="25">
        <v>0</v>
      </c>
      <c r="AS1465" s="25">
        <v>0</v>
      </c>
      <c r="AT1465" s="25">
        <v>0</v>
      </c>
      <c r="AU1465" s="25">
        <v>0</v>
      </c>
      <c r="AV1465" s="25">
        <v>0</v>
      </c>
      <c r="AW1465" s="25">
        <v>0</v>
      </c>
      <c r="AX1465" s="25">
        <v>0</v>
      </c>
      <c r="AY1465" s="25">
        <v>0</v>
      </c>
      <c r="AZ1465" s="25">
        <v>0</v>
      </c>
      <c r="BA1465" s="25">
        <v>0</v>
      </c>
      <c r="BB1465" s="25">
        <v>0</v>
      </c>
      <c r="BC1465" s="25">
        <v>0</v>
      </c>
      <c r="BD1465" s="25">
        <v>0</v>
      </c>
      <c r="BE1465" s="25">
        <v>0</v>
      </c>
      <c r="BF1465" s="25">
        <v>0</v>
      </c>
      <c r="BG1465" s="25">
        <v>0</v>
      </c>
      <c r="BH1465" s="25">
        <v>0</v>
      </c>
      <c r="BI1465" s="25">
        <v>0</v>
      </c>
      <c r="BJ1465" s="25">
        <v>0</v>
      </c>
      <c r="BK1465" s="25">
        <v>0</v>
      </c>
      <c r="BL1465" s="25">
        <v>0</v>
      </c>
      <c r="BM1465" s="25">
        <v>0</v>
      </c>
      <c r="BN1465" s="25">
        <v>0</v>
      </c>
      <c r="BO1465" s="25">
        <v>0</v>
      </c>
    </row>
    <row r="1466" spans="1:67">
      <c r="A1466">
        <v>2012</v>
      </c>
      <c r="B1466" s="57" t="s">
        <v>190</v>
      </c>
      <c r="C1466" s="61" t="s">
        <v>254</v>
      </c>
      <c r="D1466" s="57" t="s">
        <v>231</v>
      </c>
      <c r="E1466" s="25">
        <v>29.515653883217155</v>
      </c>
      <c r="F1466" s="25">
        <v>10.828731022807201</v>
      </c>
      <c r="G1466" s="25">
        <v>21.772576746227333</v>
      </c>
      <c r="H1466" s="25">
        <v>203.63738702115666</v>
      </c>
      <c r="I1466" s="25">
        <v>575.4550610855473</v>
      </c>
      <c r="J1466" s="25">
        <v>582.22543038090862</v>
      </c>
      <c r="K1466" s="25">
        <v>143.98104976126609</v>
      </c>
      <c r="L1466" s="25">
        <v>391.5569728614858</v>
      </c>
      <c r="M1466" s="25">
        <v>22.079695586582989</v>
      </c>
      <c r="N1466" s="25">
        <v>166.40343594141297</v>
      </c>
      <c r="O1466" s="25">
        <v>326.19545409162384</v>
      </c>
      <c r="P1466" s="25">
        <v>77.895312633192802</v>
      </c>
      <c r="Q1466" s="25">
        <v>373.89092946804419</v>
      </c>
      <c r="R1466" s="25">
        <v>507.39684745005644</v>
      </c>
      <c r="S1466" s="25">
        <v>343.41257320896295</v>
      </c>
      <c r="T1466" s="25">
        <v>516.96508506328166</v>
      </c>
      <c r="U1466" s="25">
        <v>366.68270770409248</v>
      </c>
      <c r="V1466" s="25">
        <v>399.70297253668275</v>
      </c>
      <c r="W1466" s="25">
        <v>111.43093476141334</v>
      </c>
      <c r="X1466" s="25">
        <v>200.93588821721394</v>
      </c>
      <c r="Y1466" s="25">
        <v>12.581792799727141</v>
      </c>
      <c r="Z1466" s="25">
        <v>253.98925177660681</v>
      </c>
      <c r="AA1466" s="25">
        <v>0</v>
      </c>
      <c r="AB1466" s="25">
        <v>19516.377178179475</v>
      </c>
      <c r="AC1466" s="25">
        <v>14.843101046390029</v>
      </c>
      <c r="AD1466" s="25">
        <v>0</v>
      </c>
      <c r="AE1466" s="25">
        <v>604.2415539929267</v>
      </c>
      <c r="AF1466" s="25">
        <v>400.08585914782356</v>
      </c>
      <c r="AG1466" s="25">
        <v>793.79480453671442</v>
      </c>
      <c r="AH1466" s="25">
        <v>462.82093619481509</v>
      </c>
      <c r="AI1466" s="25">
        <v>162.71097474638952</v>
      </c>
      <c r="AJ1466" s="25">
        <v>36.307907841328678</v>
      </c>
      <c r="AK1466" s="25">
        <v>8.3406495972244823</v>
      </c>
      <c r="AL1466" s="25">
        <v>144.80044784382127</v>
      </c>
      <c r="AM1466" s="25">
        <v>7.5360568045853418</v>
      </c>
      <c r="AN1466" s="25">
        <v>246.32822250591437</v>
      </c>
      <c r="AO1466" s="25">
        <v>82.255093428500913</v>
      </c>
      <c r="AP1466" s="25">
        <v>40.334919203255794</v>
      </c>
      <c r="AQ1466" s="25">
        <v>216.02184368847847</v>
      </c>
      <c r="AR1466" s="25">
        <v>66.780215360157001</v>
      </c>
      <c r="AS1466" s="25">
        <v>240.41859613915901</v>
      </c>
      <c r="AT1466" s="25">
        <v>30.677532551479924</v>
      </c>
      <c r="AU1466" s="25">
        <v>0</v>
      </c>
      <c r="AV1466" s="25">
        <v>67.704204497521232</v>
      </c>
      <c r="AW1466" s="25">
        <v>43.541298034477336</v>
      </c>
      <c r="AX1466" s="25">
        <v>0</v>
      </c>
      <c r="AY1466" s="25">
        <v>0</v>
      </c>
      <c r="AZ1466" s="25">
        <v>0</v>
      </c>
      <c r="BA1466" s="25">
        <v>0</v>
      </c>
      <c r="BB1466" s="25">
        <v>96.198018865821012</v>
      </c>
      <c r="BC1466" s="25">
        <v>379.54707767034591</v>
      </c>
      <c r="BD1466" s="25">
        <v>140.4364854439859</v>
      </c>
      <c r="BE1466" s="25">
        <v>222.55113161526273</v>
      </c>
      <c r="BF1466" s="25">
        <v>160.80801161088417</v>
      </c>
      <c r="BG1466" s="25">
        <v>0</v>
      </c>
      <c r="BH1466" s="25">
        <v>0</v>
      </c>
      <c r="BI1466" s="25">
        <v>13698.082638890903</v>
      </c>
      <c r="BJ1466" s="25">
        <v>0</v>
      </c>
      <c r="BK1466" s="25">
        <v>0</v>
      </c>
      <c r="BL1466" s="25">
        <v>0</v>
      </c>
      <c r="BM1466" s="25">
        <v>0</v>
      </c>
      <c r="BN1466" s="25">
        <v>9.0759925980974758E-3</v>
      </c>
      <c r="BO1466" s="25">
        <v>43522.089579431675</v>
      </c>
    </row>
    <row r="1467" spans="1:67">
      <c r="A1467">
        <v>2012</v>
      </c>
      <c r="B1467" s="57" t="s">
        <v>191</v>
      </c>
      <c r="C1467" s="61" t="s">
        <v>255</v>
      </c>
      <c r="D1467" s="57" t="s">
        <v>231</v>
      </c>
      <c r="E1467" s="25">
        <v>1.6447687810618239</v>
      </c>
      <c r="F1467" s="25">
        <v>1.4151939294400862E-2</v>
      </c>
      <c r="G1467" s="25">
        <v>0.65294405568966096</v>
      </c>
      <c r="H1467" s="25">
        <v>15.321554032449548</v>
      </c>
      <c r="I1467" s="25">
        <v>19.867355264346443</v>
      </c>
      <c r="J1467" s="25">
        <v>11.911987974620844</v>
      </c>
      <c r="K1467" s="25">
        <v>1.431222617573618</v>
      </c>
      <c r="L1467" s="25">
        <v>10.308837942843946</v>
      </c>
      <c r="M1467" s="25">
        <v>0.2278979795322757</v>
      </c>
      <c r="N1467" s="25">
        <v>0.67454345982730846</v>
      </c>
      <c r="O1467" s="25">
        <v>4.1003116544248064</v>
      </c>
      <c r="P1467" s="25">
        <v>6.4195956735225996</v>
      </c>
      <c r="Q1467" s="25">
        <v>5.6956399033408953</v>
      </c>
      <c r="R1467" s="25">
        <v>10.909143521216169</v>
      </c>
      <c r="S1467" s="25">
        <v>81.937708631732036</v>
      </c>
      <c r="T1467" s="25">
        <v>11.184132150304317</v>
      </c>
      <c r="U1467" s="25">
        <v>3.6098163139720634</v>
      </c>
      <c r="V1467" s="25">
        <v>2.1710269143485541</v>
      </c>
      <c r="W1467" s="25">
        <v>0.54852061281752373</v>
      </c>
      <c r="X1467" s="25">
        <v>6.0814268919811703</v>
      </c>
      <c r="Y1467" s="25">
        <v>0.27342787214656195</v>
      </c>
      <c r="Z1467" s="25">
        <v>2.3055765716560757</v>
      </c>
      <c r="AA1467" s="25">
        <v>0</v>
      </c>
      <c r="AB1467" s="25">
        <v>4.1174395626965001</v>
      </c>
      <c r="AC1467" s="25">
        <v>4.2890570249884963</v>
      </c>
      <c r="AD1467" s="25">
        <v>0</v>
      </c>
      <c r="AE1467" s="25">
        <v>12.695828423670385</v>
      </c>
      <c r="AF1467" s="25">
        <v>17.653226045686036</v>
      </c>
      <c r="AG1467" s="25">
        <v>26.90679511661498</v>
      </c>
      <c r="AH1467" s="25">
        <v>15.687968773166554</v>
      </c>
      <c r="AI1467" s="25">
        <v>0.16703082968483038</v>
      </c>
      <c r="AJ1467" s="25">
        <v>4.6851740250047103</v>
      </c>
      <c r="AK1467" s="25">
        <v>0.58133693900326677</v>
      </c>
      <c r="AL1467" s="25">
        <v>3.0974616488360192</v>
      </c>
      <c r="AM1467" s="25">
        <v>5.1710723608640964E-2</v>
      </c>
      <c r="AN1467" s="25">
        <v>6.5313907323859555</v>
      </c>
      <c r="AO1467" s="25">
        <v>0.32889209914191475</v>
      </c>
      <c r="AP1467" s="25">
        <v>0.15835086225348508</v>
      </c>
      <c r="AQ1467" s="25">
        <v>1.8840200416948301</v>
      </c>
      <c r="AR1467" s="25">
        <v>0.3289091310399182</v>
      </c>
      <c r="AS1467" s="25">
        <v>0.99461347965744373</v>
      </c>
      <c r="AT1467" s="25">
        <v>5.3407188522856266E-2</v>
      </c>
      <c r="AU1467" s="25">
        <v>0</v>
      </c>
      <c r="AV1467" s="25">
        <v>0.94826079230974136</v>
      </c>
      <c r="AW1467" s="25">
        <v>0.99922348070044908</v>
      </c>
      <c r="AX1467" s="25">
        <v>0</v>
      </c>
      <c r="AY1467" s="25">
        <v>0</v>
      </c>
      <c r="AZ1467" s="25">
        <v>0</v>
      </c>
      <c r="BA1467" s="25">
        <v>0</v>
      </c>
      <c r="BB1467" s="25">
        <v>5.3305206287252886</v>
      </c>
      <c r="BC1467" s="25">
        <v>3.2329376932753933</v>
      </c>
      <c r="BD1467" s="25">
        <v>4.3753318744983494</v>
      </c>
      <c r="BE1467" s="25">
        <v>24.027706360201112</v>
      </c>
      <c r="BF1467" s="25">
        <v>8.375035266898518</v>
      </c>
      <c r="BG1467" s="25">
        <v>0</v>
      </c>
      <c r="BH1467" s="25">
        <v>0</v>
      </c>
      <c r="BI1467" s="25">
        <v>408.04374478427536</v>
      </c>
      <c r="BJ1467" s="25">
        <v>0</v>
      </c>
      <c r="BK1467" s="25">
        <v>5.5218732894380809</v>
      </c>
      <c r="BL1467" s="25">
        <v>0</v>
      </c>
      <c r="BM1467" s="25">
        <v>5.3935622159153818</v>
      </c>
      <c r="BN1467" s="25">
        <v>88.436129651988566</v>
      </c>
      <c r="BO1467" s="25">
        <v>852.18852944458592</v>
      </c>
    </row>
    <row r="1468" spans="1:67">
      <c r="A1468">
        <v>2012</v>
      </c>
      <c r="B1468" s="57" t="s">
        <v>192</v>
      </c>
      <c r="C1468" s="61" t="s">
        <v>256</v>
      </c>
      <c r="D1468" s="57" t="s">
        <v>231</v>
      </c>
      <c r="E1468" s="25">
        <v>0</v>
      </c>
      <c r="F1468" s="25">
        <v>0</v>
      </c>
      <c r="G1468" s="25">
        <v>0</v>
      </c>
      <c r="H1468" s="25">
        <v>0</v>
      </c>
      <c r="I1468" s="25">
        <v>0</v>
      </c>
      <c r="J1468" s="25">
        <v>0</v>
      </c>
      <c r="K1468" s="25">
        <v>0</v>
      </c>
      <c r="L1468" s="25">
        <v>0</v>
      </c>
      <c r="M1468" s="25">
        <v>0</v>
      </c>
      <c r="N1468" s="25">
        <v>0</v>
      </c>
      <c r="O1468" s="25">
        <v>0</v>
      </c>
      <c r="P1468" s="25">
        <v>0</v>
      </c>
      <c r="Q1468" s="25">
        <v>0</v>
      </c>
      <c r="R1468" s="25">
        <v>0</v>
      </c>
      <c r="S1468" s="25">
        <v>0</v>
      </c>
      <c r="T1468" s="25">
        <v>0</v>
      </c>
      <c r="U1468" s="25">
        <v>0</v>
      </c>
      <c r="V1468" s="25">
        <v>0</v>
      </c>
      <c r="W1468" s="25">
        <v>0</v>
      </c>
      <c r="X1468" s="25">
        <v>0</v>
      </c>
      <c r="Y1468" s="25">
        <v>0</v>
      </c>
      <c r="Z1468" s="25">
        <v>0</v>
      </c>
      <c r="AA1468" s="25">
        <v>0</v>
      </c>
      <c r="AB1468" s="25">
        <v>0</v>
      </c>
      <c r="AC1468" s="25">
        <v>0</v>
      </c>
      <c r="AD1468" s="25">
        <v>0</v>
      </c>
      <c r="AE1468" s="25">
        <v>0</v>
      </c>
      <c r="AF1468" s="25">
        <v>0</v>
      </c>
      <c r="AG1468" s="25">
        <v>0</v>
      </c>
      <c r="AH1468" s="25">
        <v>0</v>
      </c>
      <c r="AI1468" s="25">
        <v>0</v>
      </c>
      <c r="AJ1468" s="25">
        <v>0</v>
      </c>
      <c r="AK1468" s="25">
        <v>0</v>
      </c>
      <c r="AL1468" s="25">
        <v>0</v>
      </c>
      <c r="AM1468" s="25">
        <v>0</v>
      </c>
      <c r="AN1468" s="25">
        <v>0</v>
      </c>
      <c r="AO1468" s="25">
        <v>0</v>
      </c>
      <c r="AP1468" s="25">
        <v>0</v>
      </c>
      <c r="AQ1468" s="25">
        <v>0</v>
      </c>
      <c r="AR1468" s="25">
        <v>0</v>
      </c>
      <c r="AS1468" s="25">
        <v>0</v>
      </c>
      <c r="AT1468" s="25">
        <v>0</v>
      </c>
      <c r="AU1468" s="25">
        <v>0</v>
      </c>
      <c r="AV1468" s="25">
        <v>0</v>
      </c>
      <c r="AW1468" s="25">
        <v>0</v>
      </c>
      <c r="AX1468" s="25">
        <v>0</v>
      </c>
      <c r="AY1468" s="25">
        <v>0</v>
      </c>
      <c r="AZ1468" s="25">
        <v>0</v>
      </c>
      <c r="BA1468" s="25">
        <v>0</v>
      </c>
      <c r="BB1468" s="25">
        <v>0</v>
      </c>
      <c r="BC1468" s="25">
        <v>0</v>
      </c>
      <c r="BD1468" s="25">
        <v>0</v>
      </c>
      <c r="BE1468" s="25">
        <v>0</v>
      </c>
      <c r="BF1468" s="25">
        <v>0</v>
      </c>
      <c r="BG1468" s="25">
        <v>0</v>
      </c>
      <c r="BH1468" s="25">
        <v>0</v>
      </c>
      <c r="BI1468" s="25">
        <v>0</v>
      </c>
      <c r="BJ1468" s="25">
        <v>0</v>
      </c>
      <c r="BK1468" s="25">
        <v>0</v>
      </c>
      <c r="BL1468" s="25">
        <v>0</v>
      </c>
      <c r="BM1468" s="25">
        <v>0</v>
      </c>
      <c r="BN1468" s="25">
        <v>0</v>
      </c>
      <c r="BO1468" s="25">
        <v>0</v>
      </c>
    </row>
    <row r="1469" spans="1:67">
      <c r="A1469">
        <v>2012</v>
      </c>
      <c r="B1469" s="57" t="s">
        <v>193</v>
      </c>
      <c r="C1469" s="61" t="s">
        <v>257</v>
      </c>
      <c r="D1469" s="57" t="s">
        <v>231</v>
      </c>
      <c r="E1469" s="25">
        <v>2255.5004305247658</v>
      </c>
      <c r="F1469" s="25">
        <v>295.5325235797319</v>
      </c>
      <c r="G1469" s="25">
        <v>43.870953684372047</v>
      </c>
      <c r="H1469" s="25">
        <v>2831.6483459742813</v>
      </c>
      <c r="I1469" s="25">
        <v>190.57555645208177</v>
      </c>
      <c r="J1469" s="25">
        <v>26.080975193960906</v>
      </c>
      <c r="K1469" s="25">
        <v>4.0084764252665588</v>
      </c>
      <c r="L1469" s="25">
        <v>1.7633072111927546</v>
      </c>
      <c r="M1469" s="25">
        <v>16.997117690353541</v>
      </c>
      <c r="N1469" s="25">
        <v>154.48773979938218</v>
      </c>
      <c r="O1469" s="25">
        <v>6.5520695120283472</v>
      </c>
      <c r="P1469" s="25">
        <v>0.58679819002993427</v>
      </c>
      <c r="Q1469" s="25">
        <v>0.92625245728634198</v>
      </c>
      <c r="R1469" s="25">
        <v>383.00953057859425</v>
      </c>
      <c r="S1469" s="25">
        <v>130.5992310829977</v>
      </c>
      <c r="T1469" s="25">
        <v>14.992314856324185</v>
      </c>
      <c r="U1469" s="25">
        <v>0.77247890694659171</v>
      </c>
      <c r="V1469" s="25">
        <v>0.36741808233196671</v>
      </c>
      <c r="W1469" s="25">
        <v>0.63795858777859382</v>
      </c>
      <c r="X1469" s="25">
        <v>1.134327236680287</v>
      </c>
      <c r="Y1469" s="25">
        <v>0.27446354333846573</v>
      </c>
      <c r="Z1469" s="25">
        <v>9.1996281781560736</v>
      </c>
      <c r="AA1469" s="25">
        <v>0</v>
      </c>
      <c r="AB1469" s="25">
        <v>50.211504972969486</v>
      </c>
      <c r="AC1469" s="25">
        <v>1.6823816338958115</v>
      </c>
      <c r="AD1469" s="25">
        <v>0</v>
      </c>
      <c r="AE1469" s="25">
        <v>1257.0621379184743</v>
      </c>
      <c r="AF1469" s="25">
        <v>398.68978145139954</v>
      </c>
      <c r="AG1469" s="25">
        <v>1889.7144299629585</v>
      </c>
      <c r="AH1469" s="25">
        <v>1101.7953211809615</v>
      </c>
      <c r="AI1469" s="25">
        <v>184.83853239208418</v>
      </c>
      <c r="AJ1469" s="25">
        <v>229.40436466014333</v>
      </c>
      <c r="AK1469" s="25">
        <v>4.2146506043141354</v>
      </c>
      <c r="AL1469" s="25">
        <v>671.73744264131756</v>
      </c>
      <c r="AM1469" s="25">
        <v>37.018798739903382</v>
      </c>
      <c r="AN1469" s="25">
        <v>86.737217216226639</v>
      </c>
      <c r="AO1469" s="25">
        <v>54.502215527529977</v>
      </c>
      <c r="AP1469" s="25">
        <v>31.288558862985958</v>
      </c>
      <c r="AQ1469" s="25">
        <v>675.13977019268691</v>
      </c>
      <c r="AR1469" s="25">
        <v>8.0846109798742809</v>
      </c>
      <c r="AS1469" s="25">
        <v>449.15150495756222</v>
      </c>
      <c r="AT1469" s="25">
        <v>37.87082348262242</v>
      </c>
      <c r="AU1469" s="25">
        <v>0</v>
      </c>
      <c r="AV1469" s="25">
        <v>2227.9485451884984</v>
      </c>
      <c r="AW1469" s="25">
        <v>454.4617741189665</v>
      </c>
      <c r="AX1469" s="25">
        <v>0</v>
      </c>
      <c r="AY1469" s="25">
        <v>0</v>
      </c>
      <c r="AZ1469" s="25">
        <v>0</v>
      </c>
      <c r="BA1469" s="25">
        <v>0</v>
      </c>
      <c r="BB1469" s="25">
        <v>38.947802396218272</v>
      </c>
      <c r="BC1469" s="25">
        <v>1347.8481244784193</v>
      </c>
      <c r="BD1469" s="25">
        <v>577.91556537302074</v>
      </c>
      <c r="BE1469" s="25">
        <v>43.481279499705117</v>
      </c>
      <c r="BF1469" s="25">
        <v>40.21385618955847</v>
      </c>
      <c r="BG1469" s="25">
        <v>0</v>
      </c>
      <c r="BH1469" s="25">
        <v>0</v>
      </c>
      <c r="BI1469" s="25">
        <v>0</v>
      </c>
      <c r="BJ1469" s="25">
        <v>0</v>
      </c>
      <c r="BK1469" s="25">
        <v>0</v>
      </c>
      <c r="BL1469" s="25">
        <v>226978.86106952711</v>
      </c>
      <c r="BM1469" s="25">
        <v>3599.9486138036787</v>
      </c>
      <c r="BN1469" s="25">
        <v>524.1188914532712</v>
      </c>
      <c r="BO1469" s="25">
        <v>249372.4074671542</v>
      </c>
    </row>
    <row r="1470" spans="1:67">
      <c r="A1470">
        <v>2012</v>
      </c>
      <c r="B1470" s="57" t="s">
        <v>194</v>
      </c>
      <c r="C1470" s="61" t="s">
        <v>258</v>
      </c>
      <c r="D1470" s="57" t="s">
        <v>231</v>
      </c>
      <c r="E1470" s="25">
        <v>571.84278210898992</v>
      </c>
      <c r="F1470" s="25">
        <v>72.097323690555328</v>
      </c>
      <c r="G1470" s="25">
        <v>63.958910321821165</v>
      </c>
      <c r="H1470" s="25">
        <v>708.00710248976679</v>
      </c>
      <c r="I1470" s="25">
        <v>1973.0852407597481</v>
      </c>
      <c r="J1470" s="25">
        <v>351.41920235378876</v>
      </c>
      <c r="K1470" s="25">
        <v>191.43670418770608</v>
      </c>
      <c r="L1470" s="25">
        <v>216.12286585007504</v>
      </c>
      <c r="M1470" s="25">
        <v>8.8780606533484452</v>
      </c>
      <c r="N1470" s="25">
        <v>153.84115295883453</v>
      </c>
      <c r="O1470" s="25">
        <v>166.08218623420365</v>
      </c>
      <c r="P1470" s="25">
        <v>115.88200933679033</v>
      </c>
      <c r="Q1470" s="25">
        <v>291.48750963856043</v>
      </c>
      <c r="R1470" s="25">
        <v>107.437362073141</v>
      </c>
      <c r="S1470" s="25">
        <v>160.0453535440223</v>
      </c>
      <c r="T1470" s="25">
        <v>190.65168889514007</v>
      </c>
      <c r="U1470" s="25">
        <v>331.92378860230451</v>
      </c>
      <c r="V1470" s="25">
        <v>173.58788898775299</v>
      </c>
      <c r="W1470" s="25">
        <v>115.39473999100957</v>
      </c>
      <c r="X1470" s="25">
        <v>438.13238134295835</v>
      </c>
      <c r="Y1470" s="25">
        <v>19.696200327725602</v>
      </c>
      <c r="Z1470" s="25">
        <v>126.10960116238333</v>
      </c>
      <c r="AA1470" s="25">
        <v>0</v>
      </c>
      <c r="AB1470" s="25">
        <v>109.94712137607961</v>
      </c>
      <c r="AC1470" s="25">
        <v>1.0158384854897415</v>
      </c>
      <c r="AD1470" s="25">
        <v>0</v>
      </c>
      <c r="AE1470" s="25">
        <v>3124.1315375119998</v>
      </c>
      <c r="AF1470" s="25">
        <v>521.09770493516862</v>
      </c>
      <c r="AG1470" s="25">
        <v>899.38596611172659</v>
      </c>
      <c r="AH1470" s="25">
        <v>524.38571335730512</v>
      </c>
      <c r="AI1470" s="25">
        <v>1525.0823308528943</v>
      </c>
      <c r="AJ1470" s="25">
        <v>115.4788218793432</v>
      </c>
      <c r="AK1470" s="25">
        <v>93.392011937522142</v>
      </c>
      <c r="AL1470" s="25">
        <v>79.930003911022894</v>
      </c>
      <c r="AM1470" s="25">
        <v>88.39661330614571</v>
      </c>
      <c r="AN1470" s="25">
        <v>601.87351545597835</v>
      </c>
      <c r="AO1470" s="25">
        <v>70.555487644453905</v>
      </c>
      <c r="AP1470" s="25">
        <v>16.614825884368642</v>
      </c>
      <c r="AQ1470" s="25">
        <v>69.762431159483342</v>
      </c>
      <c r="AR1470" s="25">
        <v>18.186711409176226</v>
      </c>
      <c r="AS1470" s="25">
        <v>195.57700790405721</v>
      </c>
      <c r="AT1470" s="25">
        <v>78.225743317206593</v>
      </c>
      <c r="AU1470" s="25">
        <v>0</v>
      </c>
      <c r="AV1470" s="25">
        <v>33.14688398688881</v>
      </c>
      <c r="AW1470" s="25">
        <v>125.36521099723228</v>
      </c>
      <c r="AX1470" s="25">
        <v>0</v>
      </c>
      <c r="AY1470" s="25">
        <v>0</v>
      </c>
      <c r="AZ1470" s="25">
        <v>0</v>
      </c>
      <c r="BA1470" s="25">
        <v>0</v>
      </c>
      <c r="BB1470" s="25">
        <v>406.0154867788101</v>
      </c>
      <c r="BC1470" s="25">
        <v>833.79368502851207</v>
      </c>
      <c r="BD1470" s="25">
        <v>386.91247352318061</v>
      </c>
      <c r="BE1470" s="25">
        <v>194.44269368046579</v>
      </c>
      <c r="BF1470" s="25">
        <v>62.501237073079167</v>
      </c>
      <c r="BG1470" s="25">
        <v>0</v>
      </c>
      <c r="BH1470" s="25">
        <v>0</v>
      </c>
      <c r="BI1470" s="25">
        <v>17595.741667331924</v>
      </c>
      <c r="BJ1470" s="25">
        <v>0</v>
      </c>
      <c r="BK1470" s="25">
        <v>29.2605282974299</v>
      </c>
      <c r="BL1470" s="25">
        <v>1257.0689123435643</v>
      </c>
      <c r="BM1470" s="25">
        <v>303.7843199938124</v>
      </c>
      <c r="BN1470" s="25">
        <v>1.3857573576387949E-3</v>
      </c>
      <c r="BO1470" s="25">
        <v>35908.193926742315</v>
      </c>
    </row>
    <row r="1471" spans="1:67">
      <c r="A1471">
        <v>2012</v>
      </c>
      <c r="B1471" s="57" t="s">
        <v>195</v>
      </c>
      <c r="C1471" s="61" t="s">
        <v>259</v>
      </c>
      <c r="D1471" s="57" t="s">
        <v>231</v>
      </c>
      <c r="E1471" s="25">
        <v>1430.0029841519511</v>
      </c>
      <c r="F1471" s="25">
        <v>165.78528576002805</v>
      </c>
      <c r="G1471" s="25">
        <v>393.44966902247955</v>
      </c>
      <c r="H1471" s="25">
        <v>1055.6089531650089</v>
      </c>
      <c r="I1471" s="25">
        <v>9284.5096708145702</v>
      </c>
      <c r="J1471" s="25">
        <v>1796.0945524164142</v>
      </c>
      <c r="K1471" s="25">
        <v>1010.2029292015586</v>
      </c>
      <c r="L1471" s="25">
        <v>1133.3079337563368</v>
      </c>
      <c r="M1471" s="25">
        <v>166.84435305949089</v>
      </c>
      <c r="N1471" s="25">
        <v>890.50344474468648</v>
      </c>
      <c r="O1471" s="25">
        <v>940.21664507780474</v>
      </c>
      <c r="P1471" s="25">
        <v>716.09738335157192</v>
      </c>
      <c r="Q1471" s="25">
        <v>1550.508879047926</v>
      </c>
      <c r="R1471" s="25">
        <v>614.88223652348324</v>
      </c>
      <c r="S1471" s="25">
        <v>733.55944580226424</v>
      </c>
      <c r="T1471" s="25">
        <v>1064.3051626683177</v>
      </c>
      <c r="U1471" s="25">
        <v>1775.7928098779382</v>
      </c>
      <c r="V1471" s="25">
        <v>999.81941911219246</v>
      </c>
      <c r="W1471" s="25">
        <v>693.9046604863222</v>
      </c>
      <c r="X1471" s="25">
        <v>2104.0770152140567</v>
      </c>
      <c r="Y1471" s="25">
        <v>259.88715870068745</v>
      </c>
      <c r="Z1471" s="25">
        <v>658.82644561640132</v>
      </c>
      <c r="AA1471" s="25">
        <v>0</v>
      </c>
      <c r="AB1471" s="25">
        <v>515.77868830363741</v>
      </c>
      <c r="AC1471" s="25">
        <v>37.306885276698218</v>
      </c>
      <c r="AD1471" s="25">
        <v>0</v>
      </c>
      <c r="AE1471" s="25">
        <v>12878.534509474001</v>
      </c>
      <c r="AF1471" s="25">
        <v>737.19572341993035</v>
      </c>
      <c r="AG1471" s="25">
        <v>1038.5424416626904</v>
      </c>
      <c r="AH1471" s="25">
        <v>679.23126229872105</v>
      </c>
      <c r="AI1471" s="25">
        <v>900.60191306123841</v>
      </c>
      <c r="AJ1471" s="25">
        <v>403.65308863932296</v>
      </c>
      <c r="AK1471" s="25">
        <v>601.49553024364434</v>
      </c>
      <c r="AL1471" s="25">
        <v>231.88976692575523</v>
      </c>
      <c r="AM1471" s="25">
        <v>130.351599765679</v>
      </c>
      <c r="AN1471" s="25">
        <v>2835.3264578896769</v>
      </c>
      <c r="AO1471" s="25">
        <v>403.25532966058313</v>
      </c>
      <c r="AP1471" s="25">
        <v>228.62105318127442</v>
      </c>
      <c r="AQ1471" s="25">
        <v>337.52831070922582</v>
      </c>
      <c r="AR1471" s="25">
        <v>236.59917869214686</v>
      </c>
      <c r="AS1471" s="25">
        <v>444.89826455427254</v>
      </c>
      <c r="AT1471" s="25">
        <v>205.311035751041</v>
      </c>
      <c r="AU1471" s="25">
        <v>0</v>
      </c>
      <c r="AV1471" s="25">
        <v>247.45584537391898</v>
      </c>
      <c r="AW1471" s="25">
        <v>282.58285212336779</v>
      </c>
      <c r="AX1471" s="25">
        <v>0</v>
      </c>
      <c r="AY1471" s="25">
        <v>0</v>
      </c>
      <c r="AZ1471" s="25">
        <v>0</v>
      </c>
      <c r="BA1471" s="25">
        <v>0</v>
      </c>
      <c r="BB1471" s="25">
        <v>291.11954301785971</v>
      </c>
      <c r="BC1471" s="25">
        <v>689.18284642635729</v>
      </c>
      <c r="BD1471" s="25">
        <v>1124.2425638294853</v>
      </c>
      <c r="BE1471" s="25">
        <v>1038.5213148027819</v>
      </c>
      <c r="BF1471" s="25">
        <v>707.05711787076098</v>
      </c>
      <c r="BG1471" s="25">
        <v>0</v>
      </c>
      <c r="BH1471" s="25">
        <v>0</v>
      </c>
      <c r="BI1471" s="25">
        <v>25663.102950232409</v>
      </c>
      <c r="BJ1471" s="25">
        <v>0</v>
      </c>
      <c r="BK1471" s="25">
        <v>295.91177061175506</v>
      </c>
      <c r="BL1471" s="25">
        <v>6270.4553828742301</v>
      </c>
      <c r="BM1471" s="25">
        <v>1463.1519989441233</v>
      </c>
      <c r="BN1471" s="25">
        <v>-3.1627625313813646E-3</v>
      </c>
      <c r="BO1471" s="25">
        <v>90357.089100425335</v>
      </c>
    </row>
    <row r="1472" spans="1:67">
      <c r="A1472">
        <v>2012</v>
      </c>
      <c r="B1472" s="57" t="s">
        <v>196</v>
      </c>
      <c r="C1472" s="61" t="s">
        <v>260</v>
      </c>
      <c r="D1472" s="57" t="s">
        <v>231</v>
      </c>
      <c r="E1472" s="25">
        <v>839.479898900904</v>
      </c>
      <c r="F1472" s="25">
        <v>97.323863284862199</v>
      </c>
      <c r="G1472" s="25">
        <v>230.97370567147962</v>
      </c>
      <c r="H1472" s="25">
        <v>619.69276085540628</v>
      </c>
      <c r="I1472" s="25">
        <v>5450.4496327625338</v>
      </c>
      <c r="J1472" s="25">
        <v>1054.3930956717909</v>
      </c>
      <c r="K1472" s="25">
        <v>593.03726095191598</v>
      </c>
      <c r="L1472" s="25">
        <v>665.3057652302972</v>
      </c>
      <c r="M1472" s="25">
        <v>97.945586259990677</v>
      </c>
      <c r="N1472" s="25">
        <v>522.76795926244733</v>
      </c>
      <c r="O1472" s="25">
        <v>551.95197695475315</v>
      </c>
      <c r="P1472" s="25">
        <v>420.38328985286398</v>
      </c>
      <c r="Q1472" s="25">
        <v>910.2226019481858</v>
      </c>
      <c r="R1472" s="25">
        <v>360.9651752277598</v>
      </c>
      <c r="S1472" s="25">
        <v>430.63435267242579</v>
      </c>
      <c r="T1472" s="25">
        <v>624.79785025407807</v>
      </c>
      <c r="U1472" s="25">
        <v>1042.4750053161154</v>
      </c>
      <c r="V1472" s="25">
        <v>586.94164570000953</v>
      </c>
      <c r="W1472" s="25">
        <v>407.35510393093659</v>
      </c>
      <c r="X1472" s="25">
        <v>1235.1934783273982</v>
      </c>
      <c r="Y1472" s="25">
        <v>152.56614715265007</v>
      </c>
      <c r="Z1472" s="25">
        <v>386.76252013959089</v>
      </c>
      <c r="AA1472" s="25">
        <v>0</v>
      </c>
      <c r="AB1472" s="25">
        <v>302.78666961445589</v>
      </c>
      <c r="AC1472" s="25">
        <v>21.900919527336342</v>
      </c>
      <c r="AD1472" s="25">
        <v>0</v>
      </c>
      <c r="AE1472" s="25">
        <v>7560.3134873499912</v>
      </c>
      <c r="AF1472" s="25">
        <v>432.76902092034157</v>
      </c>
      <c r="AG1472" s="25">
        <v>609.6739052941914</v>
      </c>
      <c r="AH1472" s="25">
        <v>398.74111992923935</v>
      </c>
      <c r="AI1472" s="25">
        <v>528.69624140962105</v>
      </c>
      <c r="AJ1472" s="25">
        <v>236.9635992333574</v>
      </c>
      <c r="AK1472" s="25">
        <v>353.10654069343212</v>
      </c>
      <c r="AL1472" s="25">
        <v>136.13034395648103</v>
      </c>
      <c r="AM1472" s="25">
        <v>76.522601003891069</v>
      </c>
      <c r="AN1472" s="25">
        <v>1664.4717490817898</v>
      </c>
      <c r="AO1472" s="25">
        <v>236.7300957577269</v>
      </c>
      <c r="AP1472" s="25">
        <v>134.21145321754065</v>
      </c>
      <c r="AQ1472" s="25">
        <v>198.14520339308046</v>
      </c>
      <c r="AR1472" s="25">
        <v>138.89499309221543</v>
      </c>
      <c r="AS1472" s="25">
        <v>261.17648304605325</v>
      </c>
      <c r="AT1472" s="25">
        <v>120.52736214018954</v>
      </c>
      <c r="AU1472" s="25">
        <v>0</v>
      </c>
      <c r="AV1472" s="25">
        <v>145.26837381193957</v>
      </c>
      <c r="AW1472" s="25">
        <v>165.88960076181291</v>
      </c>
      <c r="AX1472" s="25">
        <v>0</v>
      </c>
      <c r="AY1472" s="25">
        <v>0</v>
      </c>
      <c r="AZ1472" s="25">
        <v>0</v>
      </c>
      <c r="BA1472" s="25">
        <v>0</v>
      </c>
      <c r="BB1472" s="25">
        <v>170.90104513541289</v>
      </c>
      <c r="BC1472" s="25">
        <v>404.58317405756839</v>
      </c>
      <c r="BD1472" s="25">
        <v>659.98396106988321</v>
      </c>
      <c r="BE1472" s="25">
        <v>609.66150281910632</v>
      </c>
      <c r="BF1472" s="25">
        <v>415.07622319532561</v>
      </c>
      <c r="BG1472" s="25">
        <v>0</v>
      </c>
      <c r="BH1472" s="25">
        <v>0</v>
      </c>
      <c r="BI1472" s="25">
        <v>15065.464414387528</v>
      </c>
      <c r="BJ1472" s="25">
        <v>0</v>
      </c>
      <c r="BK1472" s="25">
        <v>173.71431110794083</v>
      </c>
      <c r="BL1472" s="25">
        <v>3681.0561301113667</v>
      </c>
      <c r="BM1472" s="25">
        <v>858.93995038642129</v>
      </c>
      <c r="BN1472" s="25">
        <v>1.361660838339896E-3</v>
      </c>
      <c r="BO1472" s="25">
        <v>53043.920513494435</v>
      </c>
    </row>
    <row r="1473" spans="1:67">
      <c r="A1473">
        <v>2012</v>
      </c>
      <c r="B1473" s="57" t="s">
        <v>197</v>
      </c>
      <c r="C1473" s="61" t="s">
        <v>261</v>
      </c>
      <c r="D1473" s="57" t="s">
        <v>231</v>
      </c>
      <c r="E1473" s="25">
        <v>274.73802440573633</v>
      </c>
      <c r="F1473" s="25">
        <v>11.307180726338128</v>
      </c>
      <c r="G1473" s="25">
        <v>44.947112994332599</v>
      </c>
      <c r="H1473" s="25">
        <v>812.41867413936893</v>
      </c>
      <c r="I1473" s="25">
        <v>1877.1325445506648</v>
      </c>
      <c r="J1473" s="25">
        <v>368.66763953978983</v>
      </c>
      <c r="K1473" s="25">
        <v>186.36072551943374</v>
      </c>
      <c r="L1473" s="25">
        <v>565.93729928879873</v>
      </c>
      <c r="M1473" s="25">
        <v>14.339307899211109</v>
      </c>
      <c r="N1473" s="25">
        <v>176.77682930888278</v>
      </c>
      <c r="O1473" s="25">
        <v>175.0805089095272</v>
      </c>
      <c r="P1473" s="25">
        <v>135.16203481690354</v>
      </c>
      <c r="Q1473" s="25">
        <v>300.51576096434513</v>
      </c>
      <c r="R1473" s="25">
        <v>215.01116546604973</v>
      </c>
      <c r="S1473" s="25">
        <v>214.07266940362493</v>
      </c>
      <c r="T1473" s="25">
        <v>236.48102961049361</v>
      </c>
      <c r="U1473" s="25">
        <v>351.59409341316052</v>
      </c>
      <c r="V1473" s="25">
        <v>189.06864450438516</v>
      </c>
      <c r="W1473" s="25">
        <v>123.83864045878448</v>
      </c>
      <c r="X1473" s="25">
        <v>441.66943920774645</v>
      </c>
      <c r="Y1473" s="25">
        <v>25.077583524606769</v>
      </c>
      <c r="Z1473" s="25">
        <v>179.94614710542317</v>
      </c>
      <c r="AA1473" s="25">
        <v>0</v>
      </c>
      <c r="AB1473" s="25">
        <v>167.3681169818723</v>
      </c>
      <c r="AC1473" s="25">
        <v>4.3023907461501345</v>
      </c>
      <c r="AD1473" s="25">
        <v>0</v>
      </c>
      <c r="AE1473" s="25">
        <v>3777.2536129966106</v>
      </c>
      <c r="AF1473" s="25">
        <v>477.37105041409677</v>
      </c>
      <c r="AG1473" s="25">
        <v>1381.1149386672269</v>
      </c>
      <c r="AH1473" s="25">
        <v>805.25710832747848</v>
      </c>
      <c r="AI1473" s="25">
        <v>254.60547374589856</v>
      </c>
      <c r="AJ1473" s="25">
        <v>66.386126376391644</v>
      </c>
      <c r="AK1473" s="25">
        <v>75.730328918747745</v>
      </c>
      <c r="AL1473" s="25">
        <v>26.328383602452831</v>
      </c>
      <c r="AM1473" s="25">
        <v>12.060381452897298</v>
      </c>
      <c r="AN1473" s="25">
        <v>559.55812567913551</v>
      </c>
      <c r="AO1473" s="25">
        <v>58.869898576067378</v>
      </c>
      <c r="AP1473" s="25">
        <v>21.563172899476434</v>
      </c>
      <c r="AQ1473" s="25">
        <v>87.920227072883435</v>
      </c>
      <c r="AR1473" s="25">
        <v>23.938525591489498</v>
      </c>
      <c r="AS1473" s="25">
        <v>131.41963951647068</v>
      </c>
      <c r="AT1473" s="25">
        <v>12.168846453361533</v>
      </c>
      <c r="AU1473" s="25">
        <v>0</v>
      </c>
      <c r="AV1473" s="25">
        <v>26.219353522567769</v>
      </c>
      <c r="AW1473" s="25">
        <v>86.498081548741425</v>
      </c>
      <c r="AX1473" s="25">
        <v>0</v>
      </c>
      <c r="AY1473" s="25">
        <v>0</v>
      </c>
      <c r="AZ1473" s="25">
        <v>0</v>
      </c>
      <c r="BA1473" s="25">
        <v>0</v>
      </c>
      <c r="BB1473" s="25">
        <v>143.76638830137244</v>
      </c>
      <c r="BC1473" s="25">
        <v>869.34476570858385</v>
      </c>
      <c r="BD1473" s="25">
        <v>555.13427389727804</v>
      </c>
      <c r="BE1473" s="25">
        <v>213.31963486837748</v>
      </c>
      <c r="BF1473" s="25">
        <v>59.611143478955015</v>
      </c>
      <c r="BG1473" s="25">
        <v>0</v>
      </c>
      <c r="BH1473" s="25">
        <v>0</v>
      </c>
      <c r="BI1473" s="25">
        <v>16720.831992137777</v>
      </c>
      <c r="BJ1473" s="25">
        <v>0</v>
      </c>
      <c r="BK1473" s="25">
        <v>28.401495978325883</v>
      </c>
      <c r="BL1473" s="25">
        <v>1228.5567398608537</v>
      </c>
      <c r="BM1473" s="25">
        <v>296.89404465237658</v>
      </c>
      <c r="BN1473" s="25">
        <v>303.55765497120012</v>
      </c>
      <c r="BO1473" s="25">
        <v>35395.494972702785</v>
      </c>
    </row>
    <row r="1474" spans="1:67">
      <c r="A1474">
        <v>2012</v>
      </c>
      <c r="B1474" s="57" t="s">
        <v>198</v>
      </c>
      <c r="C1474" s="61" t="s">
        <v>262</v>
      </c>
      <c r="D1474" s="57" t="s">
        <v>231</v>
      </c>
      <c r="E1474" s="25">
        <v>102.91948558398525</v>
      </c>
      <c r="F1474" s="25">
        <v>4.9119333575238775</v>
      </c>
      <c r="G1474" s="25">
        <v>17.134340683487157</v>
      </c>
      <c r="H1474" s="25">
        <v>546.70964394581063</v>
      </c>
      <c r="I1474" s="25">
        <v>703.34907907938566</v>
      </c>
      <c r="J1474" s="25">
        <v>134.50894032892711</v>
      </c>
      <c r="K1474" s="25">
        <v>72.711055769046155</v>
      </c>
      <c r="L1474" s="25">
        <v>73.533552949697054</v>
      </c>
      <c r="M1474" s="25">
        <v>3.5529594069252197</v>
      </c>
      <c r="N1474" s="25">
        <v>289.56244307719714</v>
      </c>
      <c r="O1474" s="25">
        <v>59.172866075724258</v>
      </c>
      <c r="P1474" s="25">
        <v>40.538162676703664</v>
      </c>
      <c r="Q1474" s="25">
        <v>104.36215290843431</v>
      </c>
      <c r="R1474" s="25">
        <v>39.561386826165808</v>
      </c>
      <c r="S1474" s="25">
        <v>53.176584069744052</v>
      </c>
      <c r="T1474" s="25">
        <v>69.026074461065789</v>
      </c>
      <c r="U1474" s="25">
        <v>119.49438511310774</v>
      </c>
      <c r="V1474" s="25">
        <v>61.235315866070145</v>
      </c>
      <c r="W1474" s="25">
        <v>41.939479081121917</v>
      </c>
      <c r="X1474" s="25">
        <v>149.81003354109734</v>
      </c>
      <c r="Y1474" s="25">
        <v>9.1705058201684437</v>
      </c>
      <c r="Z1474" s="25">
        <v>45.661625400071571</v>
      </c>
      <c r="AA1474" s="25">
        <v>0</v>
      </c>
      <c r="AB1474" s="25">
        <v>27.62861884041568</v>
      </c>
      <c r="AC1474" s="25">
        <v>0.58960559405113744</v>
      </c>
      <c r="AD1474" s="25">
        <v>0</v>
      </c>
      <c r="AE1474" s="25">
        <v>1022.5935882068671</v>
      </c>
      <c r="AF1474" s="25">
        <v>47.688466784073391</v>
      </c>
      <c r="AG1474" s="25">
        <v>127.9219521381205</v>
      </c>
      <c r="AH1474" s="25">
        <v>74.584712963682435</v>
      </c>
      <c r="AI1474" s="25">
        <v>144.92359796380003</v>
      </c>
      <c r="AJ1474" s="25">
        <v>16.880093266709846</v>
      </c>
      <c r="AK1474" s="25">
        <v>28.656989477580726</v>
      </c>
      <c r="AL1474" s="25">
        <v>557.46711623125191</v>
      </c>
      <c r="AM1474" s="25">
        <v>182.5903775260598</v>
      </c>
      <c r="AN1474" s="25">
        <v>210.80875261365748</v>
      </c>
      <c r="AO1474" s="25">
        <v>19.38147818193579</v>
      </c>
      <c r="AP1474" s="25">
        <v>10.778542590290696</v>
      </c>
      <c r="AQ1474" s="25">
        <v>36.205500245743565</v>
      </c>
      <c r="AR1474" s="25">
        <v>8.1234060902418186</v>
      </c>
      <c r="AS1474" s="25">
        <v>20.803766268687021</v>
      </c>
      <c r="AT1474" s="25">
        <v>3.5767606812456525</v>
      </c>
      <c r="AU1474" s="25">
        <v>0</v>
      </c>
      <c r="AV1474" s="25">
        <v>6.5625239718823574</v>
      </c>
      <c r="AW1474" s="25">
        <v>43.543623347715588</v>
      </c>
      <c r="AX1474" s="25">
        <v>0</v>
      </c>
      <c r="AY1474" s="25">
        <v>0</v>
      </c>
      <c r="AZ1474" s="25">
        <v>0</v>
      </c>
      <c r="BA1474" s="25">
        <v>0</v>
      </c>
      <c r="BB1474" s="25">
        <v>106.80296705821496</v>
      </c>
      <c r="BC1474" s="25">
        <v>132.45297605803034</v>
      </c>
      <c r="BD1474" s="25">
        <v>72.730262090910074</v>
      </c>
      <c r="BE1474" s="25">
        <v>60.136151379295399</v>
      </c>
      <c r="BF1474" s="25">
        <v>22.472179491163168</v>
      </c>
      <c r="BG1474" s="25">
        <v>0</v>
      </c>
      <c r="BH1474" s="25">
        <v>0</v>
      </c>
      <c r="BI1474" s="25">
        <v>4726.7703107778352</v>
      </c>
      <c r="BJ1474" s="25">
        <v>0</v>
      </c>
      <c r="BK1474" s="25">
        <v>10.777493694823191</v>
      </c>
      <c r="BL1474" s="25">
        <v>468.94756978391638</v>
      </c>
      <c r="BM1474" s="25">
        <v>113.32626016020917</v>
      </c>
      <c r="BN1474" s="25">
        <v>907.11644948843571</v>
      </c>
      <c r="BO1474" s="25">
        <v>11954.884098988297</v>
      </c>
    </row>
    <row r="1475" spans="1:67">
      <c r="A1475">
        <v>2012</v>
      </c>
      <c r="B1475" s="57" t="s">
        <v>199</v>
      </c>
      <c r="C1475" s="61" t="s">
        <v>263</v>
      </c>
      <c r="D1475" s="57" t="s">
        <v>231</v>
      </c>
      <c r="E1475" s="25">
        <v>25.146649926157057</v>
      </c>
      <c r="F1475" s="25">
        <v>2.7661398157701784</v>
      </c>
      <c r="G1475" s="25">
        <v>3.8360729943112539</v>
      </c>
      <c r="H1475" s="25">
        <v>407.72867752768082</v>
      </c>
      <c r="I1475" s="25">
        <v>266.78615639201195</v>
      </c>
      <c r="J1475" s="25">
        <v>58.787921015503265</v>
      </c>
      <c r="K1475" s="25">
        <v>28.034591537820383</v>
      </c>
      <c r="L1475" s="25">
        <v>19.83337051985832</v>
      </c>
      <c r="M1475" s="25">
        <v>0.89827784859996307</v>
      </c>
      <c r="N1475" s="25">
        <v>48.448331141145751</v>
      </c>
      <c r="O1475" s="25">
        <v>23.014978362768009</v>
      </c>
      <c r="P1475" s="25">
        <v>16.235882464729663</v>
      </c>
      <c r="Q1475" s="25">
        <v>39.2182251040579</v>
      </c>
      <c r="R1475" s="25">
        <v>19.80031007703986</v>
      </c>
      <c r="S1475" s="25">
        <v>28.849243577432816</v>
      </c>
      <c r="T1475" s="25">
        <v>34.013514589105704</v>
      </c>
      <c r="U1475" s="25">
        <v>54.050656813604277</v>
      </c>
      <c r="V1475" s="25">
        <v>22.47668057424886</v>
      </c>
      <c r="W1475" s="25">
        <v>13.956322510463201</v>
      </c>
      <c r="X1475" s="25">
        <v>45.197515512099422</v>
      </c>
      <c r="Y1475" s="25">
        <v>1.9216795449334096</v>
      </c>
      <c r="Z1475" s="25">
        <v>19.323345845439128</v>
      </c>
      <c r="AA1475" s="25">
        <v>0</v>
      </c>
      <c r="AB1475" s="25">
        <v>15.328801236008568</v>
      </c>
      <c r="AC1475" s="25">
        <v>0.34321723818313693</v>
      </c>
      <c r="AD1475" s="25">
        <v>0</v>
      </c>
      <c r="AE1475" s="25">
        <v>430.98426656668653</v>
      </c>
      <c r="AF1475" s="25">
        <v>41.090167638554831</v>
      </c>
      <c r="AG1475" s="25">
        <v>334.53355749992113</v>
      </c>
      <c r="AH1475" s="25">
        <v>195.04931675769666</v>
      </c>
      <c r="AI1475" s="25">
        <v>41.683281881913238</v>
      </c>
      <c r="AJ1475" s="25">
        <v>31.140501182421961</v>
      </c>
      <c r="AK1475" s="25">
        <v>271.51348659891244</v>
      </c>
      <c r="AL1475" s="25">
        <v>239.2654169229736</v>
      </c>
      <c r="AM1475" s="25">
        <v>9.1091775366225214</v>
      </c>
      <c r="AN1475" s="25">
        <v>55.737403345724388</v>
      </c>
      <c r="AO1475" s="25">
        <v>23.615580542701164</v>
      </c>
      <c r="AP1475" s="25">
        <v>7.3863083292887675</v>
      </c>
      <c r="AQ1475" s="25">
        <v>42.983462613013053</v>
      </c>
      <c r="AR1475" s="25">
        <v>14.648435171053869</v>
      </c>
      <c r="AS1475" s="25">
        <v>103.75088005397177</v>
      </c>
      <c r="AT1475" s="25">
        <v>3.2853644513154436</v>
      </c>
      <c r="AU1475" s="25">
        <v>0</v>
      </c>
      <c r="AV1475" s="25">
        <v>29.614059880785494</v>
      </c>
      <c r="AW1475" s="25">
        <v>127.87195049868679</v>
      </c>
      <c r="AX1475" s="25">
        <v>0</v>
      </c>
      <c r="AY1475" s="25">
        <v>0</v>
      </c>
      <c r="AZ1475" s="25">
        <v>0</v>
      </c>
      <c r="BA1475" s="25">
        <v>0</v>
      </c>
      <c r="BB1475" s="25">
        <v>83.362233499079011</v>
      </c>
      <c r="BC1475" s="25">
        <v>1134.3983307101266</v>
      </c>
      <c r="BD1475" s="25">
        <v>95.049723446309414</v>
      </c>
      <c r="BE1475" s="25">
        <v>27.338467817338341</v>
      </c>
      <c r="BF1475" s="25">
        <v>29.394462834508516</v>
      </c>
      <c r="BG1475" s="25">
        <v>0</v>
      </c>
      <c r="BH1475" s="25">
        <v>0</v>
      </c>
      <c r="BI1475" s="25">
        <v>13194.293892100801</v>
      </c>
      <c r="BJ1475" s="25">
        <v>0</v>
      </c>
      <c r="BK1475" s="25">
        <v>3.0122258325333897</v>
      </c>
      <c r="BL1475" s="25">
        <v>137.35604703463056</v>
      </c>
      <c r="BM1475" s="25">
        <v>33.193576689174556</v>
      </c>
      <c r="BN1475" s="25">
        <v>2128.2582372012862</v>
      </c>
      <c r="BO1475" s="25">
        <v>20064.91637680701</v>
      </c>
    </row>
    <row r="1476" spans="1:67">
      <c r="A1476">
        <v>2012</v>
      </c>
      <c r="B1476" s="57" t="s">
        <v>200</v>
      </c>
      <c r="C1476" s="61" t="s">
        <v>264</v>
      </c>
      <c r="D1476" s="57" t="s">
        <v>231</v>
      </c>
      <c r="E1476" s="25">
        <v>56.168349210657802</v>
      </c>
      <c r="F1476" s="25">
        <v>5.2898136553447666</v>
      </c>
      <c r="G1476" s="25">
        <v>8.2814748986101172</v>
      </c>
      <c r="H1476" s="25">
        <v>105.54732446737131</v>
      </c>
      <c r="I1476" s="25">
        <v>310.19642515783033</v>
      </c>
      <c r="J1476" s="25">
        <v>55.039103134530656</v>
      </c>
      <c r="K1476" s="25">
        <v>28.569614284819323</v>
      </c>
      <c r="L1476" s="25">
        <v>32.961616825494701</v>
      </c>
      <c r="M1476" s="25">
        <v>1.3158891270739546</v>
      </c>
      <c r="N1476" s="25">
        <v>29.152118317394201</v>
      </c>
      <c r="O1476" s="25">
        <v>26.473001151940814</v>
      </c>
      <c r="P1476" s="25">
        <v>28.323901984910336</v>
      </c>
      <c r="Q1476" s="25">
        <v>47.614469330555217</v>
      </c>
      <c r="R1476" s="25">
        <v>47.621527986907573</v>
      </c>
      <c r="S1476" s="25">
        <v>41.398680590340035</v>
      </c>
      <c r="T1476" s="25">
        <v>29.607392014878521</v>
      </c>
      <c r="U1476" s="25">
        <v>53.951132065187331</v>
      </c>
      <c r="V1476" s="25">
        <v>27.597586029041032</v>
      </c>
      <c r="W1476" s="25">
        <v>18.846777459043171</v>
      </c>
      <c r="X1476" s="25">
        <v>100.38114295853194</v>
      </c>
      <c r="Y1476" s="25">
        <v>6.3550285522582595</v>
      </c>
      <c r="Z1476" s="25">
        <v>17.167585574616684</v>
      </c>
      <c r="AA1476" s="25">
        <v>0</v>
      </c>
      <c r="AB1476" s="25">
        <v>12.311519983100927</v>
      </c>
      <c r="AC1476" s="25">
        <v>0.22090813444388419</v>
      </c>
      <c r="AD1476" s="25">
        <v>0</v>
      </c>
      <c r="AE1476" s="25">
        <v>667.60228023482046</v>
      </c>
      <c r="AF1476" s="25">
        <v>88.863161434914048</v>
      </c>
      <c r="AG1476" s="25">
        <v>207.31533380042444</v>
      </c>
      <c r="AH1476" s="25">
        <v>120.87491166316292</v>
      </c>
      <c r="AI1476" s="25">
        <v>257.71348373566116</v>
      </c>
      <c r="AJ1476" s="25">
        <v>1164.3435765836225</v>
      </c>
      <c r="AK1476" s="25">
        <v>1479.972045339696</v>
      </c>
      <c r="AL1476" s="25">
        <v>529.7032502363835</v>
      </c>
      <c r="AM1476" s="25">
        <v>8.1512683709486566</v>
      </c>
      <c r="AN1476" s="25">
        <v>92.060349548212031</v>
      </c>
      <c r="AO1476" s="25">
        <v>8.6380521356147426</v>
      </c>
      <c r="AP1476" s="25">
        <v>24.338318183441253</v>
      </c>
      <c r="AQ1476" s="25">
        <v>15.841407210067993</v>
      </c>
      <c r="AR1476" s="25">
        <v>5.6540758357113292</v>
      </c>
      <c r="AS1476" s="25">
        <v>9.4723905264752233</v>
      </c>
      <c r="AT1476" s="25">
        <v>1.1386681130594738</v>
      </c>
      <c r="AU1476" s="25">
        <v>0</v>
      </c>
      <c r="AV1476" s="25">
        <v>3.9601825064409271</v>
      </c>
      <c r="AW1476" s="25">
        <v>21.952568322265321</v>
      </c>
      <c r="AX1476" s="25">
        <v>0</v>
      </c>
      <c r="AY1476" s="25">
        <v>0</v>
      </c>
      <c r="AZ1476" s="25">
        <v>0</v>
      </c>
      <c r="BA1476" s="25">
        <v>0</v>
      </c>
      <c r="BB1476" s="25">
        <v>6.8822062454355555</v>
      </c>
      <c r="BC1476" s="25">
        <v>187.95646253497512</v>
      </c>
      <c r="BD1476" s="25">
        <v>44.581208560773554</v>
      </c>
      <c r="BE1476" s="25">
        <v>30.070237750090396</v>
      </c>
      <c r="BF1476" s="25">
        <v>12.137346314987951</v>
      </c>
      <c r="BG1476" s="25">
        <v>0</v>
      </c>
      <c r="BH1476" s="25">
        <v>0</v>
      </c>
      <c r="BI1476" s="25">
        <v>2711.7721621394903</v>
      </c>
      <c r="BJ1476" s="25">
        <v>0</v>
      </c>
      <c r="BK1476" s="25">
        <v>4.8229526729805228</v>
      </c>
      <c r="BL1476" s="25">
        <v>220.61893173752119</v>
      </c>
      <c r="BM1476" s="25">
        <v>53.314954731238373</v>
      </c>
      <c r="BN1476" s="25">
        <v>561.49345887049344</v>
      </c>
      <c r="BO1476" s="25">
        <v>9631.6376282337969</v>
      </c>
    </row>
    <row r="1477" spans="1:67">
      <c r="A1477">
        <v>2012</v>
      </c>
      <c r="B1477" s="57" t="s">
        <v>201</v>
      </c>
      <c r="C1477" s="61" t="s">
        <v>265</v>
      </c>
      <c r="D1477" s="57" t="s">
        <v>231</v>
      </c>
      <c r="E1477" s="25">
        <v>4.1512996271743532</v>
      </c>
      <c r="F1477" s="25">
        <v>0.33021334618314452</v>
      </c>
      <c r="G1477" s="25">
        <v>7.7276062589818104E-2</v>
      </c>
      <c r="H1477" s="25">
        <v>6.6744512153645656</v>
      </c>
      <c r="I1477" s="25">
        <v>22.065340840767263</v>
      </c>
      <c r="J1477" s="25">
        <v>16.298971584745569</v>
      </c>
      <c r="K1477" s="25">
        <v>0.93080108865106681</v>
      </c>
      <c r="L1477" s="25">
        <v>7.0337236582699925</v>
      </c>
      <c r="M1477" s="25">
        <v>1.3329502897576218</v>
      </c>
      <c r="N1477" s="25">
        <v>4.6908755893447447</v>
      </c>
      <c r="O1477" s="25">
        <v>5.2893451607196935</v>
      </c>
      <c r="P1477" s="25">
        <v>12.825830780171351</v>
      </c>
      <c r="Q1477" s="25">
        <v>15.80195443401534</v>
      </c>
      <c r="R1477" s="25">
        <v>14.71336731369996</v>
      </c>
      <c r="S1477" s="25">
        <v>15.013262271141466</v>
      </c>
      <c r="T1477" s="25">
        <v>18.6509734913163</v>
      </c>
      <c r="U1477" s="25">
        <v>28.295625863078442</v>
      </c>
      <c r="V1477" s="25">
        <v>17.101384925783584</v>
      </c>
      <c r="W1477" s="25">
        <v>4.2565264137125052</v>
      </c>
      <c r="X1477" s="25">
        <v>18.644413743536148</v>
      </c>
      <c r="Y1477" s="25">
        <v>3.1956955861552525</v>
      </c>
      <c r="Z1477" s="25">
        <v>17.676958464545176</v>
      </c>
      <c r="AA1477" s="25">
        <v>0</v>
      </c>
      <c r="AB1477" s="25">
        <v>9.0007264084661143E-2</v>
      </c>
      <c r="AC1477" s="25">
        <v>4.7871721492918101E-2</v>
      </c>
      <c r="AD1477" s="25">
        <v>0</v>
      </c>
      <c r="AE1477" s="25">
        <v>151.66848564319403</v>
      </c>
      <c r="AF1477" s="25">
        <v>47.865944340107824</v>
      </c>
      <c r="AG1477" s="25">
        <v>183.62769176279494</v>
      </c>
      <c r="AH1477" s="25">
        <v>107.06386553203865</v>
      </c>
      <c r="AI1477" s="25">
        <v>0.3139419071914113</v>
      </c>
      <c r="AJ1477" s="25">
        <v>0.11903289758129833</v>
      </c>
      <c r="AK1477" s="25">
        <v>6.0234033686354046E-4</v>
      </c>
      <c r="AL1477" s="25">
        <v>5.9174025707792826</v>
      </c>
      <c r="AM1477" s="25">
        <v>0.10795352472684212</v>
      </c>
      <c r="AN1477" s="25">
        <v>4.1954315450048636</v>
      </c>
      <c r="AO1477" s="25">
        <v>1.6900968821008608</v>
      </c>
      <c r="AP1477" s="25">
        <v>1.1988958305855504</v>
      </c>
      <c r="AQ1477" s="25">
        <v>2.8841888090873913</v>
      </c>
      <c r="AR1477" s="25">
        <v>1.5140197545094192</v>
      </c>
      <c r="AS1477" s="25">
        <v>29.932853532698285</v>
      </c>
      <c r="AT1477" s="25">
        <v>0.14931894220836348</v>
      </c>
      <c r="AU1477" s="25">
        <v>0</v>
      </c>
      <c r="AV1477" s="25">
        <v>1.1247557437251057</v>
      </c>
      <c r="AW1477" s="25">
        <v>10.546609464654484</v>
      </c>
      <c r="AX1477" s="25">
        <v>0</v>
      </c>
      <c r="AY1477" s="25">
        <v>0</v>
      </c>
      <c r="AZ1477" s="25">
        <v>0</v>
      </c>
      <c r="BA1477" s="25">
        <v>0</v>
      </c>
      <c r="BB1477" s="25">
        <v>24.539324883357686</v>
      </c>
      <c r="BC1477" s="25">
        <v>19.181707901421401</v>
      </c>
      <c r="BD1477" s="25">
        <v>1.4360524314666288</v>
      </c>
      <c r="BE1477" s="25">
        <v>0.54745790380270332</v>
      </c>
      <c r="BF1477" s="25">
        <v>3.6453574160821089</v>
      </c>
      <c r="BG1477" s="25">
        <v>0</v>
      </c>
      <c r="BH1477" s="25">
        <v>0</v>
      </c>
      <c r="BI1477" s="25">
        <v>647.4753267758316</v>
      </c>
      <c r="BJ1477" s="25">
        <v>0</v>
      </c>
      <c r="BK1477" s="25">
        <v>0</v>
      </c>
      <c r="BL1477" s="25">
        <v>0</v>
      </c>
      <c r="BM1477" s="25">
        <v>0</v>
      </c>
      <c r="BN1477" s="25">
        <v>196.37982072724009</v>
      </c>
      <c r="BO1477" s="25">
        <v>1678.3152597988303</v>
      </c>
    </row>
    <row r="1478" spans="1:67">
      <c r="A1478">
        <v>2012</v>
      </c>
      <c r="B1478" s="57" t="s">
        <v>202</v>
      </c>
      <c r="C1478" s="61" t="s">
        <v>266</v>
      </c>
      <c r="D1478" s="57" t="s">
        <v>231</v>
      </c>
      <c r="E1478" s="25">
        <v>22.700154301844183</v>
      </c>
      <c r="F1478" s="25">
        <v>2.745256241800464</v>
      </c>
      <c r="G1478" s="25">
        <v>0.56753576700050601</v>
      </c>
      <c r="H1478" s="25">
        <v>255.57479546973912</v>
      </c>
      <c r="I1478" s="25">
        <v>193.28567790498352</v>
      </c>
      <c r="J1478" s="25">
        <v>148.62009331132333</v>
      </c>
      <c r="K1478" s="25">
        <v>63.752682037584265</v>
      </c>
      <c r="L1478" s="25">
        <v>129.38157499269391</v>
      </c>
      <c r="M1478" s="25">
        <v>2.1655659570549428</v>
      </c>
      <c r="N1478" s="25">
        <v>25.072854036496967</v>
      </c>
      <c r="O1478" s="25">
        <v>57.728347464207026</v>
      </c>
      <c r="P1478" s="25">
        <v>48.335733330088374</v>
      </c>
      <c r="Q1478" s="25">
        <v>58.619753174918984</v>
      </c>
      <c r="R1478" s="25">
        <v>169.82922322065889</v>
      </c>
      <c r="S1478" s="25">
        <v>142.49033068984315</v>
      </c>
      <c r="T1478" s="25">
        <v>49.738738491081357</v>
      </c>
      <c r="U1478" s="25">
        <v>76.964820433139522</v>
      </c>
      <c r="V1478" s="25">
        <v>48.596012445177031</v>
      </c>
      <c r="W1478" s="25">
        <v>13.826174093488401</v>
      </c>
      <c r="X1478" s="25">
        <v>66.19238308799801</v>
      </c>
      <c r="Y1478" s="25">
        <v>14.896331125011445</v>
      </c>
      <c r="Z1478" s="25">
        <v>58.196318714160263</v>
      </c>
      <c r="AA1478" s="25">
        <v>0</v>
      </c>
      <c r="AB1478" s="25">
        <v>23.262726311930706</v>
      </c>
      <c r="AC1478" s="25">
        <v>0.36283366436309905</v>
      </c>
      <c r="AD1478" s="25">
        <v>0</v>
      </c>
      <c r="AE1478" s="25">
        <v>2083.8509114500343</v>
      </c>
      <c r="AF1478" s="25">
        <v>132.84520401851643</v>
      </c>
      <c r="AG1478" s="25">
        <v>783.61161532273502</v>
      </c>
      <c r="AH1478" s="25">
        <v>456.88364215040093</v>
      </c>
      <c r="AI1478" s="25">
        <v>16.902986192369923</v>
      </c>
      <c r="AJ1478" s="25">
        <v>38.600880793659272</v>
      </c>
      <c r="AK1478" s="25">
        <v>500.43923702511461</v>
      </c>
      <c r="AL1478" s="25">
        <v>24.741076333448046</v>
      </c>
      <c r="AM1478" s="25">
        <v>1.5255473147014285</v>
      </c>
      <c r="AN1478" s="25">
        <v>34.155911674247854</v>
      </c>
      <c r="AO1478" s="25">
        <v>20.025914721140673</v>
      </c>
      <c r="AP1478" s="25">
        <v>14.982187661551585</v>
      </c>
      <c r="AQ1478" s="25">
        <v>121.54527316621984</v>
      </c>
      <c r="AR1478" s="25">
        <v>22.10264843475796</v>
      </c>
      <c r="AS1478" s="25">
        <v>59.835480016459243</v>
      </c>
      <c r="AT1478" s="25">
        <v>4.0659099944886581</v>
      </c>
      <c r="AU1478" s="25">
        <v>0</v>
      </c>
      <c r="AV1478" s="25">
        <v>20.994371388122335</v>
      </c>
      <c r="AW1478" s="25">
        <v>98.965420135797658</v>
      </c>
      <c r="AX1478" s="25">
        <v>0</v>
      </c>
      <c r="AY1478" s="25">
        <v>0</v>
      </c>
      <c r="AZ1478" s="25">
        <v>0</v>
      </c>
      <c r="BA1478" s="25">
        <v>0</v>
      </c>
      <c r="BB1478" s="25">
        <v>26.610003572913079</v>
      </c>
      <c r="BC1478" s="25">
        <v>4450.2719708291088</v>
      </c>
      <c r="BD1478" s="25">
        <v>149.73143471197645</v>
      </c>
      <c r="BE1478" s="25">
        <v>19.04252798927233</v>
      </c>
      <c r="BF1478" s="25">
        <v>27.940227070672041</v>
      </c>
      <c r="BG1478" s="25">
        <v>0</v>
      </c>
      <c r="BH1478" s="25">
        <v>0</v>
      </c>
      <c r="BI1478" s="25">
        <v>43206.816610672198</v>
      </c>
      <c r="BJ1478" s="25">
        <v>0</v>
      </c>
      <c r="BK1478" s="25">
        <v>0</v>
      </c>
      <c r="BL1478" s="25">
        <v>0</v>
      </c>
      <c r="BM1478" s="25">
        <v>0</v>
      </c>
      <c r="BN1478" s="25">
        <v>5523.3204225354821</v>
      </c>
      <c r="BO1478" s="25">
        <v>59512.713331442013</v>
      </c>
    </row>
    <row r="1479" spans="1:67">
      <c r="A1479">
        <v>2012</v>
      </c>
      <c r="B1479" s="57" t="s">
        <v>203</v>
      </c>
      <c r="C1479" s="61" t="s">
        <v>267</v>
      </c>
      <c r="D1479" s="57" t="s">
        <v>231</v>
      </c>
      <c r="E1479" s="25">
        <v>0</v>
      </c>
      <c r="F1479" s="25">
        <v>0</v>
      </c>
      <c r="G1479" s="25">
        <v>0</v>
      </c>
      <c r="H1479" s="25">
        <v>3.578233973839005</v>
      </c>
      <c r="I1479" s="25">
        <v>201.43861162230007</v>
      </c>
      <c r="J1479" s="25">
        <v>108.21352837619737</v>
      </c>
      <c r="K1479" s="25">
        <v>33.220980690571686</v>
      </c>
      <c r="L1479" s="25">
        <v>54.744088345786039</v>
      </c>
      <c r="M1479" s="25">
        <v>0.83756377342068655</v>
      </c>
      <c r="N1479" s="25">
        <v>40.69559205728094</v>
      </c>
      <c r="O1479" s="25">
        <v>128.98910599264241</v>
      </c>
      <c r="P1479" s="25">
        <v>70.921753065796608</v>
      </c>
      <c r="Q1479" s="25">
        <v>45.487905720148042</v>
      </c>
      <c r="R1479" s="25">
        <v>23.973615159167835</v>
      </c>
      <c r="S1479" s="25">
        <v>8.6692948786666122</v>
      </c>
      <c r="T1479" s="25">
        <v>19.278654362014898</v>
      </c>
      <c r="U1479" s="25">
        <v>69.614670623527886</v>
      </c>
      <c r="V1479" s="25">
        <v>20.390323023257437</v>
      </c>
      <c r="W1479" s="25">
        <v>2.2164608749283845</v>
      </c>
      <c r="X1479" s="25">
        <v>62.160643628397494</v>
      </c>
      <c r="Y1479" s="25">
        <v>0.71157295315429159</v>
      </c>
      <c r="Z1479" s="25">
        <v>126.00971606699929</v>
      </c>
      <c r="AA1479" s="25">
        <v>0</v>
      </c>
      <c r="AB1479" s="25">
        <v>2.1886891033465736</v>
      </c>
      <c r="AC1479" s="25">
        <v>2.5440908578149627E-2</v>
      </c>
      <c r="AD1479" s="25">
        <v>0</v>
      </c>
      <c r="AE1479" s="25">
        <v>280.00751077098727</v>
      </c>
      <c r="AF1479" s="25">
        <v>89.055617059665678</v>
      </c>
      <c r="AG1479" s="25">
        <v>274.28078055283595</v>
      </c>
      <c r="AH1479" s="25">
        <v>159.91902052041814</v>
      </c>
      <c r="AI1479" s="25">
        <v>0.3522523889700428</v>
      </c>
      <c r="AJ1479" s="25">
        <v>8.3898854379355949</v>
      </c>
      <c r="AK1479" s="25">
        <v>10.581166805756352</v>
      </c>
      <c r="AL1479" s="25">
        <v>31.700011761577141</v>
      </c>
      <c r="AM1479" s="25">
        <v>6.4379161361098376</v>
      </c>
      <c r="AN1479" s="25">
        <v>107.49651410203698</v>
      </c>
      <c r="AO1479" s="25">
        <v>80.367082479913051</v>
      </c>
      <c r="AP1479" s="25">
        <v>55.57839997616037</v>
      </c>
      <c r="AQ1479" s="25">
        <v>219.54883389034094</v>
      </c>
      <c r="AR1479" s="25">
        <v>90.893725733212108</v>
      </c>
      <c r="AS1479" s="25">
        <v>226.21532401331038</v>
      </c>
      <c r="AT1479" s="25">
        <v>20.756154186871786</v>
      </c>
      <c r="AU1479" s="25">
        <v>0</v>
      </c>
      <c r="AV1479" s="25">
        <v>60.796212878117615</v>
      </c>
      <c r="AW1479" s="25">
        <v>71.87059851199642</v>
      </c>
      <c r="AX1479" s="25">
        <v>0</v>
      </c>
      <c r="AY1479" s="25">
        <v>0</v>
      </c>
      <c r="AZ1479" s="25">
        <v>0</v>
      </c>
      <c r="BA1479" s="25">
        <v>0</v>
      </c>
      <c r="BB1479" s="25">
        <v>115.5498470989515</v>
      </c>
      <c r="BC1479" s="25">
        <v>141.38797302711794</v>
      </c>
      <c r="BD1479" s="25">
        <v>1526.5765840580059</v>
      </c>
      <c r="BE1479" s="25">
        <v>48.703719222435552</v>
      </c>
      <c r="BF1479" s="25">
        <v>13.271902694746476</v>
      </c>
      <c r="BG1479" s="25">
        <v>0</v>
      </c>
      <c r="BH1479" s="25">
        <v>0</v>
      </c>
      <c r="BI1479" s="25">
        <v>600.94737219410217</v>
      </c>
      <c r="BJ1479" s="25">
        <v>0</v>
      </c>
      <c r="BK1479" s="25">
        <v>0</v>
      </c>
      <c r="BL1479" s="25">
        <v>35.239966945852494</v>
      </c>
      <c r="BM1479" s="25">
        <v>0.75087784893787002</v>
      </c>
      <c r="BN1479" s="25">
        <v>630.76997779665794</v>
      </c>
      <c r="BO1479" s="25">
        <v>5930.8116732930557</v>
      </c>
    </row>
    <row r="1480" spans="1:67">
      <c r="A1480">
        <v>2012</v>
      </c>
      <c r="B1480" s="57" t="s">
        <v>204</v>
      </c>
      <c r="C1480" s="61" t="s">
        <v>268</v>
      </c>
      <c r="D1480" s="57" t="s">
        <v>231</v>
      </c>
      <c r="E1480" s="25">
        <v>0</v>
      </c>
      <c r="F1480" s="25">
        <v>0</v>
      </c>
      <c r="G1480" s="25">
        <v>0</v>
      </c>
      <c r="H1480" s="25">
        <v>11.611916848286134</v>
      </c>
      <c r="I1480" s="25">
        <v>469.10723681678769</v>
      </c>
      <c r="J1480" s="25">
        <v>147.61363178254908</v>
      </c>
      <c r="K1480" s="25">
        <v>23.566844701157748</v>
      </c>
      <c r="L1480" s="25">
        <v>69.203054119554693</v>
      </c>
      <c r="M1480" s="25">
        <v>2.3267147054073813</v>
      </c>
      <c r="N1480" s="25">
        <v>47.188564791102152</v>
      </c>
      <c r="O1480" s="25">
        <v>145.45702684860353</v>
      </c>
      <c r="P1480" s="25">
        <v>66.526870104759624</v>
      </c>
      <c r="Q1480" s="25">
        <v>34.418020573838739</v>
      </c>
      <c r="R1480" s="25">
        <v>16.251311274092561</v>
      </c>
      <c r="S1480" s="25">
        <v>5.7867260637818259</v>
      </c>
      <c r="T1480" s="25">
        <v>8.5833197829492125</v>
      </c>
      <c r="U1480" s="25">
        <v>68.131236065013269</v>
      </c>
      <c r="V1480" s="25">
        <v>17.132066967775827</v>
      </c>
      <c r="W1480" s="25">
        <v>1.3580618242714573</v>
      </c>
      <c r="X1480" s="25">
        <v>97.642109686529196</v>
      </c>
      <c r="Y1480" s="25">
        <v>9.1777600461590083</v>
      </c>
      <c r="Z1480" s="25">
        <v>109.88719914315085</v>
      </c>
      <c r="AA1480" s="25">
        <v>0</v>
      </c>
      <c r="AB1480" s="25">
        <v>9.3161868375691395</v>
      </c>
      <c r="AC1480" s="25">
        <v>3.239142121910004E-2</v>
      </c>
      <c r="AD1480" s="25">
        <v>0</v>
      </c>
      <c r="AE1480" s="25">
        <v>102.75592898104487</v>
      </c>
      <c r="AF1480" s="25">
        <v>37.501995560409199</v>
      </c>
      <c r="AG1480" s="25">
        <v>71.120573051500827</v>
      </c>
      <c r="AH1480" s="25">
        <v>41.466749359260788</v>
      </c>
      <c r="AI1480" s="25">
        <v>0.71199851793781921</v>
      </c>
      <c r="AJ1480" s="25">
        <v>1.4934504026625925</v>
      </c>
      <c r="AK1480" s="25">
        <v>29.130757662125731</v>
      </c>
      <c r="AL1480" s="25">
        <v>29.986295072959805</v>
      </c>
      <c r="AM1480" s="25">
        <v>7.0359932158321694</v>
      </c>
      <c r="AN1480" s="25">
        <v>70.254938903324884</v>
      </c>
      <c r="AO1480" s="25">
        <v>37.150719699617412</v>
      </c>
      <c r="AP1480" s="25">
        <v>333.46661397389818</v>
      </c>
      <c r="AQ1480" s="25">
        <v>290.04749964077666</v>
      </c>
      <c r="AR1480" s="25">
        <v>136.77152209754971</v>
      </c>
      <c r="AS1480" s="25">
        <v>358.61253489494317</v>
      </c>
      <c r="AT1480" s="25">
        <v>87.888541964571658</v>
      </c>
      <c r="AU1480" s="25">
        <v>0</v>
      </c>
      <c r="AV1480" s="25">
        <v>76.781753422137839</v>
      </c>
      <c r="AW1480" s="25">
        <v>233.41315161425206</v>
      </c>
      <c r="AX1480" s="25">
        <v>0</v>
      </c>
      <c r="AY1480" s="25">
        <v>0</v>
      </c>
      <c r="AZ1480" s="25">
        <v>0</v>
      </c>
      <c r="BA1480" s="25">
        <v>0</v>
      </c>
      <c r="BB1480" s="25">
        <v>169.84673025856853</v>
      </c>
      <c r="BC1480" s="25">
        <v>120.06626094203071</v>
      </c>
      <c r="BD1480" s="25">
        <v>111.44268965314895</v>
      </c>
      <c r="BE1480" s="25">
        <v>43.131787706752355</v>
      </c>
      <c r="BF1480" s="25">
        <v>30.859614932142634</v>
      </c>
      <c r="BG1480" s="25">
        <v>0</v>
      </c>
      <c r="BH1480" s="25">
        <v>0</v>
      </c>
      <c r="BI1480" s="25">
        <v>378.89125768293673</v>
      </c>
      <c r="BJ1480" s="25">
        <v>0</v>
      </c>
      <c r="BK1480" s="25">
        <v>8.6026427934985907</v>
      </c>
      <c r="BL1480" s="25">
        <v>859.83138268566233</v>
      </c>
      <c r="BM1480" s="25">
        <v>87.495249799960931</v>
      </c>
      <c r="BN1480" s="25">
        <v>550.79080284703969</v>
      </c>
      <c r="BO1480" s="25">
        <v>5666.867687741099</v>
      </c>
    </row>
    <row r="1481" spans="1:67">
      <c r="A1481">
        <v>2012</v>
      </c>
      <c r="B1481" s="57" t="s">
        <v>205</v>
      </c>
      <c r="C1481" s="61" t="s">
        <v>269</v>
      </c>
      <c r="D1481" s="57" t="s">
        <v>231</v>
      </c>
      <c r="E1481" s="25">
        <v>13.171431629893586</v>
      </c>
      <c r="F1481" s="25">
        <v>22.057329469689499</v>
      </c>
      <c r="G1481" s="25">
        <v>3.9002050334770486E-2</v>
      </c>
      <c r="H1481" s="25">
        <v>294.60663604380773</v>
      </c>
      <c r="I1481" s="25">
        <v>338.13743434585797</v>
      </c>
      <c r="J1481" s="25">
        <v>188.18550815972156</v>
      </c>
      <c r="K1481" s="25">
        <v>62.684473348641113</v>
      </c>
      <c r="L1481" s="25">
        <v>167.7026282329897</v>
      </c>
      <c r="M1481" s="25">
        <v>6.7947196984033527</v>
      </c>
      <c r="N1481" s="25">
        <v>45.163806418640227</v>
      </c>
      <c r="O1481" s="25">
        <v>105.09695832251761</v>
      </c>
      <c r="P1481" s="25">
        <v>70.492141813432937</v>
      </c>
      <c r="Q1481" s="25">
        <v>44.110659782798628</v>
      </c>
      <c r="R1481" s="25">
        <v>80.744560431094328</v>
      </c>
      <c r="S1481" s="25">
        <v>73.199966914589169</v>
      </c>
      <c r="T1481" s="25">
        <v>70.389900556475894</v>
      </c>
      <c r="U1481" s="25">
        <v>64.018050041945514</v>
      </c>
      <c r="V1481" s="25">
        <v>63.091854257032985</v>
      </c>
      <c r="W1481" s="25">
        <v>21.624334495043829</v>
      </c>
      <c r="X1481" s="25">
        <v>78.007652179131071</v>
      </c>
      <c r="Y1481" s="25">
        <v>6.902043398227824</v>
      </c>
      <c r="Z1481" s="25">
        <v>97.741457015993603</v>
      </c>
      <c r="AA1481" s="25">
        <v>0</v>
      </c>
      <c r="AB1481" s="25">
        <v>159.93683289080218</v>
      </c>
      <c r="AC1481" s="25">
        <v>0.78175695054215988</v>
      </c>
      <c r="AD1481" s="25">
        <v>0</v>
      </c>
      <c r="AE1481" s="25">
        <v>1141.5828748289814</v>
      </c>
      <c r="AF1481" s="25">
        <v>372.50080553266542</v>
      </c>
      <c r="AG1481" s="25">
        <v>1348.3587785940565</v>
      </c>
      <c r="AH1481" s="25">
        <v>786.15867560334391</v>
      </c>
      <c r="AI1481" s="25">
        <v>71.129204137849328</v>
      </c>
      <c r="AJ1481" s="25">
        <v>128.19591138262382</v>
      </c>
      <c r="AK1481" s="25">
        <v>313.24917610319829</v>
      </c>
      <c r="AL1481" s="25">
        <v>251.17670635871914</v>
      </c>
      <c r="AM1481" s="25">
        <v>21.287818759431602</v>
      </c>
      <c r="AN1481" s="25">
        <v>84.757734429599111</v>
      </c>
      <c r="AO1481" s="25">
        <v>107.39128492402375</v>
      </c>
      <c r="AP1481" s="25">
        <v>210.64405303112596</v>
      </c>
      <c r="AQ1481" s="25">
        <v>4504.7689617201559</v>
      </c>
      <c r="AR1481" s="25">
        <v>227.92710264916334</v>
      </c>
      <c r="AS1481" s="25">
        <v>909.69927850621298</v>
      </c>
      <c r="AT1481" s="25">
        <v>142.77230762564764</v>
      </c>
      <c r="AU1481" s="25">
        <v>0</v>
      </c>
      <c r="AV1481" s="25">
        <v>90.32919498245748</v>
      </c>
      <c r="AW1481" s="25">
        <v>209.23632833094993</v>
      </c>
      <c r="AX1481" s="25">
        <v>0</v>
      </c>
      <c r="AY1481" s="25">
        <v>0</v>
      </c>
      <c r="AZ1481" s="25">
        <v>0</v>
      </c>
      <c r="BA1481" s="25">
        <v>0</v>
      </c>
      <c r="BB1481" s="25">
        <v>153.08967384294132</v>
      </c>
      <c r="BC1481" s="25">
        <v>657.03193398005396</v>
      </c>
      <c r="BD1481" s="25">
        <v>264.34360337446628</v>
      </c>
      <c r="BE1481" s="25">
        <v>146.15968213206739</v>
      </c>
      <c r="BF1481" s="25">
        <v>146.21276967865927</v>
      </c>
      <c r="BG1481" s="25">
        <v>0</v>
      </c>
      <c r="BH1481" s="25">
        <v>0</v>
      </c>
      <c r="BI1481" s="25">
        <v>19716.958585985329</v>
      </c>
      <c r="BJ1481" s="25">
        <v>0</v>
      </c>
      <c r="BK1481" s="25">
        <v>0</v>
      </c>
      <c r="BL1481" s="25">
        <v>0</v>
      </c>
      <c r="BM1481" s="25">
        <v>0</v>
      </c>
      <c r="BN1481" s="25">
        <v>1425.8471223914819</v>
      </c>
      <c r="BO1481" s="25">
        <v>35505.490707332785</v>
      </c>
    </row>
    <row r="1482" spans="1:67">
      <c r="A1482">
        <v>2012</v>
      </c>
      <c r="B1482" s="57" t="s">
        <v>206</v>
      </c>
      <c r="C1482" s="61" t="s">
        <v>270</v>
      </c>
      <c r="D1482" s="57" t="s">
        <v>231</v>
      </c>
      <c r="E1482" s="25">
        <v>0</v>
      </c>
      <c r="F1482" s="25">
        <v>0</v>
      </c>
      <c r="G1482" s="25">
        <v>0</v>
      </c>
      <c r="H1482" s="25">
        <v>15.540375173371963</v>
      </c>
      <c r="I1482" s="25">
        <v>268.1600276307247</v>
      </c>
      <c r="J1482" s="25">
        <v>143.7126022931435</v>
      </c>
      <c r="K1482" s="25">
        <v>35.655651003517946</v>
      </c>
      <c r="L1482" s="25">
        <v>27.079872918718809</v>
      </c>
      <c r="M1482" s="25">
        <v>10.952503196844217</v>
      </c>
      <c r="N1482" s="25">
        <v>160.92424956007281</v>
      </c>
      <c r="O1482" s="25">
        <v>41.912450426211777</v>
      </c>
      <c r="P1482" s="25">
        <v>45.738807567383674</v>
      </c>
      <c r="Q1482" s="25">
        <v>49.233692708707395</v>
      </c>
      <c r="R1482" s="25">
        <v>34.535206947595682</v>
      </c>
      <c r="S1482" s="25">
        <v>13.717505458164563</v>
      </c>
      <c r="T1482" s="25">
        <v>10.211671139931056</v>
      </c>
      <c r="U1482" s="25">
        <v>65.629968788802017</v>
      </c>
      <c r="V1482" s="25">
        <v>39.764779753749458</v>
      </c>
      <c r="W1482" s="25">
        <v>26.175405519901339</v>
      </c>
      <c r="X1482" s="25">
        <v>68.196388870874827</v>
      </c>
      <c r="Y1482" s="25">
        <v>4.3378370343387855</v>
      </c>
      <c r="Z1482" s="25">
        <v>69.368539102077065</v>
      </c>
      <c r="AA1482" s="25">
        <v>0</v>
      </c>
      <c r="AB1482" s="25">
        <v>17.247344609623461</v>
      </c>
      <c r="AC1482" s="25">
        <v>2.9225362911374404E-2</v>
      </c>
      <c r="AD1482" s="25">
        <v>0</v>
      </c>
      <c r="AE1482" s="25">
        <v>461.90041079966056</v>
      </c>
      <c r="AF1482" s="25">
        <v>81.85610619391241</v>
      </c>
      <c r="AG1482" s="25">
        <v>134.90205284657577</v>
      </c>
      <c r="AH1482" s="25">
        <v>78.65445079285206</v>
      </c>
      <c r="AI1482" s="25">
        <v>52.794282566373433</v>
      </c>
      <c r="AJ1482" s="25">
        <v>57.489905540712734</v>
      </c>
      <c r="AK1482" s="25">
        <v>101.02241900756567</v>
      </c>
      <c r="AL1482" s="25">
        <v>51.358825114932522</v>
      </c>
      <c r="AM1482" s="25">
        <v>4.8727467750660285</v>
      </c>
      <c r="AN1482" s="25">
        <v>36.223420802943721</v>
      </c>
      <c r="AO1482" s="25">
        <v>58.994172228270735</v>
      </c>
      <c r="AP1482" s="25">
        <v>44.193718803790333</v>
      </c>
      <c r="AQ1482" s="25">
        <v>450.71171307046063</v>
      </c>
      <c r="AR1482" s="25">
        <v>343.20869987747693</v>
      </c>
      <c r="AS1482" s="25">
        <v>227.29421852540716</v>
      </c>
      <c r="AT1482" s="25">
        <v>113.30571982483735</v>
      </c>
      <c r="AU1482" s="25">
        <v>0</v>
      </c>
      <c r="AV1482" s="25">
        <v>73.122925847210908</v>
      </c>
      <c r="AW1482" s="25">
        <v>179.4270170173819</v>
      </c>
      <c r="AX1482" s="25">
        <v>0</v>
      </c>
      <c r="AY1482" s="25">
        <v>0</v>
      </c>
      <c r="AZ1482" s="25">
        <v>0</v>
      </c>
      <c r="BA1482" s="25">
        <v>0</v>
      </c>
      <c r="BB1482" s="25">
        <v>80.728020649363103</v>
      </c>
      <c r="BC1482" s="25">
        <v>85.156870196121346</v>
      </c>
      <c r="BD1482" s="25">
        <v>63.577872280780838</v>
      </c>
      <c r="BE1482" s="25">
        <v>48.396307344736648</v>
      </c>
      <c r="BF1482" s="25">
        <v>21.70744129584774</v>
      </c>
      <c r="BG1482" s="25">
        <v>0</v>
      </c>
      <c r="BH1482" s="25">
        <v>0</v>
      </c>
      <c r="BI1482" s="25">
        <v>41.086845710394101</v>
      </c>
      <c r="BJ1482" s="25">
        <v>0</v>
      </c>
      <c r="BK1482" s="25">
        <v>0</v>
      </c>
      <c r="BL1482" s="25">
        <v>385.06281813634774</v>
      </c>
      <c r="BM1482" s="25">
        <v>0</v>
      </c>
      <c r="BN1482" s="25">
        <v>291.83859018198723</v>
      </c>
      <c r="BO1482" s="25">
        <v>4717.0116764976719</v>
      </c>
    </row>
    <row r="1483" spans="1:67">
      <c r="A1483">
        <v>2012</v>
      </c>
      <c r="B1483" s="57" t="s">
        <v>207</v>
      </c>
      <c r="C1483" s="61" t="s">
        <v>271</v>
      </c>
      <c r="D1483" s="57" t="s">
        <v>231</v>
      </c>
      <c r="E1483" s="25">
        <v>1291.4788873687257</v>
      </c>
      <c r="F1483" s="25">
        <v>29.430025757741767</v>
      </c>
      <c r="G1483" s="25">
        <v>79.184399902417212</v>
      </c>
      <c r="H1483" s="25">
        <v>1103.7928118915461</v>
      </c>
      <c r="I1483" s="25">
        <v>1157.3396343345401</v>
      </c>
      <c r="J1483" s="25">
        <v>528.41784841263882</v>
      </c>
      <c r="K1483" s="25">
        <v>131.08466153778434</v>
      </c>
      <c r="L1483" s="25">
        <v>614.70714074216653</v>
      </c>
      <c r="M1483" s="25">
        <v>25.906680203307857</v>
      </c>
      <c r="N1483" s="25">
        <v>70.051538875799309</v>
      </c>
      <c r="O1483" s="25">
        <v>340.29208769785589</v>
      </c>
      <c r="P1483" s="25">
        <v>93.443687701403704</v>
      </c>
      <c r="Q1483" s="25">
        <v>356.2319112273052</v>
      </c>
      <c r="R1483" s="25">
        <v>147.99361536458244</v>
      </c>
      <c r="S1483" s="25">
        <v>160.26587491248728</v>
      </c>
      <c r="T1483" s="25">
        <v>152.78924416282976</v>
      </c>
      <c r="U1483" s="25">
        <v>120.85861764637623</v>
      </c>
      <c r="V1483" s="25">
        <v>123.14542999753709</v>
      </c>
      <c r="W1483" s="25">
        <v>102.1727073438003</v>
      </c>
      <c r="X1483" s="25">
        <v>262.5424753146674</v>
      </c>
      <c r="Y1483" s="25">
        <v>17.904129400095012</v>
      </c>
      <c r="Z1483" s="25">
        <v>208.32296256886971</v>
      </c>
      <c r="AA1483" s="25">
        <v>0</v>
      </c>
      <c r="AB1483" s="25">
        <v>284.43295787941196</v>
      </c>
      <c r="AC1483" s="25">
        <v>1.773446513235057</v>
      </c>
      <c r="AD1483" s="25">
        <v>0</v>
      </c>
      <c r="AE1483" s="25">
        <v>1757.3677172020232</v>
      </c>
      <c r="AF1483" s="25">
        <v>639.97850939767773</v>
      </c>
      <c r="AG1483" s="25">
        <v>3155.1267186690829</v>
      </c>
      <c r="AH1483" s="25">
        <v>1839.5921633676558</v>
      </c>
      <c r="AI1483" s="25">
        <v>243.37207773462103</v>
      </c>
      <c r="AJ1483" s="25">
        <v>278.56885820392563</v>
      </c>
      <c r="AK1483" s="25">
        <v>112.24216283573433</v>
      </c>
      <c r="AL1483" s="25">
        <v>73.400249376226199</v>
      </c>
      <c r="AM1483" s="25">
        <v>16.037409914947322</v>
      </c>
      <c r="AN1483" s="25">
        <v>232.13369495369494</v>
      </c>
      <c r="AO1483" s="25">
        <v>70.552759464232324</v>
      </c>
      <c r="AP1483" s="25">
        <v>71.135805819777232</v>
      </c>
      <c r="AQ1483" s="25">
        <v>431.74829857707499</v>
      </c>
      <c r="AR1483" s="25">
        <v>109.75885448281726</v>
      </c>
      <c r="AS1483" s="25">
        <v>2542.7285640642044</v>
      </c>
      <c r="AT1483" s="25">
        <v>562.26570968899375</v>
      </c>
      <c r="AU1483" s="25">
        <v>0</v>
      </c>
      <c r="AV1483" s="25">
        <v>679.91915407716021</v>
      </c>
      <c r="AW1483" s="25">
        <v>556.4027988729631</v>
      </c>
      <c r="AX1483" s="25">
        <v>0</v>
      </c>
      <c r="AY1483" s="25">
        <v>0</v>
      </c>
      <c r="AZ1483" s="25">
        <v>0</v>
      </c>
      <c r="BA1483" s="25">
        <v>0</v>
      </c>
      <c r="BB1483" s="25">
        <v>306.16660002446622</v>
      </c>
      <c r="BC1483" s="25">
        <v>2175.3478207468133</v>
      </c>
      <c r="BD1483" s="25">
        <v>348.08384809960853</v>
      </c>
      <c r="BE1483" s="25">
        <v>83.127181932477725</v>
      </c>
      <c r="BF1483" s="25">
        <v>148.23377361345453</v>
      </c>
      <c r="BG1483" s="25">
        <v>0</v>
      </c>
      <c r="BH1483" s="25">
        <v>0</v>
      </c>
      <c r="BI1483" s="25">
        <v>13153.585669057904</v>
      </c>
      <c r="BJ1483" s="25">
        <v>0</v>
      </c>
      <c r="BK1483" s="25">
        <v>806.90319913169549</v>
      </c>
      <c r="BL1483" s="25">
        <v>0</v>
      </c>
      <c r="BM1483" s="25">
        <v>0</v>
      </c>
      <c r="BN1483" s="25">
        <v>113.89090943376867</v>
      </c>
      <c r="BO1483" s="25">
        <v>37911.233285500144</v>
      </c>
    </row>
    <row r="1484" spans="1:67">
      <c r="A1484">
        <v>2012</v>
      </c>
      <c r="B1484" s="57" t="s">
        <v>208</v>
      </c>
      <c r="C1484" s="61" t="s">
        <v>272</v>
      </c>
      <c r="D1484" s="57" t="s">
        <v>231</v>
      </c>
      <c r="E1484" s="25">
        <v>134.60104234151805</v>
      </c>
      <c r="F1484" s="25">
        <v>12.557766562001133</v>
      </c>
      <c r="G1484" s="25">
        <v>25.847979162179389</v>
      </c>
      <c r="H1484" s="25">
        <v>958.07456794820905</v>
      </c>
      <c r="I1484" s="25">
        <v>119.7684538224681</v>
      </c>
      <c r="J1484" s="25">
        <v>116.46134007372248</v>
      </c>
      <c r="K1484" s="25">
        <v>61.749810502215858</v>
      </c>
      <c r="L1484" s="25">
        <v>24.784410270673163</v>
      </c>
      <c r="M1484" s="25">
        <v>4.5597673772415961</v>
      </c>
      <c r="N1484" s="25">
        <v>85.969939318777051</v>
      </c>
      <c r="O1484" s="25">
        <v>67.657939738015671</v>
      </c>
      <c r="P1484" s="25">
        <v>29.346590941289577</v>
      </c>
      <c r="Q1484" s="25">
        <v>20.734458020133644</v>
      </c>
      <c r="R1484" s="25">
        <v>7.301881289191523</v>
      </c>
      <c r="S1484" s="25">
        <v>19.884136960078337</v>
      </c>
      <c r="T1484" s="25">
        <v>2.0348691839688517</v>
      </c>
      <c r="U1484" s="25">
        <v>0.68249717593775849</v>
      </c>
      <c r="V1484" s="25">
        <v>0.69563237559517987</v>
      </c>
      <c r="W1484" s="25">
        <v>6.9656414013335954</v>
      </c>
      <c r="X1484" s="25">
        <v>125.22447097610255</v>
      </c>
      <c r="Y1484" s="25">
        <v>3.1739911389420992</v>
      </c>
      <c r="Z1484" s="25">
        <v>12.106704836164512</v>
      </c>
      <c r="AA1484" s="25">
        <v>0</v>
      </c>
      <c r="AB1484" s="25">
        <v>20.273558672429985</v>
      </c>
      <c r="AC1484" s="25">
        <v>0.43269468841861497</v>
      </c>
      <c r="AD1484" s="25">
        <v>0</v>
      </c>
      <c r="AE1484" s="25">
        <v>658.63465728848723</v>
      </c>
      <c r="AF1484" s="25">
        <v>440.48268971913137</v>
      </c>
      <c r="AG1484" s="25">
        <v>835.48668192045238</v>
      </c>
      <c r="AH1484" s="25">
        <v>487.12932623740653</v>
      </c>
      <c r="AI1484" s="25">
        <v>18.612102225758978</v>
      </c>
      <c r="AJ1484" s="25">
        <v>202.18245077983511</v>
      </c>
      <c r="AK1484" s="25">
        <v>191.05577696838088</v>
      </c>
      <c r="AL1484" s="25">
        <v>148.93847829173686</v>
      </c>
      <c r="AM1484" s="25">
        <v>26.347772648334839</v>
      </c>
      <c r="AN1484" s="25">
        <v>81.22887148015208</v>
      </c>
      <c r="AO1484" s="25">
        <v>32.800216624034157</v>
      </c>
      <c r="AP1484" s="25">
        <v>35.265042503602878</v>
      </c>
      <c r="AQ1484" s="25">
        <v>92.953717482718119</v>
      </c>
      <c r="AR1484" s="25">
        <v>30.683223733900963</v>
      </c>
      <c r="AS1484" s="25">
        <v>574.93825046450411</v>
      </c>
      <c r="AT1484" s="25">
        <v>154.8367757620739</v>
      </c>
      <c r="AU1484" s="25">
        <v>0</v>
      </c>
      <c r="AV1484" s="25">
        <v>153.85988512872902</v>
      </c>
      <c r="AW1484" s="25">
        <v>73.739406622433421</v>
      </c>
      <c r="AX1484" s="25">
        <v>0</v>
      </c>
      <c r="AY1484" s="25">
        <v>0</v>
      </c>
      <c r="AZ1484" s="25">
        <v>0</v>
      </c>
      <c r="BA1484" s="25">
        <v>0</v>
      </c>
      <c r="BB1484" s="25">
        <v>168.64520610672994</v>
      </c>
      <c r="BC1484" s="25">
        <v>160.29479649019632</v>
      </c>
      <c r="BD1484" s="25">
        <v>61.053550781517721</v>
      </c>
      <c r="BE1484" s="25">
        <v>172.96400511533102</v>
      </c>
      <c r="BF1484" s="25">
        <v>21.666070671776211</v>
      </c>
      <c r="BG1484" s="25">
        <v>0</v>
      </c>
      <c r="BH1484" s="25">
        <v>0</v>
      </c>
      <c r="BI1484" s="25">
        <v>2596.333735128962</v>
      </c>
      <c r="BJ1484" s="25">
        <v>0</v>
      </c>
      <c r="BK1484" s="25">
        <v>0</v>
      </c>
      <c r="BL1484" s="25">
        <v>0</v>
      </c>
      <c r="BM1484" s="25">
        <v>0</v>
      </c>
      <c r="BN1484" s="25">
        <v>31.900786055314146</v>
      </c>
      <c r="BO1484" s="25">
        <v>9312.9236210081144</v>
      </c>
    </row>
    <row r="1485" spans="1:67">
      <c r="A1485">
        <v>2012</v>
      </c>
      <c r="B1485" s="57" t="s">
        <v>209</v>
      </c>
      <c r="C1485" s="61" t="s">
        <v>273</v>
      </c>
      <c r="D1485" s="57" t="s">
        <v>231</v>
      </c>
      <c r="E1485" s="25">
        <v>0</v>
      </c>
      <c r="F1485" s="25">
        <v>0</v>
      </c>
      <c r="G1485" s="25">
        <v>0</v>
      </c>
      <c r="H1485" s="25">
        <v>0</v>
      </c>
      <c r="I1485" s="25">
        <v>0</v>
      </c>
      <c r="J1485" s="25">
        <v>0</v>
      </c>
      <c r="K1485" s="25">
        <v>0</v>
      </c>
      <c r="L1485" s="25">
        <v>0</v>
      </c>
      <c r="M1485" s="25">
        <v>0</v>
      </c>
      <c r="N1485" s="25">
        <v>0</v>
      </c>
      <c r="O1485" s="25">
        <v>0</v>
      </c>
      <c r="P1485" s="25">
        <v>0</v>
      </c>
      <c r="Q1485" s="25">
        <v>0</v>
      </c>
      <c r="R1485" s="25">
        <v>0</v>
      </c>
      <c r="S1485" s="25">
        <v>0</v>
      </c>
      <c r="T1485" s="25">
        <v>0</v>
      </c>
      <c r="U1485" s="25">
        <v>0</v>
      </c>
      <c r="V1485" s="25">
        <v>0</v>
      </c>
      <c r="W1485" s="25">
        <v>0</v>
      </c>
      <c r="X1485" s="25">
        <v>0</v>
      </c>
      <c r="Y1485" s="25">
        <v>0</v>
      </c>
      <c r="Z1485" s="25">
        <v>0</v>
      </c>
      <c r="AA1485" s="25">
        <v>0</v>
      </c>
      <c r="AB1485" s="25">
        <v>0</v>
      </c>
      <c r="AC1485" s="25">
        <v>0</v>
      </c>
      <c r="AD1485" s="25">
        <v>0</v>
      </c>
      <c r="AE1485" s="25">
        <v>0</v>
      </c>
      <c r="AF1485" s="25">
        <v>0</v>
      </c>
      <c r="AG1485" s="25">
        <v>0</v>
      </c>
      <c r="AH1485" s="25">
        <v>0</v>
      </c>
      <c r="AI1485" s="25">
        <v>0</v>
      </c>
      <c r="AJ1485" s="25">
        <v>0</v>
      </c>
      <c r="AK1485" s="25">
        <v>0</v>
      </c>
      <c r="AL1485" s="25">
        <v>0</v>
      </c>
      <c r="AM1485" s="25">
        <v>0</v>
      </c>
      <c r="AN1485" s="25">
        <v>0</v>
      </c>
      <c r="AO1485" s="25">
        <v>0</v>
      </c>
      <c r="AP1485" s="25">
        <v>0</v>
      </c>
      <c r="AQ1485" s="25">
        <v>0</v>
      </c>
      <c r="AR1485" s="25">
        <v>0</v>
      </c>
      <c r="AS1485" s="25">
        <v>0</v>
      </c>
      <c r="AT1485" s="25">
        <v>0</v>
      </c>
      <c r="AU1485" s="25">
        <v>0</v>
      </c>
      <c r="AV1485" s="25">
        <v>0</v>
      </c>
      <c r="AW1485" s="25">
        <v>0</v>
      </c>
      <c r="AX1485" s="25">
        <v>0</v>
      </c>
      <c r="AY1485" s="25">
        <v>0</v>
      </c>
      <c r="AZ1485" s="25">
        <v>0</v>
      </c>
      <c r="BA1485" s="25">
        <v>0</v>
      </c>
      <c r="BB1485" s="25">
        <v>0</v>
      </c>
      <c r="BC1485" s="25">
        <v>0</v>
      </c>
      <c r="BD1485" s="25">
        <v>0</v>
      </c>
      <c r="BE1485" s="25">
        <v>0</v>
      </c>
      <c r="BF1485" s="25">
        <v>0</v>
      </c>
      <c r="BG1485" s="25">
        <v>0</v>
      </c>
      <c r="BH1485" s="25">
        <v>0</v>
      </c>
      <c r="BI1485" s="25">
        <v>0</v>
      </c>
      <c r="BJ1485" s="25">
        <v>0</v>
      </c>
      <c r="BK1485" s="25">
        <v>0</v>
      </c>
      <c r="BL1485" s="25">
        <v>0</v>
      </c>
      <c r="BM1485" s="25">
        <v>0</v>
      </c>
      <c r="BN1485" s="25">
        <v>0</v>
      </c>
      <c r="BO1485" s="25">
        <v>0</v>
      </c>
    </row>
    <row r="1486" spans="1:67">
      <c r="A1486">
        <v>2012</v>
      </c>
      <c r="B1486" s="57" t="s">
        <v>210</v>
      </c>
      <c r="C1486" s="61" t="s">
        <v>274</v>
      </c>
      <c r="D1486" s="57" t="s">
        <v>231</v>
      </c>
      <c r="E1486" s="25">
        <v>0.4334268648248723</v>
      </c>
      <c r="F1486" s="25">
        <v>0</v>
      </c>
      <c r="G1486" s="25">
        <v>0.12737150868721292</v>
      </c>
      <c r="H1486" s="25">
        <v>49.608063113431797</v>
      </c>
      <c r="I1486" s="25">
        <v>5.7804428255444646</v>
      </c>
      <c r="J1486" s="25">
        <v>10.071154354253242</v>
      </c>
      <c r="K1486" s="25">
        <v>1.3107240606550559</v>
      </c>
      <c r="L1486" s="25">
        <v>22.24950197046244</v>
      </c>
      <c r="M1486" s="25">
        <v>0.51386888986864454</v>
      </c>
      <c r="N1486" s="25">
        <v>6.5691426602071994</v>
      </c>
      <c r="O1486" s="25">
        <v>6.3472798812529803</v>
      </c>
      <c r="P1486" s="25">
        <v>3.7281499292801148</v>
      </c>
      <c r="Q1486" s="25">
        <v>23.427327552679429</v>
      </c>
      <c r="R1486" s="25">
        <v>7.8530133552996828</v>
      </c>
      <c r="S1486" s="25">
        <v>14.336826716903065</v>
      </c>
      <c r="T1486" s="25">
        <v>21.484898383928286</v>
      </c>
      <c r="U1486" s="25">
        <v>14.207097399799624</v>
      </c>
      <c r="V1486" s="25">
        <v>5.6107106782506913</v>
      </c>
      <c r="W1486" s="25">
        <v>0.52483067325110255</v>
      </c>
      <c r="X1486" s="25">
        <v>6.8131764690069092</v>
      </c>
      <c r="Y1486" s="25">
        <v>0.9219194671700246</v>
      </c>
      <c r="Z1486" s="25">
        <v>0.70657800288974593</v>
      </c>
      <c r="AA1486" s="25">
        <v>0</v>
      </c>
      <c r="AB1486" s="25">
        <v>5.1609011758098884</v>
      </c>
      <c r="AC1486" s="25">
        <v>3.3712587081980848E-2</v>
      </c>
      <c r="AD1486" s="25">
        <v>0</v>
      </c>
      <c r="AE1486" s="25">
        <v>173.56956464169983</v>
      </c>
      <c r="AF1486" s="25">
        <v>470.7038699585504</v>
      </c>
      <c r="AG1486" s="25">
        <v>1290.56087342412</v>
      </c>
      <c r="AH1486" s="25">
        <v>752.45968887784954</v>
      </c>
      <c r="AI1486" s="25">
        <v>33.788023856989504</v>
      </c>
      <c r="AJ1486" s="25">
        <v>3.7579145939918925</v>
      </c>
      <c r="AK1486" s="25">
        <v>1.6582692754002397</v>
      </c>
      <c r="AL1486" s="25">
        <v>18.209442387177205</v>
      </c>
      <c r="AM1486" s="25">
        <v>5.0017671412346179</v>
      </c>
      <c r="AN1486" s="25">
        <v>33.632397577601147</v>
      </c>
      <c r="AO1486" s="25">
        <v>1.9796894051151599</v>
      </c>
      <c r="AP1486" s="25">
        <v>0.57528984169581809</v>
      </c>
      <c r="AQ1486" s="25">
        <v>201.72135101253946</v>
      </c>
      <c r="AR1486" s="25">
        <v>34.422319284813824</v>
      </c>
      <c r="AS1486" s="25">
        <v>100.95320904723054</v>
      </c>
      <c r="AT1486" s="25">
        <v>1.5028405719700033</v>
      </c>
      <c r="AU1486" s="25">
        <v>0</v>
      </c>
      <c r="AV1486" s="25">
        <v>19.862447798371353</v>
      </c>
      <c r="AW1486" s="25">
        <v>58.537517417931561</v>
      </c>
      <c r="AX1486" s="25">
        <v>0</v>
      </c>
      <c r="AY1486" s="25">
        <v>0</v>
      </c>
      <c r="AZ1486" s="25">
        <v>0</v>
      </c>
      <c r="BA1486" s="25">
        <v>0</v>
      </c>
      <c r="BB1486" s="25">
        <v>40.034819456256045</v>
      </c>
      <c r="BC1486" s="25">
        <v>17.890537789341106</v>
      </c>
      <c r="BD1486" s="25">
        <v>83.441451964501937</v>
      </c>
      <c r="BE1486" s="25">
        <v>13.225101387125806</v>
      </c>
      <c r="BF1486" s="25">
        <v>20.957961804009116</v>
      </c>
      <c r="BG1486" s="25">
        <v>0</v>
      </c>
      <c r="BH1486" s="25">
        <v>0</v>
      </c>
      <c r="BI1486" s="25">
        <v>26716.587064045521</v>
      </c>
      <c r="BJ1486" s="25">
        <v>0</v>
      </c>
      <c r="BK1486" s="25">
        <v>0</v>
      </c>
      <c r="BL1486" s="25">
        <v>0</v>
      </c>
      <c r="BM1486" s="25">
        <v>0</v>
      </c>
      <c r="BN1486" s="25">
        <v>367.11057528540124</v>
      </c>
      <c r="BO1486" s="25">
        <v>30669.964106366981</v>
      </c>
    </row>
    <row r="1487" spans="1:67">
      <c r="A1487">
        <v>2012</v>
      </c>
      <c r="B1487" s="57" t="s">
        <v>211</v>
      </c>
      <c r="C1487" s="61" t="s">
        <v>275</v>
      </c>
      <c r="D1487" s="57" t="s">
        <v>231</v>
      </c>
      <c r="E1487" s="25">
        <v>3.0779257547638252E-2</v>
      </c>
      <c r="F1487" s="25">
        <v>2.6186904365020348E-4</v>
      </c>
      <c r="G1487" s="25">
        <v>1.8172292918400883E-2</v>
      </c>
      <c r="H1487" s="25">
        <v>1287.2935011574971</v>
      </c>
      <c r="I1487" s="25">
        <v>7.250988669402175</v>
      </c>
      <c r="J1487" s="25">
        <v>4.5121614104282415</v>
      </c>
      <c r="K1487" s="25">
        <v>1.3690705337334761</v>
      </c>
      <c r="L1487" s="25">
        <v>35.947685769633196</v>
      </c>
      <c r="M1487" s="25">
        <v>0.46179848272932228</v>
      </c>
      <c r="N1487" s="25">
        <v>16.782890561316027</v>
      </c>
      <c r="O1487" s="25">
        <v>1.3866333315642434</v>
      </c>
      <c r="P1487" s="25">
        <v>0.18357664765533713</v>
      </c>
      <c r="Q1487" s="25">
        <v>1.0408542165776937</v>
      </c>
      <c r="R1487" s="25">
        <v>83.74344564279572</v>
      </c>
      <c r="S1487" s="25">
        <v>54.049065963131177</v>
      </c>
      <c r="T1487" s="25">
        <v>5.0867244586668461</v>
      </c>
      <c r="U1487" s="25">
        <v>11.144659348778928</v>
      </c>
      <c r="V1487" s="25">
        <v>2.7093747817727847</v>
      </c>
      <c r="W1487" s="25">
        <v>0.37271650273055307</v>
      </c>
      <c r="X1487" s="25">
        <v>56.353915715956184</v>
      </c>
      <c r="Y1487" s="25">
        <v>6.0298089302403408</v>
      </c>
      <c r="Z1487" s="25">
        <v>4.3155554035620138</v>
      </c>
      <c r="AA1487" s="25">
        <v>0</v>
      </c>
      <c r="AB1487" s="25">
        <v>47.971798937051886</v>
      </c>
      <c r="AC1487" s="25">
        <v>5.6363317615511825E-2</v>
      </c>
      <c r="AD1487" s="25">
        <v>0</v>
      </c>
      <c r="AE1487" s="25">
        <v>1614.1058823796043</v>
      </c>
      <c r="AF1487" s="25">
        <v>240.22028221673057</v>
      </c>
      <c r="AG1487" s="25">
        <v>477.87044622703911</v>
      </c>
      <c r="AH1487" s="25">
        <v>278.62168666084142</v>
      </c>
      <c r="AI1487" s="25">
        <v>58.814255200766219</v>
      </c>
      <c r="AJ1487" s="25">
        <v>36.14052086799569</v>
      </c>
      <c r="AK1487" s="25">
        <v>23.98231610529243</v>
      </c>
      <c r="AL1487" s="25">
        <v>29.950449398324746</v>
      </c>
      <c r="AM1487" s="25">
        <v>12.026448896840492</v>
      </c>
      <c r="AN1487" s="25">
        <v>49.277866076156727</v>
      </c>
      <c r="AO1487" s="25">
        <v>17.846175893510701</v>
      </c>
      <c r="AP1487" s="25">
        <v>24.999810219988039</v>
      </c>
      <c r="AQ1487" s="25">
        <v>273.8236068734401</v>
      </c>
      <c r="AR1487" s="25">
        <v>64.140658255407402</v>
      </c>
      <c r="AS1487" s="25">
        <v>298.1795499966006</v>
      </c>
      <c r="AT1487" s="25">
        <v>82.296347522490251</v>
      </c>
      <c r="AU1487" s="25">
        <v>0</v>
      </c>
      <c r="AV1487" s="25">
        <v>126.03003762918819</v>
      </c>
      <c r="AW1487" s="25">
        <v>198.41958131628402</v>
      </c>
      <c r="AX1487" s="25">
        <v>0</v>
      </c>
      <c r="AY1487" s="25">
        <v>0</v>
      </c>
      <c r="AZ1487" s="25">
        <v>0</v>
      </c>
      <c r="BA1487" s="25">
        <v>0</v>
      </c>
      <c r="BB1487" s="25">
        <v>83.108069762168924</v>
      </c>
      <c r="BC1487" s="25">
        <v>149.60372075900594</v>
      </c>
      <c r="BD1487" s="25">
        <v>127.89412955631623</v>
      </c>
      <c r="BE1487" s="25">
        <v>5.7104348676333787</v>
      </c>
      <c r="BF1487" s="25">
        <v>9.5775446617328619</v>
      </c>
      <c r="BG1487" s="25">
        <v>0</v>
      </c>
      <c r="BH1487" s="25">
        <v>0</v>
      </c>
      <c r="BI1487" s="25">
        <v>105.38076759172601</v>
      </c>
      <c r="BJ1487" s="25">
        <v>0</v>
      </c>
      <c r="BK1487" s="25">
        <v>0</v>
      </c>
      <c r="BL1487" s="25">
        <v>2377.4019328365389</v>
      </c>
      <c r="BM1487" s="25">
        <v>0</v>
      </c>
      <c r="BN1487" s="25">
        <v>3078.4901218307432</v>
      </c>
      <c r="BO1487" s="25">
        <v>11472.024446804706</v>
      </c>
    </row>
    <row r="1488" spans="1:67">
      <c r="A1488">
        <v>2012</v>
      </c>
      <c r="B1488" s="57" t="s">
        <v>212</v>
      </c>
      <c r="C1488" s="61" t="s">
        <v>276</v>
      </c>
      <c r="D1488" s="57" t="s">
        <v>231</v>
      </c>
      <c r="E1488" s="25">
        <v>0</v>
      </c>
      <c r="F1488" s="25">
        <v>0</v>
      </c>
      <c r="G1488" s="25">
        <v>0</v>
      </c>
      <c r="H1488" s="25">
        <v>0</v>
      </c>
      <c r="I1488" s="25">
        <v>0</v>
      </c>
      <c r="J1488" s="25">
        <v>0</v>
      </c>
      <c r="K1488" s="25">
        <v>0</v>
      </c>
      <c r="L1488" s="25">
        <v>0</v>
      </c>
      <c r="M1488" s="25">
        <v>0</v>
      </c>
      <c r="N1488" s="25">
        <v>0</v>
      </c>
      <c r="O1488" s="25">
        <v>0</v>
      </c>
      <c r="P1488" s="25">
        <v>0</v>
      </c>
      <c r="Q1488" s="25">
        <v>0</v>
      </c>
      <c r="R1488" s="25">
        <v>0</v>
      </c>
      <c r="S1488" s="25">
        <v>0</v>
      </c>
      <c r="T1488" s="25">
        <v>0</v>
      </c>
      <c r="U1488" s="25">
        <v>0</v>
      </c>
      <c r="V1488" s="25">
        <v>0</v>
      </c>
      <c r="W1488" s="25">
        <v>0</v>
      </c>
      <c r="X1488" s="25">
        <v>0</v>
      </c>
      <c r="Y1488" s="25">
        <v>0</v>
      </c>
      <c r="Z1488" s="25">
        <v>0</v>
      </c>
      <c r="AA1488" s="25">
        <v>0</v>
      </c>
      <c r="AB1488" s="25">
        <v>0</v>
      </c>
      <c r="AC1488" s="25">
        <v>0</v>
      </c>
      <c r="AD1488" s="25">
        <v>0</v>
      </c>
      <c r="AE1488" s="25">
        <v>0</v>
      </c>
      <c r="AF1488" s="25">
        <v>0</v>
      </c>
      <c r="AG1488" s="25">
        <v>0</v>
      </c>
      <c r="AH1488" s="25">
        <v>0</v>
      </c>
      <c r="AI1488" s="25">
        <v>0</v>
      </c>
      <c r="AJ1488" s="25">
        <v>0</v>
      </c>
      <c r="AK1488" s="25">
        <v>0</v>
      </c>
      <c r="AL1488" s="25">
        <v>0</v>
      </c>
      <c r="AM1488" s="25">
        <v>0</v>
      </c>
      <c r="AN1488" s="25">
        <v>0</v>
      </c>
      <c r="AO1488" s="25">
        <v>0</v>
      </c>
      <c r="AP1488" s="25">
        <v>0</v>
      </c>
      <c r="AQ1488" s="25">
        <v>0</v>
      </c>
      <c r="AR1488" s="25">
        <v>0</v>
      </c>
      <c r="AS1488" s="25">
        <v>0</v>
      </c>
      <c r="AT1488" s="25">
        <v>0</v>
      </c>
      <c r="AU1488" s="25">
        <v>0</v>
      </c>
      <c r="AV1488" s="25">
        <v>0</v>
      </c>
      <c r="AW1488" s="25">
        <v>0</v>
      </c>
      <c r="AX1488" s="25">
        <v>0</v>
      </c>
      <c r="AY1488" s="25">
        <v>0</v>
      </c>
      <c r="AZ1488" s="25">
        <v>0</v>
      </c>
      <c r="BA1488" s="25">
        <v>0</v>
      </c>
      <c r="BB1488" s="25">
        <v>0</v>
      </c>
      <c r="BC1488" s="25">
        <v>0</v>
      </c>
      <c r="BD1488" s="25">
        <v>0</v>
      </c>
      <c r="BE1488" s="25">
        <v>0</v>
      </c>
      <c r="BF1488" s="25">
        <v>0</v>
      </c>
      <c r="BG1488" s="25">
        <v>0</v>
      </c>
      <c r="BH1488" s="25">
        <v>0</v>
      </c>
      <c r="BI1488" s="25">
        <v>0</v>
      </c>
      <c r="BJ1488" s="25">
        <v>0</v>
      </c>
      <c r="BK1488" s="25">
        <v>0</v>
      </c>
      <c r="BL1488" s="25">
        <v>0</v>
      </c>
      <c r="BM1488" s="25">
        <v>0</v>
      </c>
      <c r="BN1488" s="25">
        <v>0</v>
      </c>
      <c r="BO1488" s="25">
        <v>0</v>
      </c>
    </row>
    <row r="1489" spans="1:67">
      <c r="A1489">
        <v>2012</v>
      </c>
      <c r="B1489" s="57" t="s">
        <v>213</v>
      </c>
      <c r="C1489" s="61" t="s">
        <v>277</v>
      </c>
      <c r="D1489" s="57" t="s">
        <v>231</v>
      </c>
      <c r="E1489" s="25">
        <v>0</v>
      </c>
      <c r="F1489" s="25">
        <v>0</v>
      </c>
      <c r="G1489" s="25">
        <v>0</v>
      </c>
      <c r="H1489" s="25">
        <v>0</v>
      </c>
      <c r="I1489" s="25">
        <v>0</v>
      </c>
      <c r="J1489" s="25">
        <v>0</v>
      </c>
      <c r="K1489" s="25">
        <v>0</v>
      </c>
      <c r="L1489" s="25">
        <v>0</v>
      </c>
      <c r="M1489" s="25">
        <v>0</v>
      </c>
      <c r="N1489" s="25">
        <v>0</v>
      </c>
      <c r="O1489" s="25">
        <v>0</v>
      </c>
      <c r="P1489" s="25">
        <v>0</v>
      </c>
      <c r="Q1489" s="25">
        <v>0</v>
      </c>
      <c r="R1489" s="25">
        <v>0</v>
      </c>
      <c r="S1489" s="25">
        <v>0</v>
      </c>
      <c r="T1489" s="25">
        <v>0</v>
      </c>
      <c r="U1489" s="25">
        <v>0</v>
      </c>
      <c r="V1489" s="25">
        <v>0</v>
      </c>
      <c r="W1489" s="25">
        <v>0</v>
      </c>
      <c r="X1489" s="25">
        <v>0</v>
      </c>
      <c r="Y1489" s="25">
        <v>0</v>
      </c>
      <c r="Z1489" s="25">
        <v>0</v>
      </c>
      <c r="AA1489" s="25">
        <v>0</v>
      </c>
      <c r="AB1489" s="25">
        <v>0</v>
      </c>
      <c r="AC1489" s="25">
        <v>0</v>
      </c>
      <c r="AD1489" s="25">
        <v>0</v>
      </c>
      <c r="AE1489" s="25">
        <v>0</v>
      </c>
      <c r="AF1489" s="25">
        <v>0</v>
      </c>
      <c r="AG1489" s="25">
        <v>0</v>
      </c>
      <c r="AH1489" s="25">
        <v>0</v>
      </c>
      <c r="AI1489" s="25">
        <v>0</v>
      </c>
      <c r="AJ1489" s="25">
        <v>0</v>
      </c>
      <c r="AK1489" s="25">
        <v>0</v>
      </c>
      <c r="AL1489" s="25">
        <v>0</v>
      </c>
      <c r="AM1489" s="25">
        <v>0</v>
      </c>
      <c r="AN1489" s="25">
        <v>0</v>
      </c>
      <c r="AO1489" s="25">
        <v>0</v>
      </c>
      <c r="AP1489" s="25">
        <v>0</v>
      </c>
      <c r="AQ1489" s="25">
        <v>0</v>
      </c>
      <c r="AR1489" s="25">
        <v>0</v>
      </c>
      <c r="AS1489" s="25">
        <v>0</v>
      </c>
      <c r="AT1489" s="25">
        <v>0</v>
      </c>
      <c r="AU1489" s="25">
        <v>0</v>
      </c>
      <c r="AV1489" s="25">
        <v>0</v>
      </c>
      <c r="AW1489" s="25">
        <v>0</v>
      </c>
      <c r="AX1489" s="25">
        <v>0</v>
      </c>
      <c r="AY1489" s="25">
        <v>0</v>
      </c>
      <c r="AZ1489" s="25">
        <v>0</v>
      </c>
      <c r="BA1489" s="25">
        <v>0</v>
      </c>
      <c r="BB1489" s="25">
        <v>0</v>
      </c>
      <c r="BC1489" s="25">
        <v>0</v>
      </c>
      <c r="BD1489" s="25">
        <v>0</v>
      </c>
      <c r="BE1489" s="25">
        <v>0</v>
      </c>
      <c r="BF1489" s="25">
        <v>0</v>
      </c>
      <c r="BG1489" s="25">
        <v>0</v>
      </c>
      <c r="BH1489" s="25">
        <v>0</v>
      </c>
      <c r="BI1489" s="25">
        <v>0</v>
      </c>
      <c r="BJ1489" s="25">
        <v>0</v>
      </c>
      <c r="BK1489" s="25">
        <v>0</v>
      </c>
      <c r="BL1489" s="25">
        <v>0</v>
      </c>
      <c r="BM1489" s="25">
        <v>0</v>
      </c>
      <c r="BN1489" s="25">
        <v>0</v>
      </c>
      <c r="BO1489" s="25">
        <v>0</v>
      </c>
    </row>
    <row r="1490" spans="1:67">
      <c r="A1490">
        <v>2012</v>
      </c>
      <c r="B1490" s="57" t="s">
        <v>214</v>
      </c>
      <c r="C1490" s="61" t="s">
        <v>278</v>
      </c>
      <c r="D1490" s="57" t="s">
        <v>231</v>
      </c>
      <c r="E1490" s="25">
        <v>0</v>
      </c>
      <c r="F1490" s="25">
        <v>0</v>
      </c>
      <c r="G1490" s="25">
        <v>0</v>
      </c>
      <c r="H1490" s="25">
        <v>0</v>
      </c>
      <c r="I1490" s="25">
        <v>0</v>
      </c>
      <c r="J1490" s="25">
        <v>0</v>
      </c>
      <c r="K1490" s="25">
        <v>0</v>
      </c>
      <c r="L1490" s="25">
        <v>0</v>
      </c>
      <c r="M1490" s="25">
        <v>0</v>
      </c>
      <c r="N1490" s="25">
        <v>0</v>
      </c>
      <c r="O1490" s="25">
        <v>0</v>
      </c>
      <c r="P1490" s="25">
        <v>0</v>
      </c>
      <c r="Q1490" s="25">
        <v>0</v>
      </c>
      <c r="R1490" s="25">
        <v>0</v>
      </c>
      <c r="S1490" s="25">
        <v>0</v>
      </c>
      <c r="T1490" s="25">
        <v>0</v>
      </c>
      <c r="U1490" s="25">
        <v>0</v>
      </c>
      <c r="V1490" s="25">
        <v>0</v>
      </c>
      <c r="W1490" s="25">
        <v>0</v>
      </c>
      <c r="X1490" s="25">
        <v>0</v>
      </c>
      <c r="Y1490" s="25">
        <v>0</v>
      </c>
      <c r="Z1490" s="25">
        <v>0</v>
      </c>
      <c r="AA1490" s="25">
        <v>0</v>
      </c>
      <c r="AB1490" s="25">
        <v>0</v>
      </c>
      <c r="AC1490" s="25">
        <v>0</v>
      </c>
      <c r="AD1490" s="25">
        <v>0</v>
      </c>
      <c r="AE1490" s="25">
        <v>0</v>
      </c>
      <c r="AF1490" s="25">
        <v>0</v>
      </c>
      <c r="AG1490" s="25">
        <v>0</v>
      </c>
      <c r="AH1490" s="25">
        <v>0</v>
      </c>
      <c r="AI1490" s="25">
        <v>0</v>
      </c>
      <c r="AJ1490" s="25">
        <v>0</v>
      </c>
      <c r="AK1490" s="25">
        <v>0</v>
      </c>
      <c r="AL1490" s="25">
        <v>0</v>
      </c>
      <c r="AM1490" s="25">
        <v>0</v>
      </c>
      <c r="AN1490" s="25">
        <v>0</v>
      </c>
      <c r="AO1490" s="25">
        <v>0</v>
      </c>
      <c r="AP1490" s="25">
        <v>0</v>
      </c>
      <c r="AQ1490" s="25">
        <v>0</v>
      </c>
      <c r="AR1490" s="25">
        <v>0</v>
      </c>
      <c r="AS1490" s="25">
        <v>0</v>
      </c>
      <c r="AT1490" s="25">
        <v>0</v>
      </c>
      <c r="AU1490" s="25">
        <v>0</v>
      </c>
      <c r="AV1490" s="25">
        <v>0</v>
      </c>
      <c r="AW1490" s="25">
        <v>0</v>
      </c>
      <c r="AX1490" s="25">
        <v>0</v>
      </c>
      <c r="AY1490" s="25">
        <v>0</v>
      </c>
      <c r="AZ1490" s="25">
        <v>0</v>
      </c>
      <c r="BA1490" s="25">
        <v>0</v>
      </c>
      <c r="BB1490" s="25">
        <v>0</v>
      </c>
      <c r="BC1490" s="25">
        <v>0</v>
      </c>
      <c r="BD1490" s="25">
        <v>0</v>
      </c>
      <c r="BE1490" s="25">
        <v>0</v>
      </c>
      <c r="BF1490" s="25">
        <v>0</v>
      </c>
      <c r="BG1490" s="25">
        <v>0</v>
      </c>
      <c r="BH1490" s="25">
        <v>0</v>
      </c>
      <c r="BI1490" s="25">
        <v>0</v>
      </c>
      <c r="BJ1490" s="25">
        <v>0</v>
      </c>
      <c r="BK1490" s="25">
        <v>0</v>
      </c>
      <c r="BL1490" s="25">
        <v>0</v>
      </c>
      <c r="BM1490" s="25">
        <v>0</v>
      </c>
      <c r="BN1490" s="25">
        <v>0</v>
      </c>
      <c r="BO1490" s="25">
        <v>0</v>
      </c>
    </row>
    <row r="1491" spans="1:67">
      <c r="A1491">
        <v>2012</v>
      </c>
      <c r="B1491" s="57" t="s">
        <v>215</v>
      </c>
      <c r="C1491" s="61" t="s">
        <v>279</v>
      </c>
      <c r="D1491" s="57" t="s">
        <v>231</v>
      </c>
      <c r="E1491" s="25">
        <v>0</v>
      </c>
      <c r="F1491" s="25">
        <v>0</v>
      </c>
      <c r="G1491" s="25">
        <v>0</v>
      </c>
      <c r="H1491" s="25">
        <v>0</v>
      </c>
      <c r="I1491" s="25">
        <v>0</v>
      </c>
      <c r="J1491" s="25">
        <v>0</v>
      </c>
      <c r="K1491" s="25">
        <v>0</v>
      </c>
      <c r="L1491" s="25">
        <v>0</v>
      </c>
      <c r="M1491" s="25">
        <v>0</v>
      </c>
      <c r="N1491" s="25">
        <v>0</v>
      </c>
      <c r="O1491" s="25">
        <v>0</v>
      </c>
      <c r="P1491" s="25">
        <v>0</v>
      </c>
      <c r="Q1491" s="25">
        <v>0</v>
      </c>
      <c r="R1491" s="25">
        <v>0</v>
      </c>
      <c r="S1491" s="25">
        <v>0</v>
      </c>
      <c r="T1491" s="25">
        <v>0</v>
      </c>
      <c r="U1491" s="25">
        <v>0</v>
      </c>
      <c r="V1491" s="25">
        <v>0</v>
      </c>
      <c r="W1491" s="25">
        <v>0</v>
      </c>
      <c r="X1491" s="25">
        <v>0</v>
      </c>
      <c r="Y1491" s="25">
        <v>0</v>
      </c>
      <c r="Z1491" s="25">
        <v>0</v>
      </c>
      <c r="AA1491" s="25">
        <v>0</v>
      </c>
      <c r="AB1491" s="25">
        <v>0</v>
      </c>
      <c r="AC1491" s="25">
        <v>0</v>
      </c>
      <c r="AD1491" s="25">
        <v>0</v>
      </c>
      <c r="AE1491" s="25">
        <v>0</v>
      </c>
      <c r="AF1491" s="25">
        <v>0</v>
      </c>
      <c r="AG1491" s="25">
        <v>0</v>
      </c>
      <c r="AH1491" s="25">
        <v>0</v>
      </c>
      <c r="AI1491" s="25">
        <v>0</v>
      </c>
      <c r="AJ1491" s="25">
        <v>0</v>
      </c>
      <c r="AK1491" s="25">
        <v>0</v>
      </c>
      <c r="AL1491" s="25">
        <v>0</v>
      </c>
      <c r="AM1491" s="25">
        <v>0</v>
      </c>
      <c r="AN1491" s="25">
        <v>0</v>
      </c>
      <c r="AO1491" s="25">
        <v>0</v>
      </c>
      <c r="AP1491" s="25">
        <v>0</v>
      </c>
      <c r="AQ1491" s="25">
        <v>0</v>
      </c>
      <c r="AR1491" s="25">
        <v>0</v>
      </c>
      <c r="AS1491" s="25">
        <v>0</v>
      </c>
      <c r="AT1491" s="25">
        <v>0</v>
      </c>
      <c r="AU1491" s="25">
        <v>0</v>
      </c>
      <c r="AV1491" s="25">
        <v>0</v>
      </c>
      <c r="AW1491" s="25">
        <v>0</v>
      </c>
      <c r="AX1491" s="25">
        <v>0</v>
      </c>
      <c r="AY1491" s="25">
        <v>0</v>
      </c>
      <c r="AZ1491" s="25">
        <v>0</v>
      </c>
      <c r="BA1491" s="25">
        <v>0</v>
      </c>
      <c r="BB1491" s="25">
        <v>0</v>
      </c>
      <c r="BC1491" s="25">
        <v>0</v>
      </c>
      <c r="BD1491" s="25">
        <v>0</v>
      </c>
      <c r="BE1491" s="25">
        <v>0</v>
      </c>
      <c r="BF1491" s="25">
        <v>0</v>
      </c>
      <c r="BG1491" s="25">
        <v>0</v>
      </c>
      <c r="BH1491" s="25">
        <v>0</v>
      </c>
      <c r="BI1491" s="25">
        <v>0</v>
      </c>
      <c r="BJ1491" s="25">
        <v>0</v>
      </c>
      <c r="BK1491" s="25">
        <v>0</v>
      </c>
      <c r="BL1491" s="25">
        <v>0</v>
      </c>
      <c r="BM1491" s="25">
        <v>0</v>
      </c>
      <c r="BN1491" s="25">
        <v>0</v>
      </c>
      <c r="BO1491" s="25">
        <v>0</v>
      </c>
    </row>
    <row r="1492" spans="1:67">
      <c r="A1492">
        <v>2012</v>
      </c>
      <c r="B1492" s="57" t="s">
        <v>216</v>
      </c>
      <c r="C1492" s="61" t="s">
        <v>280</v>
      </c>
      <c r="D1492" s="57" t="s">
        <v>231</v>
      </c>
      <c r="E1492" s="25">
        <v>275.84511748434721</v>
      </c>
      <c r="F1492" s="25">
        <v>52.023460861109385</v>
      </c>
      <c r="G1492" s="25">
        <v>6.0363159519550411</v>
      </c>
      <c r="H1492" s="25">
        <v>797.38760485895796</v>
      </c>
      <c r="I1492" s="25">
        <v>293.85105487827434</v>
      </c>
      <c r="J1492" s="25">
        <v>147.73916011323684</v>
      </c>
      <c r="K1492" s="25">
        <v>72.01170271482988</v>
      </c>
      <c r="L1492" s="25">
        <v>82.829336471285842</v>
      </c>
      <c r="M1492" s="25">
        <v>5.1831629417246363</v>
      </c>
      <c r="N1492" s="25">
        <v>328.43053214898333</v>
      </c>
      <c r="O1492" s="25">
        <v>62.006648566541742</v>
      </c>
      <c r="P1492" s="25">
        <v>60.122179518375354</v>
      </c>
      <c r="Q1492" s="25">
        <v>85.866177348553407</v>
      </c>
      <c r="R1492" s="25">
        <v>85.801691585376233</v>
      </c>
      <c r="S1492" s="25">
        <v>51.509569042225763</v>
      </c>
      <c r="T1492" s="25">
        <v>90.523907837774715</v>
      </c>
      <c r="U1492" s="25">
        <v>106.60091068436813</v>
      </c>
      <c r="V1492" s="25">
        <v>121.7022819314931</v>
      </c>
      <c r="W1492" s="25">
        <v>38.780722111635264</v>
      </c>
      <c r="X1492" s="25">
        <v>170.8155899215424</v>
      </c>
      <c r="Y1492" s="25">
        <v>10.445702022615999</v>
      </c>
      <c r="Z1492" s="25">
        <v>99.228170654966618</v>
      </c>
      <c r="AA1492" s="25">
        <v>0</v>
      </c>
      <c r="AB1492" s="25">
        <v>233.05452943149839</v>
      </c>
      <c r="AC1492" s="25">
        <v>3.0501758787426541</v>
      </c>
      <c r="AD1492" s="25">
        <v>0</v>
      </c>
      <c r="AE1492" s="25">
        <v>383.45422744852885</v>
      </c>
      <c r="AF1492" s="25">
        <v>274.05061043977759</v>
      </c>
      <c r="AG1492" s="25">
        <v>689.47758619205092</v>
      </c>
      <c r="AH1492" s="25">
        <v>401.99892982795046</v>
      </c>
      <c r="AI1492" s="25">
        <v>455.77219950618854</v>
      </c>
      <c r="AJ1492" s="25">
        <v>241.16712562852018</v>
      </c>
      <c r="AK1492" s="25">
        <v>624.15373945223655</v>
      </c>
      <c r="AL1492" s="25">
        <v>72.094871082426081</v>
      </c>
      <c r="AM1492" s="25">
        <v>43.975334589942406</v>
      </c>
      <c r="AN1492" s="25">
        <v>92.950332059147456</v>
      </c>
      <c r="AO1492" s="25">
        <v>54.459058698448956</v>
      </c>
      <c r="AP1492" s="25">
        <v>25.658939822535729</v>
      </c>
      <c r="AQ1492" s="25">
        <v>450.49995627980888</v>
      </c>
      <c r="AR1492" s="25">
        <v>107.32689213585446</v>
      </c>
      <c r="AS1492" s="25">
        <v>674.62508169359603</v>
      </c>
      <c r="AT1492" s="25">
        <v>111.36288586916989</v>
      </c>
      <c r="AU1492" s="25">
        <v>0</v>
      </c>
      <c r="AV1492" s="25">
        <v>77.354006008426737</v>
      </c>
      <c r="AW1492" s="25">
        <v>154.5940735876226</v>
      </c>
      <c r="AX1492" s="25">
        <v>0</v>
      </c>
      <c r="AY1492" s="25">
        <v>0</v>
      </c>
      <c r="AZ1492" s="25">
        <v>0</v>
      </c>
      <c r="BA1492" s="25">
        <v>0</v>
      </c>
      <c r="BB1492" s="25">
        <v>74.075278566688382</v>
      </c>
      <c r="BC1492" s="25">
        <v>380.67976094185997</v>
      </c>
      <c r="BD1492" s="25">
        <v>138.53532582155069</v>
      </c>
      <c r="BE1492" s="25">
        <v>13.219605900985252</v>
      </c>
      <c r="BF1492" s="25">
        <v>75.795034559730183</v>
      </c>
      <c r="BG1492" s="25">
        <v>0</v>
      </c>
      <c r="BH1492" s="25">
        <v>0</v>
      </c>
      <c r="BI1492" s="25">
        <v>1201.7682041722703</v>
      </c>
      <c r="BJ1492" s="25">
        <v>0</v>
      </c>
      <c r="BK1492" s="25">
        <v>0</v>
      </c>
      <c r="BL1492" s="25">
        <v>0</v>
      </c>
      <c r="BM1492" s="25">
        <v>0</v>
      </c>
      <c r="BN1492" s="25">
        <v>1492.0143061802573</v>
      </c>
      <c r="BO1492" s="25">
        <v>11591.909071426024</v>
      </c>
    </row>
    <row r="1493" spans="1:67">
      <c r="A1493">
        <v>2012</v>
      </c>
      <c r="B1493" s="57" t="s">
        <v>217</v>
      </c>
      <c r="C1493" s="61" t="s">
        <v>281</v>
      </c>
      <c r="D1493" s="57" t="s">
        <v>231</v>
      </c>
      <c r="E1493" s="25">
        <v>232.32111981484411</v>
      </c>
      <c r="F1493" s="25">
        <v>0</v>
      </c>
      <c r="G1493" s="25">
        <v>0</v>
      </c>
      <c r="H1493" s="25">
        <v>477.12240155063176</v>
      </c>
      <c r="I1493" s="25">
        <v>154.65066739792536</v>
      </c>
      <c r="J1493" s="25">
        <v>52.883088905288112</v>
      </c>
      <c r="K1493" s="25">
        <v>2.0987500977540422E-3</v>
      </c>
      <c r="L1493" s="25">
        <v>80.879556360522102</v>
      </c>
      <c r="M1493" s="25">
        <v>1.7552421369729314</v>
      </c>
      <c r="N1493" s="25">
        <v>102.8530586688797</v>
      </c>
      <c r="O1493" s="25">
        <v>75.813032981776431</v>
      </c>
      <c r="P1493" s="25">
        <v>6.0008862113731078</v>
      </c>
      <c r="Q1493" s="25">
        <v>81.714788287318981</v>
      </c>
      <c r="R1493" s="25">
        <v>12.875849933551249</v>
      </c>
      <c r="S1493" s="25">
        <v>17.94323863085453</v>
      </c>
      <c r="T1493" s="25">
        <v>1.2635303354570739</v>
      </c>
      <c r="U1493" s="25">
        <v>5.000341776602496E-2</v>
      </c>
      <c r="V1493" s="25">
        <v>0.11321763058417891</v>
      </c>
      <c r="W1493" s="25">
        <v>0</v>
      </c>
      <c r="X1493" s="25">
        <v>142.24109876391401</v>
      </c>
      <c r="Y1493" s="25">
        <v>7.3631828408009072</v>
      </c>
      <c r="Z1493" s="25">
        <v>0.22382372902129921</v>
      </c>
      <c r="AA1493" s="25">
        <v>0</v>
      </c>
      <c r="AB1493" s="25">
        <v>2.0269094196814753E-2</v>
      </c>
      <c r="AC1493" s="25">
        <v>5.8920198641806696</v>
      </c>
      <c r="AD1493" s="25">
        <v>0</v>
      </c>
      <c r="AE1493" s="25">
        <v>1160.8176836402029</v>
      </c>
      <c r="AF1493" s="25">
        <v>3.3856025009142825</v>
      </c>
      <c r="AG1493" s="25">
        <v>9.2039754181064986</v>
      </c>
      <c r="AH1493" s="25">
        <v>5.3663648280090142</v>
      </c>
      <c r="AI1493" s="25">
        <v>199.39009241590293</v>
      </c>
      <c r="AJ1493" s="25">
        <v>50.299292129051167</v>
      </c>
      <c r="AK1493" s="25">
        <v>42.887011518007412</v>
      </c>
      <c r="AL1493" s="25">
        <v>1.1439583018642008</v>
      </c>
      <c r="AM1493" s="25">
        <v>3.9178862353871358E-3</v>
      </c>
      <c r="AN1493" s="25">
        <v>167.50797810028419</v>
      </c>
      <c r="AO1493" s="25">
        <v>1.7705076467846788</v>
      </c>
      <c r="AP1493" s="25">
        <v>8.4272210835026602</v>
      </c>
      <c r="AQ1493" s="25">
        <v>1343.2118872551114</v>
      </c>
      <c r="AR1493" s="25">
        <v>0</v>
      </c>
      <c r="AS1493" s="25">
        <v>339.14702912843637</v>
      </c>
      <c r="AT1493" s="25">
        <v>38.158344789859825</v>
      </c>
      <c r="AU1493" s="25">
        <v>0</v>
      </c>
      <c r="AV1493" s="25">
        <v>240.16689840060059</v>
      </c>
      <c r="AW1493" s="25">
        <v>162.73520592708317</v>
      </c>
      <c r="AX1493" s="25">
        <v>0</v>
      </c>
      <c r="AY1493" s="25">
        <v>0</v>
      </c>
      <c r="AZ1493" s="25">
        <v>0</v>
      </c>
      <c r="BA1493" s="25">
        <v>0</v>
      </c>
      <c r="BB1493" s="25">
        <v>2.4614715585754329E-2</v>
      </c>
      <c r="BC1493" s="25">
        <v>18.516735018582128</v>
      </c>
      <c r="BD1493" s="25">
        <v>41.091337772011997</v>
      </c>
      <c r="BE1493" s="25">
        <v>18.170169372990003</v>
      </c>
      <c r="BF1493" s="25">
        <v>1.1219075425903433</v>
      </c>
      <c r="BG1493" s="25">
        <v>0</v>
      </c>
      <c r="BH1493" s="25">
        <v>0</v>
      </c>
      <c r="BI1493" s="25">
        <v>1596.8852773610301</v>
      </c>
      <c r="BJ1493" s="25">
        <v>0</v>
      </c>
      <c r="BK1493" s="25">
        <v>50765.240533494922</v>
      </c>
      <c r="BL1493" s="25">
        <v>47.960876310858268</v>
      </c>
      <c r="BM1493" s="25">
        <v>0</v>
      </c>
      <c r="BN1493" s="25">
        <v>791.79249469776994</v>
      </c>
      <c r="BO1493" s="25">
        <v>58508.409092562251</v>
      </c>
    </row>
    <row r="1494" spans="1:67">
      <c r="A1494">
        <v>2012</v>
      </c>
      <c r="B1494" s="57" t="s">
        <v>218</v>
      </c>
      <c r="C1494" s="61" t="s">
        <v>282</v>
      </c>
      <c r="D1494" s="57" t="s">
        <v>231</v>
      </c>
      <c r="E1494" s="25">
        <v>0</v>
      </c>
      <c r="F1494" s="25">
        <v>0</v>
      </c>
      <c r="G1494" s="25">
        <v>0</v>
      </c>
      <c r="H1494" s="25">
        <v>15.821093657725143</v>
      </c>
      <c r="I1494" s="25">
        <v>8.0385680812552351</v>
      </c>
      <c r="J1494" s="25">
        <v>7.8270549402234293</v>
      </c>
      <c r="K1494" s="25">
        <v>0.22191361071876553</v>
      </c>
      <c r="L1494" s="25">
        <v>13.933808216242275</v>
      </c>
      <c r="M1494" s="25">
        <v>5.7866082182141836E-2</v>
      </c>
      <c r="N1494" s="25">
        <v>5.1507136736956989</v>
      </c>
      <c r="O1494" s="25">
        <v>5.3409666060149652</v>
      </c>
      <c r="P1494" s="25">
        <v>11.003298415630979</v>
      </c>
      <c r="Q1494" s="25">
        <v>2.8588595766750187</v>
      </c>
      <c r="R1494" s="25">
        <v>11.662790520494029</v>
      </c>
      <c r="S1494" s="25">
        <v>7.6746079553391287</v>
      </c>
      <c r="T1494" s="25">
        <v>2.7001279265066858</v>
      </c>
      <c r="U1494" s="25">
        <v>2.4355759469508853</v>
      </c>
      <c r="V1494" s="25">
        <v>0.85374119727345299</v>
      </c>
      <c r="W1494" s="25">
        <v>1.599845512962021</v>
      </c>
      <c r="X1494" s="25">
        <v>2.7709175492596785</v>
      </c>
      <c r="Y1494" s="25">
        <v>8.3505282843737011E-2</v>
      </c>
      <c r="Z1494" s="25">
        <v>0.2806675533894824</v>
      </c>
      <c r="AA1494" s="25">
        <v>0</v>
      </c>
      <c r="AB1494" s="25">
        <v>7.8104299755728235</v>
      </c>
      <c r="AC1494" s="25">
        <v>9.5912584392032901E-2</v>
      </c>
      <c r="AD1494" s="25">
        <v>0</v>
      </c>
      <c r="AE1494" s="25">
        <v>155.80004665824671</v>
      </c>
      <c r="AF1494" s="25">
        <v>3.8429927913049653</v>
      </c>
      <c r="AG1494" s="25">
        <v>91.564708578980145</v>
      </c>
      <c r="AH1494" s="25">
        <v>53.386673614804366</v>
      </c>
      <c r="AI1494" s="25">
        <v>13.032570057283863</v>
      </c>
      <c r="AJ1494" s="25">
        <v>0.87428123352403952</v>
      </c>
      <c r="AK1494" s="25">
        <v>12.80489652171503</v>
      </c>
      <c r="AL1494" s="25">
        <v>8.6393054976666956</v>
      </c>
      <c r="AM1494" s="25">
        <v>1.6329393614879559</v>
      </c>
      <c r="AN1494" s="25">
        <v>10.206184276840531</v>
      </c>
      <c r="AO1494" s="25">
        <v>16.387579251793561</v>
      </c>
      <c r="AP1494" s="25">
        <v>4.7089960296644344</v>
      </c>
      <c r="AQ1494" s="25">
        <v>32.408004405619664</v>
      </c>
      <c r="AR1494" s="25">
        <v>7.1005027504380518</v>
      </c>
      <c r="AS1494" s="25">
        <v>226.48820546131532</v>
      </c>
      <c r="AT1494" s="25">
        <v>31.144666180925331</v>
      </c>
      <c r="AU1494" s="25">
        <v>0</v>
      </c>
      <c r="AV1494" s="25">
        <v>7.9761086063739869E-2</v>
      </c>
      <c r="AW1494" s="25">
        <v>8.7814120940966536</v>
      </c>
      <c r="AX1494" s="25">
        <v>0</v>
      </c>
      <c r="AY1494" s="25">
        <v>0</v>
      </c>
      <c r="AZ1494" s="25">
        <v>0</v>
      </c>
      <c r="BA1494" s="25">
        <v>0</v>
      </c>
      <c r="BB1494" s="25">
        <v>5.6214753212979636</v>
      </c>
      <c r="BC1494" s="25">
        <v>117.33643221374315</v>
      </c>
      <c r="BD1494" s="25">
        <v>1428.0537058013008</v>
      </c>
      <c r="BE1494" s="25">
        <v>24.525976623960975</v>
      </c>
      <c r="BF1494" s="25">
        <v>0.51528623059728584</v>
      </c>
      <c r="BG1494" s="25">
        <v>0</v>
      </c>
      <c r="BH1494" s="25">
        <v>0</v>
      </c>
      <c r="BI1494" s="25">
        <v>19456.215821246482</v>
      </c>
      <c r="BJ1494" s="25">
        <v>0</v>
      </c>
      <c r="BK1494" s="25">
        <v>22517.259013614177</v>
      </c>
      <c r="BL1494" s="25">
        <v>0</v>
      </c>
      <c r="BM1494" s="25">
        <v>0</v>
      </c>
      <c r="BN1494" s="25">
        <v>158.50635450543092</v>
      </c>
      <c r="BO1494" s="25">
        <v>44495.140056274126</v>
      </c>
    </row>
    <row r="1495" spans="1:67">
      <c r="A1495">
        <v>2012</v>
      </c>
      <c r="B1495" s="57" t="s">
        <v>219</v>
      </c>
      <c r="C1495" s="61" t="s">
        <v>283</v>
      </c>
      <c r="D1495" s="57" t="s">
        <v>231</v>
      </c>
      <c r="E1495" s="25">
        <v>0.28063839550727049</v>
      </c>
      <c r="F1495" s="25">
        <v>0</v>
      </c>
      <c r="G1495" s="25">
        <v>0.60491143671479064</v>
      </c>
      <c r="H1495" s="25">
        <v>91.138653125938447</v>
      </c>
      <c r="I1495" s="25">
        <v>22.67455711733508</v>
      </c>
      <c r="J1495" s="25">
        <v>26.663245722542332</v>
      </c>
      <c r="K1495" s="25">
        <v>0.22783399990064856</v>
      </c>
      <c r="L1495" s="25">
        <v>90.213176186559735</v>
      </c>
      <c r="M1495" s="25">
        <v>0.25531196660057692</v>
      </c>
      <c r="N1495" s="25">
        <v>5.4545035562449078</v>
      </c>
      <c r="O1495" s="25">
        <v>11.854928002850716</v>
      </c>
      <c r="P1495" s="25">
        <v>36.578929562624396</v>
      </c>
      <c r="Q1495" s="25">
        <v>5.3334339190923137</v>
      </c>
      <c r="R1495" s="25">
        <v>12.645649368155848</v>
      </c>
      <c r="S1495" s="25">
        <v>34.615040429864564</v>
      </c>
      <c r="T1495" s="25">
        <v>31.890906584538765</v>
      </c>
      <c r="U1495" s="25">
        <v>2.7564413276248723</v>
      </c>
      <c r="V1495" s="25">
        <v>2.4840656193692952</v>
      </c>
      <c r="W1495" s="25">
        <v>1.6511596143896563</v>
      </c>
      <c r="X1495" s="25">
        <v>19.84074798378613</v>
      </c>
      <c r="Y1495" s="25">
        <v>1.4823763676774793</v>
      </c>
      <c r="Z1495" s="25">
        <v>1.5973580266184166</v>
      </c>
      <c r="AA1495" s="25">
        <v>0</v>
      </c>
      <c r="AB1495" s="25">
        <v>17.520310031666749</v>
      </c>
      <c r="AC1495" s="25">
        <v>0.17758207502994439</v>
      </c>
      <c r="AD1495" s="25">
        <v>0</v>
      </c>
      <c r="AE1495" s="25">
        <v>203.73270474144906</v>
      </c>
      <c r="AF1495" s="25">
        <v>60.884723311145358</v>
      </c>
      <c r="AG1495" s="25">
        <v>86.625801072508665</v>
      </c>
      <c r="AH1495" s="25">
        <v>50.507050590238464</v>
      </c>
      <c r="AI1495" s="25">
        <v>3.351581278932914</v>
      </c>
      <c r="AJ1495" s="25">
        <v>25.909284654006196</v>
      </c>
      <c r="AK1495" s="25">
        <v>6.3558744851293767</v>
      </c>
      <c r="AL1495" s="25">
        <v>24.025161256355705</v>
      </c>
      <c r="AM1495" s="25">
        <v>3.9116766051702982</v>
      </c>
      <c r="AN1495" s="25">
        <v>2.1050545670295859</v>
      </c>
      <c r="AO1495" s="25">
        <v>8.017204298236825</v>
      </c>
      <c r="AP1495" s="25">
        <v>1.5849191438282104</v>
      </c>
      <c r="AQ1495" s="25">
        <v>4.1540362215538975</v>
      </c>
      <c r="AR1495" s="25">
        <v>0.84705986805296296</v>
      </c>
      <c r="AS1495" s="25">
        <v>58.975797429429882</v>
      </c>
      <c r="AT1495" s="25">
        <v>43.623662048340755</v>
      </c>
      <c r="AU1495" s="25">
        <v>0</v>
      </c>
      <c r="AV1495" s="25">
        <v>4.5360398762193936</v>
      </c>
      <c r="AW1495" s="25">
        <v>19.114301889641048</v>
      </c>
      <c r="AX1495" s="25">
        <v>0</v>
      </c>
      <c r="AY1495" s="25">
        <v>0</v>
      </c>
      <c r="AZ1495" s="25">
        <v>0</v>
      </c>
      <c r="BA1495" s="25">
        <v>0</v>
      </c>
      <c r="BB1495" s="25">
        <v>10.747678050715773</v>
      </c>
      <c r="BC1495" s="25">
        <v>78.587727083624586</v>
      </c>
      <c r="BD1495" s="25">
        <v>68.18346861213557</v>
      </c>
      <c r="BE1495" s="25">
        <v>1402.7787988069088</v>
      </c>
      <c r="BF1495" s="25">
        <v>4.1123186080053893</v>
      </c>
      <c r="BG1495" s="25">
        <v>0</v>
      </c>
      <c r="BH1495" s="25">
        <v>0</v>
      </c>
      <c r="BI1495" s="25">
        <v>12178.204022967202</v>
      </c>
      <c r="BJ1495" s="25">
        <v>0</v>
      </c>
      <c r="BK1495" s="25">
        <v>5532.5128121126991</v>
      </c>
      <c r="BL1495" s="25">
        <v>0</v>
      </c>
      <c r="BM1495" s="25">
        <v>0</v>
      </c>
      <c r="BN1495" s="25">
        <v>421.82336902890745</v>
      </c>
      <c r="BO1495" s="25">
        <v>20723.153889028108</v>
      </c>
    </row>
    <row r="1496" spans="1:67">
      <c r="A1496">
        <v>2012</v>
      </c>
      <c r="B1496" s="57" t="s">
        <v>220</v>
      </c>
      <c r="C1496" s="61" t="s">
        <v>284</v>
      </c>
      <c r="D1496" s="57" t="s">
        <v>231</v>
      </c>
      <c r="E1496" s="25">
        <v>193.02436610612298</v>
      </c>
      <c r="F1496" s="25">
        <v>0.33429273360555867</v>
      </c>
      <c r="G1496" s="25">
        <v>0.11804237154911713</v>
      </c>
      <c r="H1496" s="25">
        <v>25.833421657315867</v>
      </c>
      <c r="I1496" s="25">
        <v>11.006243002415809</v>
      </c>
      <c r="J1496" s="25">
        <v>2.2323612407686508</v>
      </c>
      <c r="K1496" s="25">
        <v>0.87800463135053763</v>
      </c>
      <c r="L1496" s="25">
        <v>37.684784996758182</v>
      </c>
      <c r="M1496" s="25">
        <v>7.1577316044892952E-2</v>
      </c>
      <c r="N1496" s="25">
        <v>43.543862770434636</v>
      </c>
      <c r="O1496" s="25">
        <v>19.904160833711714</v>
      </c>
      <c r="P1496" s="25">
        <v>188.9914514943967</v>
      </c>
      <c r="Q1496" s="25">
        <v>87.133887188981078</v>
      </c>
      <c r="R1496" s="25">
        <v>3.420889498249907</v>
      </c>
      <c r="S1496" s="25">
        <v>11.002920922826897</v>
      </c>
      <c r="T1496" s="25">
        <v>2.0487471780581492</v>
      </c>
      <c r="U1496" s="25">
        <v>1.9652180530598216</v>
      </c>
      <c r="V1496" s="25">
        <v>1.6852699866390941</v>
      </c>
      <c r="W1496" s="25">
        <v>1.3561386923045733</v>
      </c>
      <c r="X1496" s="25">
        <v>0.8054376627103772</v>
      </c>
      <c r="Y1496" s="25">
        <v>4.2365597235954559E-2</v>
      </c>
      <c r="Z1496" s="25">
        <v>0.69369559601610264</v>
      </c>
      <c r="AA1496" s="25">
        <v>0</v>
      </c>
      <c r="AB1496" s="25">
        <v>0.45207708331034774</v>
      </c>
      <c r="AC1496" s="25">
        <v>0.36547923158523926</v>
      </c>
      <c r="AD1496" s="25">
        <v>0</v>
      </c>
      <c r="AE1496" s="25">
        <v>276.21152466126847</v>
      </c>
      <c r="AF1496" s="25">
        <v>128.72351509672473</v>
      </c>
      <c r="AG1496" s="25">
        <v>87.830364340893325</v>
      </c>
      <c r="AH1496" s="25">
        <v>51.209369497333157</v>
      </c>
      <c r="AI1496" s="25">
        <v>45.685507101934739</v>
      </c>
      <c r="AJ1496" s="25">
        <v>0.45660329097933089</v>
      </c>
      <c r="AK1496" s="25">
        <v>2.5335657654283792</v>
      </c>
      <c r="AL1496" s="25">
        <v>10.904761051347021</v>
      </c>
      <c r="AM1496" s="25">
        <v>2.0135511295348305</v>
      </c>
      <c r="AN1496" s="25">
        <v>32.842629542148266</v>
      </c>
      <c r="AO1496" s="25">
        <v>2.1083379454753359</v>
      </c>
      <c r="AP1496" s="25">
        <v>28.949186810799915</v>
      </c>
      <c r="AQ1496" s="25">
        <v>19.530003246827793</v>
      </c>
      <c r="AR1496" s="25">
        <v>14.16201992230301</v>
      </c>
      <c r="AS1496" s="25">
        <v>6.7927600945130084</v>
      </c>
      <c r="AT1496" s="25">
        <v>2.7530262129517644</v>
      </c>
      <c r="AU1496" s="25">
        <v>0</v>
      </c>
      <c r="AV1496" s="25">
        <v>3.9087223146070902</v>
      </c>
      <c r="AW1496" s="25">
        <v>42.423071711952282</v>
      </c>
      <c r="AX1496" s="25">
        <v>0</v>
      </c>
      <c r="AY1496" s="25">
        <v>0</v>
      </c>
      <c r="AZ1496" s="25">
        <v>0</v>
      </c>
      <c r="BA1496" s="25">
        <v>0</v>
      </c>
      <c r="BB1496" s="25">
        <v>16.529484711102196</v>
      </c>
      <c r="BC1496" s="25">
        <v>0</v>
      </c>
      <c r="BD1496" s="25">
        <v>17.597903982579655</v>
      </c>
      <c r="BE1496" s="25">
        <v>28.949726095555278</v>
      </c>
      <c r="BF1496" s="25">
        <v>8487.7343161601038</v>
      </c>
      <c r="BG1496" s="25">
        <v>0</v>
      </c>
      <c r="BH1496" s="25">
        <v>0</v>
      </c>
      <c r="BI1496" s="25">
        <v>15260.368371352608</v>
      </c>
      <c r="BJ1496" s="25">
        <v>0</v>
      </c>
      <c r="BK1496" s="25">
        <v>0</v>
      </c>
      <c r="BL1496" s="25">
        <v>0</v>
      </c>
      <c r="BM1496" s="25">
        <v>0</v>
      </c>
      <c r="BN1496" s="25">
        <v>940.19474223397845</v>
      </c>
      <c r="BO1496" s="25">
        <v>26145.007760118388</v>
      </c>
    </row>
    <row r="1497" spans="1:67">
      <c r="A1497">
        <v>2012</v>
      </c>
      <c r="B1497" s="57" t="s">
        <v>221</v>
      </c>
      <c r="C1497" s="61" t="s">
        <v>285</v>
      </c>
      <c r="D1497" s="57" t="s">
        <v>231</v>
      </c>
      <c r="E1497" s="25">
        <v>0</v>
      </c>
      <c r="F1497" s="25">
        <v>0</v>
      </c>
      <c r="G1497" s="25">
        <v>0</v>
      </c>
      <c r="H1497" s="25">
        <v>0</v>
      </c>
      <c r="I1497" s="25">
        <v>0</v>
      </c>
      <c r="J1497" s="25">
        <v>0</v>
      </c>
      <c r="K1497" s="25">
        <v>0</v>
      </c>
      <c r="L1497" s="25">
        <v>0</v>
      </c>
      <c r="M1497" s="25">
        <v>0</v>
      </c>
      <c r="N1497" s="25">
        <v>0</v>
      </c>
      <c r="O1497" s="25">
        <v>0</v>
      </c>
      <c r="P1497" s="25">
        <v>0</v>
      </c>
      <c r="Q1497" s="25">
        <v>0</v>
      </c>
      <c r="R1497" s="25">
        <v>0</v>
      </c>
      <c r="S1497" s="25">
        <v>0</v>
      </c>
      <c r="T1497" s="25">
        <v>0</v>
      </c>
      <c r="U1497" s="25">
        <v>0</v>
      </c>
      <c r="V1497" s="25">
        <v>0</v>
      </c>
      <c r="W1497" s="25">
        <v>0</v>
      </c>
      <c r="X1497" s="25">
        <v>0</v>
      </c>
      <c r="Y1497" s="25">
        <v>0</v>
      </c>
      <c r="Z1497" s="25">
        <v>0</v>
      </c>
      <c r="AA1497" s="25">
        <v>0</v>
      </c>
      <c r="AB1497" s="25">
        <v>0</v>
      </c>
      <c r="AC1497" s="25">
        <v>0</v>
      </c>
      <c r="AD1497" s="25">
        <v>0</v>
      </c>
      <c r="AE1497" s="25">
        <v>0</v>
      </c>
      <c r="AF1497" s="25">
        <v>0</v>
      </c>
      <c r="AG1497" s="25">
        <v>0</v>
      </c>
      <c r="AH1497" s="25">
        <v>0</v>
      </c>
      <c r="AI1497" s="25">
        <v>0</v>
      </c>
      <c r="AJ1497" s="25">
        <v>0</v>
      </c>
      <c r="AK1497" s="25">
        <v>0</v>
      </c>
      <c r="AL1497" s="25">
        <v>0</v>
      </c>
      <c r="AM1497" s="25">
        <v>0</v>
      </c>
      <c r="AN1497" s="25">
        <v>0</v>
      </c>
      <c r="AO1497" s="25">
        <v>0</v>
      </c>
      <c r="AP1497" s="25">
        <v>0</v>
      </c>
      <c r="AQ1497" s="25">
        <v>0</v>
      </c>
      <c r="AR1497" s="25">
        <v>0</v>
      </c>
      <c r="AS1497" s="25">
        <v>0</v>
      </c>
      <c r="AT1497" s="25">
        <v>0</v>
      </c>
      <c r="AU1497" s="25">
        <v>0</v>
      </c>
      <c r="AV1497" s="25">
        <v>0</v>
      </c>
      <c r="AW1497" s="25">
        <v>0</v>
      </c>
      <c r="AX1497" s="25">
        <v>0</v>
      </c>
      <c r="AY1497" s="25">
        <v>0</v>
      </c>
      <c r="AZ1497" s="25">
        <v>0</v>
      </c>
      <c r="BA1497" s="25">
        <v>0</v>
      </c>
      <c r="BB1497" s="25">
        <v>0</v>
      </c>
      <c r="BC1497" s="25">
        <v>0</v>
      </c>
      <c r="BD1497" s="25">
        <v>0</v>
      </c>
      <c r="BE1497" s="25">
        <v>0</v>
      </c>
      <c r="BF1497" s="25">
        <v>0</v>
      </c>
      <c r="BG1497" s="25">
        <v>0</v>
      </c>
      <c r="BH1497" s="25">
        <v>0</v>
      </c>
      <c r="BI1497" s="25">
        <v>0</v>
      </c>
      <c r="BJ1497" s="25">
        <v>0</v>
      </c>
      <c r="BK1497" s="25">
        <v>0</v>
      </c>
      <c r="BL1497" s="25">
        <v>0</v>
      </c>
      <c r="BM1497" s="25">
        <v>0</v>
      </c>
      <c r="BN1497" s="25">
        <v>0</v>
      </c>
      <c r="BO1497" s="25">
        <v>0</v>
      </c>
    </row>
    <row r="1498" spans="1:67">
      <c r="A1498">
        <v>2012</v>
      </c>
      <c r="B1498" s="57" t="s">
        <v>222</v>
      </c>
      <c r="C1498" s="61" t="s">
        <v>286</v>
      </c>
      <c r="D1498" s="57" t="s">
        <v>231</v>
      </c>
      <c r="E1498" s="25">
        <v>0</v>
      </c>
      <c r="F1498" s="25">
        <v>0</v>
      </c>
      <c r="G1498" s="25">
        <v>0</v>
      </c>
      <c r="H1498" s="25">
        <v>0</v>
      </c>
      <c r="I1498" s="25">
        <v>0</v>
      </c>
      <c r="J1498" s="25">
        <v>0</v>
      </c>
      <c r="K1498" s="25">
        <v>0</v>
      </c>
      <c r="L1498" s="25">
        <v>0</v>
      </c>
      <c r="M1498" s="25">
        <v>0</v>
      </c>
      <c r="N1498" s="25">
        <v>0</v>
      </c>
      <c r="O1498" s="25">
        <v>0</v>
      </c>
      <c r="P1498" s="25">
        <v>0</v>
      </c>
      <c r="Q1498" s="25">
        <v>0</v>
      </c>
      <c r="R1498" s="25">
        <v>0</v>
      </c>
      <c r="S1498" s="25">
        <v>0</v>
      </c>
      <c r="T1498" s="25">
        <v>0</v>
      </c>
      <c r="U1498" s="25">
        <v>0</v>
      </c>
      <c r="V1498" s="25">
        <v>0</v>
      </c>
      <c r="W1498" s="25">
        <v>0</v>
      </c>
      <c r="X1498" s="25">
        <v>0</v>
      </c>
      <c r="Y1498" s="25">
        <v>0</v>
      </c>
      <c r="Z1498" s="25">
        <v>0</v>
      </c>
      <c r="AA1498" s="25">
        <v>0</v>
      </c>
      <c r="AB1498" s="25">
        <v>0</v>
      </c>
      <c r="AC1498" s="25">
        <v>0</v>
      </c>
      <c r="AD1498" s="25">
        <v>0</v>
      </c>
      <c r="AE1498" s="25">
        <v>0</v>
      </c>
      <c r="AF1498" s="25">
        <v>0</v>
      </c>
      <c r="AG1498" s="25">
        <v>0</v>
      </c>
      <c r="AH1498" s="25">
        <v>0</v>
      </c>
      <c r="AI1498" s="25">
        <v>0</v>
      </c>
      <c r="AJ1498" s="25">
        <v>0</v>
      </c>
      <c r="AK1498" s="25">
        <v>0</v>
      </c>
      <c r="AL1498" s="25">
        <v>0</v>
      </c>
      <c r="AM1498" s="25">
        <v>0</v>
      </c>
      <c r="AN1498" s="25">
        <v>0</v>
      </c>
      <c r="AO1498" s="25">
        <v>0</v>
      </c>
      <c r="AP1498" s="25">
        <v>0</v>
      </c>
      <c r="AQ1498" s="25">
        <v>0</v>
      </c>
      <c r="AR1498" s="25">
        <v>0</v>
      </c>
      <c r="AS1498" s="25">
        <v>0</v>
      </c>
      <c r="AT1498" s="25">
        <v>0</v>
      </c>
      <c r="AU1498" s="25">
        <v>0</v>
      </c>
      <c r="AV1498" s="25">
        <v>0</v>
      </c>
      <c r="AW1498" s="25">
        <v>0</v>
      </c>
      <c r="AX1498" s="25">
        <v>0</v>
      </c>
      <c r="AY1498" s="25">
        <v>0</v>
      </c>
      <c r="AZ1498" s="25">
        <v>0</v>
      </c>
      <c r="BA1498" s="25">
        <v>0</v>
      </c>
      <c r="BB1498" s="25">
        <v>0</v>
      </c>
      <c r="BC1498" s="25">
        <v>0</v>
      </c>
      <c r="BD1498" s="25">
        <v>0</v>
      </c>
      <c r="BE1498" s="25">
        <v>0</v>
      </c>
      <c r="BF1498" s="25">
        <v>0</v>
      </c>
      <c r="BG1498" s="25">
        <v>0</v>
      </c>
      <c r="BH1498" s="25">
        <v>0</v>
      </c>
      <c r="BI1498" s="25">
        <v>0</v>
      </c>
      <c r="BJ1498" s="25">
        <v>0</v>
      </c>
      <c r="BK1498" s="25">
        <v>0</v>
      </c>
      <c r="BL1498" s="25">
        <v>0</v>
      </c>
      <c r="BM1498" s="25">
        <v>0</v>
      </c>
      <c r="BN1498" s="25">
        <v>0</v>
      </c>
      <c r="BO1498" s="25">
        <v>0</v>
      </c>
    </row>
    <row r="1499" spans="1:67">
      <c r="A1499">
        <v>2012</v>
      </c>
      <c r="B1499" s="57" t="s">
        <v>167</v>
      </c>
      <c r="C1499" s="61" t="s">
        <v>230</v>
      </c>
      <c r="D1499" s="57" t="s">
        <v>134</v>
      </c>
      <c r="E1499" s="25">
        <v>392.66581252813137</v>
      </c>
      <c r="F1499" s="25">
        <v>5.665478783492305</v>
      </c>
      <c r="G1499" s="25">
        <v>34.731509696303533</v>
      </c>
      <c r="H1499" s="25">
        <v>1.1122216012740145</v>
      </c>
      <c r="I1499" s="25">
        <v>4195.534100714789</v>
      </c>
      <c r="J1499" s="25">
        <v>98.972019277950864</v>
      </c>
      <c r="K1499" s="25">
        <v>10.427265303708177</v>
      </c>
      <c r="L1499" s="25">
        <v>0.56730439995565718</v>
      </c>
      <c r="M1499" s="25">
        <v>5.1618664045315607E-2</v>
      </c>
      <c r="N1499" s="25">
        <v>0.41301614428434713</v>
      </c>
      <c r="O1499" s="25">
        <v>46.290764129201818</v>
      </c>
      <c r="P1499" s="25">
        <v>51.553351180946777</v>
      </c>
      <c r="Q1499" s="25">
        <v>442.62094127491395</v>
      </c>
      <c r="R1499" s="25">
        <v>2.6411823064939588</v>
      </c>
      <c r="S1499" s="25">
        <v>1.4070584327524944</v>
      </c>
      <c r="T1499" s="25">
        <v>0.86089423077877969</v>
      </c>
      <c r="U1499" s="25">
        <v>0.48382833817307747</v>
      </c>
      <c r="V1499" s="25">
        <v>0.34154217630128669</v>
      </c>
      <c r="W1499" s="25">
        <v>0.22872224686868992</v>
      </c>
      <c r="X1499" s="25">
        <v>0.35788929027201449</v>
      </c>
      <c r="Y1499" s="25">
        <v>2.3113874419619235E-2</v>
      </c>
      <c r="Z1499" s="25">
        <v>4.7734249349656848</v>
      </c>
      <c r="AA1499" s="25">
        <v>0</v>
      </c>
      <c r="AB1499" s="25">
        <v>0.11815333736501091</v>
      </c>
      <c r="AC1499" s="25">
        <v>1.0148951762428391E-2</v>
      </c>
      <c r="AD1499" s="25">
        <v>0</v>
      </c>
      <c r="AE1499" s="25">
        <v>13.419917442616052</v>
      </c>
      <c r="AF1499" s="25">
        <v>0.2209554650731127</v>
      </c>
      <c r="AG1499" s="25">
        <v>1.0953809038508315</v>
      </c>
      <c r="AH1499" s="25">
        <v>0.63866026791514918</v>
      </c>
      <c r="AI1499" s="25">
        <v>0.15607737800062155</v>
      </c>
      <c r="AJ1499" s="25">
        <v>1.4923413419735168</v>
      </c>
      <c r="AK1499" s="25">
        <v>5.1988056384613905</v>
      </c>
      <c r="AL1499" s="25">
        <v>0.10299211504265787</v>
      </c>
      <c r="AM1499" s="25">
        <v>7.401540845603842E-3</v>
      </c>
      <c r="AN1499" s="25">
        <v>452.27724518708806</v>
      </c>
      <c r="AO1499" s="25">
        <v>9.2234362417761312E-2</v>
      </c>
      <c r="AP1499" s="25">
        <v>2.5518163738387903E-2</v>
      </c>
      <c r="AQ1499" s="25">
        <v>0.15411980147716922</v>
      </c>
      <c r="AR1499" s="25">
        <v>5.0211574389169553E-2</v>
      </c>
      <c r="AS1499" s="25">
        <v>0.56753806046774979</v>
      </c>
      <c r="AT1499" s="25">
        <v>7.738826858896998E-2</v>
      </c>
      <c r="AU1499" s="25">
        <v>0</v>
      </c>
      <c r="AV1499" s="25">
        <v>0.15742977494736654</v>
      </c>
      <c r="AW1499" s="25">
        <v>0.14919577525826605</v>
      </c>
      <c r="AX1499" s="25">
        <v>0</v>
      </c>
      <c r="AY1499" s="25">
        <v>0</v>
      </c>
      <c r="AZ1499" s="25">
        <v>0</v>
      </c>
      <c r="BA1499" s="25">
        <v>0</v>
      </c>
      <c r="BB1499" s="25">
        <v>8.3742759413264839E-2</v>
      </c>
      <c r="BC1499" s="25">
        <v>1.8833327508384725</v>
      </c>
      <c r="BD1499" s="25">
        <v>8.0598876813755584</v>
      </c>
      <c r="BE1499" s="25">
        <v>91.391410503856605</v>
      </c>
      <c r="BF1499" s="25">
        <v>1.7831580827536491</v>
      </c>
      <c r="BG1499" s="25">
        <v>0</v>
      </c>
      <c r="BH1499" s="25">
        <v>0</v>
      </c>
      <c r="BI1499" s="25">
        <v>1381.190156175403</v>
      </c>
      <c r="BJ1499" s="25">
        <v>0</v>
      </c>
      <c r="BK1499" s="25">
        <v>0.46439634531323915</v>
      </c>
      <c r="BL1499" s="25">
        <v>5.3893450587815686</v>
      </c>
      <c r="BM1499" s="25">
        <v>1.1823825520881814</v>
      </c>
      <c r="BN1499" s="25">
        <v>0</v>
      </c>
      <c r="BO1499" s="25">
        <v>0</v>
      </c>
    </row>
    <row r="1500" spans="1:67">
      <c r="A1500">
        <v>2012</v>
      </c>
      <c r="B1500" s="57" t="s">
        <v>168</v>
      </c>
      <c r="C1500" s="61" t="s">
        <v>232</v>
      </c>
      <c r="D1500" s="57" t="s">
        <v>134</v>
      </c>
      <c r="E1500" s="25">
        <v>0.85117635750390386</v>
      </c>
      <c r="F1500" s="25">
        <v>1.3276115236633324E-2</v>
      </c>
      <c r="G1500" s="25">
        <v>8.487933618310721E-2</v>
      </c>
      <c r="H1500" s="25">
        <v>8.9933486014375563E-2</v>
      </c>
      <c r="I1500" s="25">
        <v>8.8845159916846903</v>
      </c>
      <c r="J1500" s="25">
        <v>0.41828955825393821</v>
      </c>
      <c r="K1500" s="25">
        <v>8.3822189140261862</v>
      </c>
      <c r="L1500" s="25">
        <v>1.6202383184617359</v>
      </c>
      <c r="M1500" s="25">
        <v>1.1366908774935157E-3</v>
      </c>
      <c r="N1500" s="25">
        <v>6.1213958469535409E-2</v>
      </c>
      <c r="O1500" s="25">
        <v>0.20476309736695358</v>
      </c>
      <c r="P1500" s="25">
        <v>0.25753053280484545</v>
      </c>
      <c r="Q1500" s="25">
        <v>0.91590636229898659</v>
      </c>
      <c r="R1500" s="25">
        <v>0.12026318136071809</v>
      </c>
      <c r="S1500" s="25">
        <v>0.11948910760752117</v>
      </c>
      <c r="T1500" s="25">
        <v>3.2286723756393264E-2</v>
      </c>
      <c r="U1500" s="25">
        <v>2.0939942658570347E-2</v>
      </c>
      <c r="V1500" s="25">
        <v>1.5404789945206741E-2</v>
      </c>
      <c r="W1500" s="25">
        <v>3.0886749186979132E-2</v>
      </c>
      <c r="X1500" s="25">
        <v>1.8347743790906638E-2</v>
      </c>
      <c r="Y1500" s="25">
        <v>2.0570750937091986E-2</v>
      </c>
      <c r="Z1500" s="25">
        <v>0.30570327635392386</v>
      </c>
      <c r="AA1500" s="25">
        <v>0</v>
      </c>
      <c r="AB1500" s="25">
        <v>9.5226939146302002E-3</v>
      </c>
      <c r="AC1500" s="25">
        <v>2.2338754564213545E-4</v>
      </c>
      <c r="AD1500" s="25">
        <v>0</v>
      </c>
      <c r="AE1500" s="25">
        <v>13.369394124554304</v>
      </c>
      <c r="AF1500" s="25">
        <v>3.8694530995023749E-2</v>
      </c>
      <c r="AG1500" s="25">
        <v>8.160104115352948E-2</v>
      </c>
      <c r="AH1500" s="25">
        <v>4.7577371491347512E-2</v>
      </c>
      <c r="AI1500" s="25">
        <v>9.6515734061478932E-3</v>
      </c>
      <c r="AJ1500" s="25">
        <v>1.3874810653132832E-2</v>
      </c>
      <c r="AK1500" s="25">
        <v>6.2272178327578233E-2</v>
      </c>
      <c r="AL1500" s="25">
        <v>7.7826025531933249E-3</v>
      </c>
      <c r="AM1500" s="25">
        <v>6.6340130429991988E-4</v>
      </c>
      <c r="AN1500" s="25">
        <v>1.063460176795298</v>
      </c>
      <c r="AO1500" s="25">
        <v>5.7729224888333572E-3</v>
      </c>
      <c r="AP1500" s="25">
        <v>3.1171976444016678E-3</v>
      </c>
      <c r="AQ1500" s="25">
        <v>3.881816338898493E-2</v>
      </c>
      <c r="AR1500" s="25">
        <v>5.6803826634453224E-3</v>
      </c>
      <c r="AS1500" s="25">
        <v>2.0650228408484614E-2</v>
      </c>
      <c r="AT1500" s="25">
        <v>3.4982167873300061E-3</v>
      </c>
      <c r="AU1500" s="25">
        <v>0</v>
      </c>
      <c r="AV1500" s="25">
        <v>1.4347096250408571E-2</v>
      </c>
      <c r="AW1500" s="25">
        <v>1.9708287586563736E-2</v>
      </c>
      <c r="AX1500" s="25">
        <v>0</v>
      </c>
      <c r="AY1500" s="25">
        <v>0</v>
      </c>
      <c r="AZ1500" s="25">
        <v>0</v>
      </c>
      <c r="BA1500" s="25">
        <v>0</v>
      </c>
      <c r="BB1500" s="25">
        <v>5.230043545747202E-3</v>
      </c>
      <c r="BC1500" s="25">
        <v>0.18401069420416394</v>
      </c>
      <c r="BD1500" s="25">
        <v>4.0696250142179397E-2</v>
      </c>
      <c r="BE1500" s="25">
        <v>0.20259280297660115</v>
      </c>
      <c r="BF1500" s="25">
        <v>3.3613666997582684E-2</v>
      </c>
      <c r="BG1500" s="25">
        <v>0</v>
      </c>
      <c r="BH1500" s="25">
        <v>0</v>
      </c>
      <c r="BI1500" s="25">
        <v>1.3607522151479998</v>
      </c>
      <c r="BJ1500" s="25">
        <v>0</v>
      </c>
      <c r="BK1500" s="25">
        <v>3.9232110051627987E-2</v>
      </c>
      <c r="BL1500" s="25">
        <v>0.20016758356200656</v>
      </c>
      <c r="BM1500" s="25">
        <v>5.8238358801182303E-3</v>
      </c>
      <c r="BN1500" s="25">
        <v>0</v>
      </c>
      <c r="BO1500" s="25">
        <v>0</v>
      </c>
    </row>
    <row r="1501" spans="1:67">
      <c r="A1501">
        <v>2012</v>
      </c>
      <c r="B1501" s="57" t="s">
        <v>169</v>
      </c>
      <c r="C1501" s="61" t="s">
        <v>233</v>
      </c>
      <c r="D1501" s="57" t="s">
        <v>134</v>
      </c>
      <c r="E1501" s="25">
        <v>0.61919466908419973</v>
      </c>
      <c r="F1501" s="25">
        <v>1.6034881660071513E-3</v>
      </c>
      <c r="G1501" s="25">
        <v>0.19678231967024246</v>
      </c>
      <c r="H1501" s="25">
        <v>3.4396842992135059E-2</v>
      </c>
      <c r="I1501" s="25">
        <v>5.460775871535688</v>
      </c>
      <c r="J1501" s="25">
        <v>8.722080571938802E-2</v>
      </c>
      <c r="K1501" s="25">
        <v>8.4507522949557226E-2</v>
      </c>
      <c r="L1501" s="25">
        <v>2.2053737392224528E-2</v>
      </c>
      <c r="M1501" s="25">
        <v>6.9670920542734994E-4</v>
      </c>
      <c r="N1501" s="25">
        <v>1.361243941238582E-2</v>
      </c>
      <c r="O1501" s="25">
        <v>5.4562221783983782E-2</v>
      </c>
      <c r="P1501" s="25">
        <v>3.6638965726052963E-2</v>
      </c>
      <c r="Q1501" s="25">
        <v>6.4876479868694464E-2</v>
      </c>
      <c r="R1501" s="25">
        <v>9.2650972358463597E-3</v>
      </c>
      <c r="S1501" s="25">
        <v>8.8773029367887855E-3</v>
      </c>
      <c r="T1501" s="25">
        <v>5.2633672942859269E-3</v>
      </c>
      <c r="U1501" s="25">
        <v>1.2516231720239551E-2</v>
      </c>
      <c r="V1501" s="25">
        <v>6.3969315953500486E-3</v>
      </c>
      <c r="W1501" s="25">
        <v>3.8400852074537972E-3</v>
      </c>
      <c r="X1501" s="25">
        <v>6.9787254158280732E-3</v>
      </c>
      <c r="Y1501" s="25">
        <v>1.1149187841344272E-3</v>
      </c>
      <c r="Z1501" s="25">
        <v>1.0733867586789026E-2</v>
      </c>
      <c r="AA1501" s="25">
        <v>0</v>
      </c>
      <c r="AB1501" s="25">
        <v>5.0186058839368063E-3</v>
      </c>
      <c r="AC1501" s="25">
        <v>1.5188648932218496E-4</v>
      </c>
      <c r="AD1501" s="25">
        <v>0</v>
      </c>
      <c r="AE1501" s="25">
        <v>0.19060941536997308</v>
      </c>
      <c r="AF1501" s="25">
        <v>9.7558300664224318E-3</v>
      </c>
      <c r="AG1501" s="25">
        <v>3.4968851368476092E-2</v>
      </c>
      <c r="AH1501" s="25">
        <v>2.0388538839233777E-2</v>
      </c>
      <c r="AI1501" s="25">
        <v>2.5962973204470049E-3</v>
      </c>
      <c r="AJ1501" s="25">
        <v>5.9919893448692141E-2</v>
      </c>
      <c r="AK1501" s="25">
        <v>5.0958161390959794E-2</v>
      </c>
      <c r="AL1501" s="25">
        <v>5.9261637418624013E-3</v>
      </c>
      <c r="AM1501" s="25">
        <v>3.8219066017592697E-4</v>
      </c>
      <c r="AN1501" s="25">
        <v>2.6355863869294174</v>
      </c>
      <c r="AO1501" s="25">
        <v>2.1006771075865586E-3</v>
      </c>
      <c r="AP1501" s="25">
        <v>1.5726613864509341E-3</v>
      </c>
      <c r="AQ1501" s="25">
        <v>7.8466011878739195E-3</v>
      </c>
      <c r="AR1501" s="25">
        <v>2.2974640513089501E-3</v>
      </c>
      <c r="AS1501" s="25">
        <v>1.6225678500149766E-2</v>
      </c>
      <c r="AT1501" s="25">
        <v>5.5072489953618305E-3</v>
      </c>
      <c r="AU1501" s="25">
        <v>0</v>
      </c>
      <c r="AV1501" s="25">
        <v>5.7477142010664908E-3</v>
      </c>
      <c r="AW1501" s="25">
        <v>7.5703072593202754E-3</v>
      </c>
      <c r="AX1501" s="25">
        <v>0</v>
      </c>
      <c r="AY1501" s="25">
        <v>0</v>
      </c>
      <c r="AZ1501" s="25">
        <v>0</v>
      </c>
      <c r="BA1501" s="25">
        <v>0</v>
      </c>
      <c r="BB1501" s="25">
        <v>4.5338891572871808E-3</v>
      </c>
      <c r="BC1501" s="25">
        <v>0.11135738953419713</v>
      </c>
      <c r="BD1501" s="25">
        <v>1.5968954565464058E-2</v>
      </c>
      <c r="BE1501" s="25">
        <v>0.29675695651211037</v>
      </c>
      <c r="BF1501" s="25">
        <v>1.498183420841263E-2</v>
      </c>
      <c r="BG1501" s="25">
        <v>0</v>
      </c>
      <c r="BH1501" s="25">
        <v>0</v>
      </c>
      <c r="BI1501" s="25">
        <v>7.1465683390567074</v>
      </c>
      <c r="BJ1501" s="25">
        <v>0</v>
      </c>
      <c r="BK1501" s="25">
        <v>6.895177306672097E-2</v>
      </c>
      <c r="BL1501" s="25">
        <v>1.9863684153421275E-2</v>
      </c>
      <c r="BM1501" s="25">
        <v>1.6512869971959474E-3</v>
      </c>
      <c r="BN1501" s="25">
        <v>0</v>
      </c>
      <c r="BO1501" s="25">
        <v>0</v>
      </c>
    </row>
    <row r="1502" spans="1:67">
      <c r="A1502">
        <v>2012</v>
      </c>
      <c r="B1502" s="57" t="s">
        <v>170</v>
      </c>
      <c r="C1502" s="61" t="s">
        <v>234</v>
      </c>
      <c r="D1502" s="57" t="s">
        <v>134</v>
      </c>
      <c r="E1502" s="25">
        <v>5.8420123211081414</v>
      </c>
      <c r="F1502" s="25">
        <v>0.76471947900243009</v>
      </c>
      <c r="G1502" s="25">
        <v>2.5820055930171191</v>
      </c>
      <c r="H1502" s="25">
        <v>1756.9887859982732</v>
      </c>
      <c r="I1502" s="25">
        <v>29.868364387556166</v>
      </c>
      <c r="J1502" s="25">
        <v>8.2836118946553494</v>
      </c>
      <c r="K1502" s="25">
        <v>3.0099878467442136</v>
      </c>
      <c r="L1502" s="25">
        <v>5.1141799557417915</v>
      </c>
      <c r="M1502" s="25">
        <v>0.27634642101715506</v>
      </c>
      <c r="N1502" s="25">
        <v>3191.7793561649401</v>
      </c>
      <c r="O1502" s="25">
        <v>798.69542534566438</v>
      </c>
      <c r="P1502" s="25">
        <v>57.512707132300989</v>
      </c>
      <c r="Q1502" s="25">
        <v>103.10096426268369</v>
      </c>
      <c r="R1502" s="25">
        <v>577.04088055166824</v>
      </c>
      <c r="S1502" s="25">
        <v>729.66536476649776</v>
      </c>
      <c r="T1502" s="25">
        <v>322.50831952173877</v>
      </c>
      <c r="U1502" s="25">
        <v>12.305102490945364</v>
      </c>
      <c r="V1502" s="25">
        <v>22.813031724127107</v>
      </c>
      <c r="W1502" s="25">
        <v>12.238049423022247</v>
      </c>
      <c r="X1502" s="25">
        <v>5.4299361992069448</v>
      </c>
      <c r="Y1502" s="25">
        <v>1.3854567521421601</v>
      </c>
      <c r="Z1502" s="25">
        <v>17.019312181853707</v>
      </c>
      <c r="AA1502" s="25">
        <v>0</v>
      </c>
      <c r="AB1502" s="25">
        <v>615.22957739190315</v>
      </c>
      <c r="AC1502" s="25">
        <v>6.4280136076448641E-2</v>
      </c>
      <c r="AD1502" s="25">
        <v>0</v>
      </c>
      <c r="AE1502" s="25">
        <v>1833.4791105289487</v>
      </c>
      <c r="AF1502" s="25">
        <v>7.183165104785358</v>
      </c>
      <c r="AG1502" s="25">
        <v>25.070471910779197</v>
      </c>
      <c r="AH1502" s="25">
        <v>14.617303580215106</v>
      </c>
      <c r="AI1502" s="25">
        <v>36.481211973671108</v>
      </c>
      <c r="AJ1502" s="25">
        <v>13.079541277247214</v>
      </c>
      <c r="AK1502" s="25">
        <v>21.288338910409035</v>
      </c>
      <c r="AL1502" s="25">
        <v>2.4914176344210714</v>
      </c>
      <c r="AM1502" s="25">
        <v>0.11569297239653668</v>
      </c>
      <c r="AN1502" s="25">
        <v>2.4620600933212815</v>
      </c>
      <c r="AO1502" s="25">
        <v>0.52681921279200195</v>
      </c>
      <c r="AP1502" s="25">
        <v>0.57744465665189515</v>
      </c>
      <c r="AQ1502" s="25">
        <v>1.4742080637425348</v>
      </c>
      <c r="AR1502" s="25">
        <v>0.62807822577847106</v>
      </c>
      <c r="AS1502" s="25">
        <v>1.1395435521331303</v>
      </c>
      <c r="AT1502" s="25">
        <v>0.241154358996225</v>
      </c>
      <c r="AU1502" s="25">
        <v>0</v>
      </c>
      <c r="AV1502" s="25">
        <v>1.5927524376891657</v>
      </c>
      <c r="AW1502" s="25">
        <v>22.380813722832105</v>
      </c>
      <c r="AX1502" s="25">
        <v>0</v>
      </c>
      <c r="AY1502" s="25">
        <v>0</v>
      </c>
      <c r="AZ1502" s="25">
        <v>0</v>
      </c>
      <c r="BA1502" s="25">
        <v>0</v>
      </c>
      <c r="BB1502" s="25">
        <v>3.6885738644889972</v>
      </c>
      <c r="BC1502" s="25">
        <v>5.8172973262598804</v>
      </c>
      <c r="BD1502" s="25">
        <v>5.3765084163591386</v>
      </c>
      <c r="BE1502" s="25">
        <v>2.5754000116925369</v>
      </c>
      <c r="BF1502" s="25">
        <v>1.8481090123174067</v>
      </c>
      <c r="BG1502" s="25">
        <v>0</v>
      </c>
      <c r="BH1502" s="25">
        <v>0</v>
      </c>
      <c r="BI1502" s="25">
        <v>89.778148710671047</v>
      </c>
      <c r="BJ1502" s="25">
        <v>0</v>
      </c>
      <c r="BK1502" s="25">
        <v>3.6016273388464484E-2</v>
      </c>
      <c r="BL1502" s="25">
        <v>42.995260281690001</v>
      </c>
      <c r="BM1502" s="25">
        <v>2.5136086737239203</v>
      </c>
      <c r="BN1502" s="25">
        <v>0</v>
      </c>
      <c r="BO1502" s="25">
        <v>0</v>
      </c>
    </row>
    <row r="1503" spans="1:67">
      <c r="A1503">
        <v>2012</v>
      </c>
      <c r="B1503" s="57" t="s">
        <v>171</v>
      </c>
      <c r="C1503" s="61" t="s">
        <v>235</v>
      </c>
      <c r="D1503" s="57" t="s">
        <v>134</v>
      </c>
      <c r="E1503" s="25">
        <v>598.31422671578184</v>
      </c>
      <c r="F1503" s="25">
        <v>0.37816906014980056</v>
      </c>
      <c r="G1503" s="25">
        <v>108.56646814900137</v>
      </c>
      <c r="H1503" s="25">
        <v>29.791867581906974</v>
      </c>
      <c r="I1503" s="25">
        <v>3573.0444613324585</v>
      </c>
      <c r="J1503" s="25">
        <v>90.245353549645614</v>
      </c>
      <c r="K1503" s="25">
        <v>12.322409782907586</v>
      </c>
      <c r="L1503" s="25">
        <v>12.586981923250651</v>
      </c>
      <c r="M1503" s="25">
        <v>1.4230054050756542</v>
      </c>
      <c r="N1503" s="25">
        <v>9.0546657350171493</v>
      </c>
      <c r="O1503" s="25">
        <v>84.596278157237904</v>
      </c>
      <c r="P1503" s="25">
        <v>36.158690010194221</v>
      </c>
      <c r="Q1503" s="25">
        <v>42.262779674194164</v>
      </c>
      <c r="R1503" s="25">
        <v>8.2908659666365025</v>
      </c>
      <c r="S1503" s="25">
        <v>10.221516658727737</v>
      </c>
      <c r="T1503" s="25">
        <v>9.8683340241417543</v>
      </c>
      <c r="U1503" s="25">
        <v>10.131226153998472</v>
      </c>
      <c r="V1503" s="25">
        <v>7.5776187599201261</v>
      </c>
      <c r="W1503" s="25">
        <v>4.4885939987260741</v>
      </c>
      <c r="X1503" s="25">
        <v>6.7897396916085171</v>
      </c>
      <c r="Y1503" s="25">
        <v>0.61898973097946286</v>
      </c>
      <c r="Z1503" s="25">
        <v>7.5242819830406962</v>
      </c>
      <c r="AA1503" s="25">
        <v>0</v>
      </c>
      <c r="AB1503" s="25">
        <v>3.4040602976118031</v>
      </c>
      <c r="AC1503" s="25">
        <v>0.28247723556897808</v>
      </c>
      <c r="AD1503" s="25">
        <v>0</v>
      </c>
      <c r="AE1503" s="25">
        <v>54.204650545808278</v>
      </c>
      <c r="AF1503" s="25">
        <v>5.2521869921256492</v>
      </c>
      <c r="AG1503" s="25">
        <v>15.030753785886329</v>
      </c>
      <c r="AH1503" s="25">
        <v>8.7636593675697423</v>
      </c>
      <c r="AI1503" s="25">
        <v>0.82540325677901438</v>
      </c>
      <c r="AJ1503" s="25">
        <v>60.767584341340367</v>
      </c>
      <c r="AK1503" s="25">
        <v>39.286199370718577</v>
      </c>
      <c r="AL1503" s="25">
        <v>4.2823071631024652</v>
      </c>
      <c r="AM1503" s="25">
        <v>0.18123891685992422</v>
      </c>
      <c r="AN1503" s="25">
        <v>1835.8127335260695</v>
      </c>
      <c r="AO1503" s="25">
        <v>2.7720921311286766</v>
      </c>
      <c r="AP1503" s="25">
        <v>0.61569395903880253</v>
      </c>
      <c r="AQ1503" s="25">
        <v>1.9823463235954226</v>
      </c>
      <c r="AR1503" s="25">
        <v>0.79594297488684085</v>
      </c>
      <c r="AS1503" s="25">
        <v>13.654521250421599</v>
      </c>
      <c r="AT1503" s="25">
        <v>5.3841214436724201</v>
      </c>
      <c r="AU1503" s="25">
        <v>0</v>
      </c>
      <c r="AV1503" s="25">
        <v>2.2702929671225789</v>
      </c>
      <c r="AW1503" s="25">
        <v>4.1088167579455552</v>
      </c>
      <c r="AX1503" s="25">
        <v>0</v>
      </c>
      <c r="AY1503" s="25">
        <v>0</v>
      </c>
      <c r="AZ1503" s="25">
        <v>0</v>
      </c>
      <c r="BA1503" s="25">
        <v>0</v>
      </c>
      <c r="BB1503" s="25">
        <v>3.9893223816956045</v>
      </c>
      <c r="BC1503" s="25">
        <v>12.147535460499855</v>
      </c>
      <c r="BD1503" s="25">
        <v>16.741931903909261</v>
      </c>
      <c r="BE1503" s="25">
        <v>270.61876970402272</v>
      </c>
      <c r="BF1503" s="25">
        <v>14.190901282200468</v>
      </c>
      <c r="BG1503" s="25">
        <v>0</v>
      </c>
      <c r="BH1503" s="25">
        <v>0</v>
      </c>
      <c r="BI1503" s="25">
        <v>4196.4622957250394</v>
      </c>
      <c r="BJ1503" s="25">
        <v>0</v>
      </c>
      <c r="BK1503" s="25">
        <v>53.039147109597835</v>
      </c>
      <c r="BL1503" s="25">
        <v>14.84235201480524</v>
      </c>
      <c r="BM1503" s="25">
        <v>0.78624427819005149</v>
      </c>
      <c r="BN1503" s="25">
        <v>0</v>
      </c>
      <c r="BO1503" s="25">
        <v>0</v>
      </c>
    </row>
    <row r="1504" spans="1:67">
      <c r="A1504">
        <v>2012</v>
      </c>
      <c r="B1504" s="57" t="s">
        <v>172</v>
      </c>
      <c r="C1504" s="61" t="s">
        <v>236</v>
      </c>
      <c r="D1504" s="57" t="s">
        <v>134</v>
      </c>
      <c r="E1504" s="25">
        <v>66.338481417435673</v>
      </c>
      <c r="F1504" s="25">
        <v>4.6454673325265254</v>
      </c>
      <c r="G1504" s="25">
        <v>5.0990944102799833</v>
      </c>
      <c r="H1504" s="25">
        <v>43.046994115956082</v>
      </c>
      <c r="I1504" s="25">
        <v>29.47351530358025</v>
      </c>
      <c r="J1504" s="25">
        <v>4894.5234918364768</v>
      </c>
      <c r="K1504" s="25">
        <v>19.123143098343867</v>
      </c>
      <c r="L1504" s="25">
        <v>21.324842733877144</v>
      </c>
      <c r="M1504" s="25">
        <v>0.71678594932867301</v>
      </c>
      <c r="N1504" s="25">
        <v>0.92326572052722744</v>
      </c>
      <c r="O1504" s="25">
        <v>26.249888230113939</v>
      </c>
      <c r="P1504" s="25">
        <v>32.313017090831167</v>
      </c>
      <c r="Q1504" s="25">
        <v>60.986076929377347</v>
      </c>
      <c r="R1504" s="25">
        <v>8.2885145205943118</v>
      </c>
      <c r="S1504" s="25">
        <v>8.8952781517509507</v>
      </c>
      <c r="T1504" s="25">
        <v>50.232970633586341</v>
      </c>
      <c r="U1504" s="25">
        <v>7.465194931166363</v>
      </c>
      <c r="V1504" s="25">
        <v>8.6796656295566219</v>
      </c>
      <c r="W1504" s="25">
        <v>2.933405060977551</v>
      </c>
      <c r="X1504" s="25">
        <v>18.783115213901041</v>
      </c>
      <c r="Y1504" s="25">
        <v>2.1485965974380212</v>
      </c>
      <c r="Z1504" s="25">
        <v>131.36863742568391</v>
      </c>
      <c r="AA1504" s="25">
        <v>0</v>
      </c>
      <c r="AB1504" s="25">
        <v>9.6977407414142913</v>
      </c>
      <c r="AC1504" s="25">
        <v>8.5365663194897079E-2</v>
      </c>
      <c r="AD1504" s="25">
        <v>0</v>
      </c>
      <c r="AE1504" s="25">
        <v>263.70580392070787</v>
      </c>
      <c r="AF1504" s="25">
        <v>76.526468749610018</v>
      </c>
      <c r="AG1504" s="25">
        <v>138.30840596069584</v>
      </c>
      <c r="AH1504" s="25">
        <v>80.64052491272939</v>
      </c>
      <c r="AI1504" s="25">
        <v>1.7167348967706695</v>
      </c>
      <c r="AJ1504" s="25">
        <v>2.9092762944482264</v>
      </c>
      <c r="AK1504" s="25">
        <v>0.77373381779341299</v>
      </c>
      <c r="AL1504" s="25">
        <v>8.0493807126765695</v>
      </c>
      <c r="AM1504" s="25">
        <v>0.27198398294004622</v>
      </c>
      <c r="AN1504" s="25">
        <v>21.578379559301609</v>
      </c>
      <c r="AO1504" s="25">
        <v>3.3079942602137749</v>
      </c>
      <c r="AP1504" s="25">
        <v>1.1700454937175424</v>
      </c>
      <c r="AQ1504" s="25">
        <v>2.9740541152907811</v>
      </c>
      <c r="AR1504" s="25">
        <v>0.5146625547401974</v>
      </c>
      <c r="AS1504" s="25">
        <v>5.5320957207959545</v>
      </c>
      <c r="AT1504" s="25">
        <v>1.3755025565052639</v>
      </c>
      <c r="AU1504" s="25">
        <v>0</v>
      </c>
      <c r="AV1504" s="25">
        <v>8.3214227844851081</v>
      </c>
      <c r="AW1504" s="25">
        <v>18.07922044698353</v>
      </c>
      <c r="AX1504" s="25">
        <v>0</v>
      </c>
      <c r="AY1504" s="25">
        <v>0</v>
      </c>
      <c r="AZ1504" s="25">
        <v>0</v>
      </c>
      <c r="BA1504" s="25">
        <v>0</v>
      </c>
      <c r="BB1504" s="25">
        <v>2.8861151623448458</v>
      </c>
      <c r="BC1504" s="25">
        <v>127.1881799502347</v>
      </c>
      <c r="BD1504" s="25">
        <v>72.293223580268517</v>
      </c>
      <c r="BE1504" s="25">
        <v>27.43103741236267</v>
      </c>
      <c r="BF1504" s="25">
        <v>113.30266737587328</v>
      </c>
      <c r="BG1504" s="25">
        <v>0</v>
      </c>
      <c r="BH1504" s="25">
        <v>0</v>
      </c>
      <c r="BI1504" s="25">
        <v>1117.4586231026615</v>
      </c>
      <c r="BJ1504" s="25">
        <v>0</v>
      </c>
      <c r="BK1504" s="25">
        <v>2.9249883629073881E-2</v>
      </c>
      <c r="BL1504" s="25">
        <v>9.1296226616642429</v>
      </c>
      <c r="BM1504" s="25">
        <v>0.9654203752369479</v>
      </c>
      <c r="BN1504" s="25">
        <v>0</v>
      </c>
      <c r="BO1504" s="25">
        <v>0</v>
      </c>
    </row>
    <row r="1505" spans="1:67">
      <c r="A1505">
        <v>2012</v>
      </c>
      <c r="B1505" s="57" t="s">
        <v>173</v>
      </c>
      <c r="C1505" s="61" t="s">
        <v>237</v>
      </c>
      <c r="D1505" s="57" t="s">
        <v>134</v>
      </c>
      <c r="E1505" s="25">
        <v>1.7407633495168495</v>
      </c>
      <c r="F1505" s="25">
        <v>4.1057645991665559E-2</v>
      </c>
      <c r="G1505" s="25">
        <v>7.7788004953279921E-2</v>
      </c>
      <c r="H1505" s="25">
        <v>2.1672003086498886</v>
      </c>
      <c r="I1505" s="25">
        <v>1.6113954442344649</v>
      </c>
      <c r="J1505" s="25">
        <v>4.4051604106232958</v>
      </c>
      <c r="K1505" s="25">
        <v>47.132039831507953</v>
      </c>
      <c r="L1505" s="25">
        <v>2.5438386956941352</v>
      </c>
      <c r="M1505" s="25">
        <v>0.12867072724049408</v>
      </c>
      <c r="N1505" s="25">
        <v>0.84073965693476982</v>
      </c>
      <c r="O1505" s="25">
        <v>3.6694371002131865</v>
      </c>
      <c r="P1505" s="25">
        <v>1.0369065178459884</v>
      </c>
      <c r="Q1505" s="25">
        <v>4.7123553720383899</v>
      </c>
      <c r="R1505" s="25">
        <v>3.8507795729129235</v>
      </c>
      <c r="S1505" s="25">
        <v>8.0142912065332492</v>
      </c>
      <c r="T1505" s="25">
        <v>2.1069429780456099</v>
      </c>
      <c r="U1505" s="25">
        <v>3.3873484124190738</v>
      </c>
      <c r="V1505" s="25">
        <v>1.9505269840730246</v>
      </c>
      <c r="W1505" s="25">
        <v>2.0058575982692677</v>
      </c>
      <c r="X1505" s="25">
        <v>2.1599077256812436</v>
      </c>
      <c r="Y1505" s="25">
        <v>0.42475289718423526</v>
      </c>
      <c r="Z1505" s="25">
        <v>23.353748190501364</v>
      </c>
      <c r="AA1505" s="25">
        <v>0</v>
      </c>
      <c r="AB1505" s="25">
        <v>0.30825110112704435</v>
      </c>
      <c r="AC1505" s="25">
        <v>1.4241424246119013E-2</v>
      </c>
      <c r="AD1505" s="25">
        <v>0</v>
      </c>
      <c r="AE1505" s="25">
        <v>281.55574104534315</v>
      </c>
      <c r="AF1505" s="25">
        <v>1.258002209555841</v>
      </c>
      <c r="AG1505" s="25">
        <v>6.8078195901852512</v>
      </c>
      <c r="AH1505" s="25">
        <v>3.969289411411443</v>
      </c>
      <c r="AI1505" s="25">
        <v>0.52098283545650359</v>
      </c>
      <c r="AJ1505" s="25">
        <v>0.26283780424018111</v>
      </c>
      <c r="AK1505" s="25">
        <v>0.65740222678870941</v>
      </c>
      <c r="AL1505" s="25">
        <v>0.10191337259344779</v>
      </c>
      <c r="AM1505" s="25">
        <v>6.8900658539364085E-3</v>
      </c>
      <c r="AN1505" s="25">
        <v>0.51761581575181559</v>
      </c>
      <c r="AO1505" s="25">
        <v>0.52955273543953774</v>
      </c>
      <c r="AP1505" s="25">
        <v>0.16245774241192301</v>
      </c>
      <c r="AQ1505" s="25">
        <v>0.38212304583480816</v>
      </c>
      <c r="AR1505" s="25">
        <v>0.15588532415917589</v>
      </c>
      <c r="AS1505" s="25">
        <v>0.62916623279710859</v>
      </c>
      <c r="AT1505" s="25">
        <v>9.8206546689540902E-2</v>
      </c>
      <c r="AU1505" s="25">
        <v>0</v>
      </c>
      <c r="AV1505" s="25">
        <v>0.26542288187600621</v>
      </c>
      <c r="AW1505" s="25">
        <v>0.45237552056931513</v>
      </c>
      <c r="AX1505" s="25">
        <v>0</v>
      </c>
      <c r="AY1505" s="25">
        <v>0</v>
      </c>
      <c r="AZ1505" s="25">
        <v>0</v>
      </c>
      <c r="BA1505" s="25">
        <v>0</v>
      </c>
      <c r="BB1505" s="25">
        <v>0.26540862814108002</v>
      </c>
      <c r="BC1505" s="25">
        <v>1.5752593928830398</v>
      </c>
      <c r="BD1505" s="25">
        <v>2.6631343883459193</v>
      </c>
      <c r="BE1505" s="25">
        <v>0.93191449920639935</v>
      </c>
      <c r="BF1505" s="25">
        <v>1.888814414895049</v>
      </c>
      <c r="BG1505" s="25">
        <v>0</v>
      </c>
      <c r="BH1505" s="25">
        <v>0</v>
      </c>
      <c r="BI1505" s="25">
        <v>18.409854850074673</v>
      </c>
      <c r="BJ1505" s="25">
        <v>0</v>
      </c>
      <c r="BK1505" s="25">
        <v>6.6740974457193585E-3</v>
      </c>
      <c r="BL1505" s="25">
        <v>12.90321072771663</v>
      </c>
      <c r="BM1505" s="25">
        <v>1.2034892508566135</v>
      </c>
      <c r="BN1505" s="25">
        <v>0</v>
      </c>
      <c r="BO1505" s="25">
        <v>0</v>
      </c>
    </row>
    <row r="1506" spans="1:67">
      <c r="A1506">
        <v>2012</v>
      </c>
      <c r="B1506" s="57" t="s">
        <v>174</v>
      </c>
      <c r="C1506" s="61" t="s">
        <v>238</v>
      </c>
      <c r="D1506" s="57" t="s">
        <v>134</v>
      </c>
      <c r="E1506" s="25">
        <v>6.7617077925088793</v>
      </c>
      <c r="F1506" s="25">
        <v>0.20744872149869595</v>
      </c>
      <c r="G1506" s="25">
        <v>0.10482402034272267</v>
      </c>
      <c r="H1506" s="25">
        <v>29.871361683469281</v>
      </c>
      <c r="I1506" s="25">
        <v>102.74950658227121</v>
      </c>
      <c r="J1506" s="25">
        <v>18.526105828954819</v>
      </c>
      <c r="K1506" s="25">
        <v>2.8848129176572206</v>
      </c>
      <c r="L1506" s="25">
        <v>906.30361750997224</v>
      </c>
      <c r="M1506" s="25">
        <v>29.429327304616219</v>
      </c>
      <c r="N1506" s="25">
        <v>0.47624206623271625</v>
      </c>
      <c r="O1506" s="25">
        <v>8.273236270668642</v>
      </c>
      <c r="P1506" s="25">
        <v>7.698237246333707</v>
      </c>
      <c r="Q1506" s="25">
        <v>12.644100362258401</v>
      </c>
      <c r="R1506" s="25">
        <v>7.9857020256157121</v>
      </c>
      <c r="S1506" s="25">
        <v>4.8598987973082917</v>
      </c>
      <c r="T1506" s="25">
        <v>2.2478534847819067</v>
      </c>
      <c r="U1506" s="25">
        <v>33.935121944683637</v>
      </c>
      <c r="V1506" s="25">
        <v>9.5118101377351554</v>
      </c>
      <c r="W1506" s="25">
        <v>1.5931918430667449</v>
      </c>
      <c r="X1506" s="25">
        <v>4.3919648189372138</v>
      </c>
      <c r="Y1506" s="25">
        <v>0.21103273493531802</v>
      </c>
      <c r="Z1506" s="25">
        <v>10.561928839844573</v>
      </c>
      <c r="AA1506" s="25">
        <v>0</v>
      </c>
      <c r="AB1506" s="25">
        <v>0.63760159496828006</v>
      </c>
      <c r="AC1506" s="25">
        <v>2.1371152170333613E-2</v>
      </c>
      <c r="AD1506" s="25">
        <v>0</v>
      </c>
      <c r="AE1506" s="25">
        <v>98.246786650024291</v>
      </c>
      <c r="AF1506" s="25">
        <v>49.879633880477996</v>
      </c>
      <c r="AG1506" s="25">
        <v>224.18908778171004</v>
      </c>
      <c r="AH1506" s="25">
        <v>130.71313025720465</v>
      </c>
      <c r="AI1506" s="25">
        <v>1.5149097772443971</v>
      </c>
      <c r="AJ1506" s="25">
        <v>0.41714612786058602</v>
      </c>
      <c r="AK1506" s="25">
        <v>0.52902964784984574</v>
      </c>
      <c r="AL1506" s="25">
        <v>0.6809927074904587</v>
      </c>
      <c r="AM1506" s="25">
        <v>0.1361684777286287</v>
      </c>
      <c r="AN1506" s="25">
        <v>3.0958055470866475</v>
      </c>
      <c r="AO1506" s="25">
        <v>184.05208407107551</v>
      </c>
      <c r="AP1506" s="25">
        <v>1.409618456895871</v>
      </c>
      <c r="AQ1506" s="25">
        <v>7.7937377881036163</v>
      </c>
      <c r="AR1506" s="25">
        <v>2.318920814669283</v>
      </c>
      <c r="AS1506" s="25">
        <v>55.083040956687242</v>
      </c>
      <c r="AT1506" s="25">
        <v>16.481068792504697</v>
      </c>
      <c r="AU1506" s="25">
        <v>0</v>
      </c>
      <c r="AV1506" s="25">
        <v>7.7921715699838368</v>
      </c>
      <c r="AW1506" s="25">
        <v>14.616028055976829</v>
      </c>
      <c r="AX1506" s="25">
        <v>0</v>
      </c>
      <c r="AY1506" s="25">
        <v>0</v>
      </c>
      <c r="AZ1506" s="25">
        <v>0</v>
      </c>
      <c r="BA1506" s="25">
        <v>0</v>
      </c>
      <c r="BB1506" s="25">
        <v>17.836289576753249</v>
      </c>
      <c r="BC1506" s="25">
        <v>305.71691756722038</v>
      </c>
      <c r="BD1506" s="25">
        <v>337.80718322860821</v>
      </c>
      <c r="BE1506" s="25">
        <v>4.5522813838584559</v>
      </c>
      <c r="BF1506" s="25">
        <v>7.6568364585991429</v>
      </c>
      <c r="BG1506" s="25">
        <v>0</v>
      </c>
      <c r="BH1506" s="25">
        <v>0</v>
      </c>
      <c r="BI1506" s="25">
        <v>153.90055050968525</v>
      </c>
      <c r="BJ1506" s="25">
        <v>0</v>
      </c>
      <c r="BK1506" s="25">
        <v>6.844376134348254E-3</v>
      </c>
      <c r="BL1506" s="25">
        <v>5.6738082088821642</v>
      </c>
      <c r="BM1506" s="25">
        <v>0.45669058207933222</v>
      </c>
      <c r="BN1506" s="25">
        <v>0</v>
      </c>
      <c r="BO1506" s="25">
        <v>0</v>
      </c>
    </row>
    <row r="1507" spans="1:67">
      <c r="A1507">
        <v>2012</v>
      </c>
      <c r="B1507" s="57" t="s">
        <v>175</v>
      </c>
      <c r="C1507" s="61" t="s">
        <v>239</v>
      </c>
      <c r="D1507" s="57" t="s">
        <v>134</v>
      </c>
      <c r="E1507" s="25">
        <v>0.69675685161738676</v>
      </c>
      <c r="F1507" s="25">
        <v>1.8785507017187366E-2</v>
      </c>
      <c r="G1507" s="25">
        <v>2.8281315317716445E-2</v>
      </c>
      <c r="H1507" s="25">
        <v>1.4906574553508802</v>
      </c>
      <c r="I1507" s="25">
        <v>2.9347008527213596</v>
      </c>
      <c r="J1507" s="25">
        <v>7.8091388831256987</v>
      </c>
      <c r="K1507" s="25">
        <v>0.35847149265596157</v>
      </c>
      <c r="L1507" s="25">
        <v>11.119844266153809</v>
      </c>
      <c r="M1507" s="25">
        <v>0.39515152375860563</v>
      </c>
      <c r="N1507" s="25">
        <v>0.27511005372430486</v>
      </c>
      <c r="O1507" s="25">
        <v>1.748169750596396</v>
      </c>
      <c r="P1507" s="25">
        <v>0.7243407738202251</v>
      </c>
      <c r="Q1507" s="25">
        <v>2.2995149891579523</v>
      </c>
      <c r="R1507" s="25">
        <v>0.46644996098766611</v>
      </c>
      <c r="S1507" s="25">
        <v>0.48786255446829074</v>
      </c>
      <c r="T1507" s="25">
        <v>0.72064505963147796</v>
      </c>
      <c r="U1507" s="25">
        <v>2.72009551654702</v>
      </c>
      <c r="V1507" s="25">
        <v>1.098126290800582</v>
      </c>
      <c r="W1507" s="25">
        <v>0.63125895956213574</v>
      </c>
      <c r="X1507" s="25">
        <v>0.62879455454271027</v>
      </c>
      <c r="Y1507" s="25">
        <v>7.6006643293780776E-2</v>
      </c>
      <c r="Z1507" s="25">
        <v>0.8760861538405188</v>
      </c>
      <c r="AA1507" s="25">
        <v>0</v>
      </c>
      <c r="AB1507" s="25">
        <v>0.14078950673571894</v>
      </c>
      <c r="AC1507" s="25">
        <v>6.5855391297342707E-3</v>
      </c>
      <c r="AD1507" s="25">
        <v>0</v>
      </c>
      <c r="AE1507" s="25">
        <v>8.9450393260953511</v>
      </c>
      <c r="AF1507" s="25">
        <v>1.5004402999723829</v>
      </c>
      <c r="AG1507" s="25">
        <v>4.387752282456101</v>
      </c>
      <c r="AH1507" s="25">
        <v>2.558272686399909</v>
      </c>
      <c r="AI1507" s="25">
        <v>0.2293846734767801</v>
      </c>
      <c r="AJ1507" s="25">
        <v>9.787575623659342E-2</v>
      </c>
      <c r="AK1507" s="25">
        <v>0.15596938272798266</v>
      </c>
      <c r="AL1507" s="25">
        <v>0.11310484932355233</v>
      </c>
      <c r="AM1507" s="25">
        <v>2.2648628491227618E-2</v>
      </c>
      <c r="AN1507" s="25">
        <v>0.5077653782701621</v>
      </c>
      <c r="AO1507" s="25">
        <v>5.236574522075494</v>
      </c>
      <c r="AP1507" s="25">
        <v>0.24890452397742385</v>
      </c>
      <c r="AQ1507" s="25">
        <v>0.87182479314146999</v>
      </c>
      <c r="AR1507" s="25">
        <v>0.34348942020548123</v>
      </c>
      <c r="AS1507" s="25">
        <v>3.0998083308459288</v>
      </c>
      <c r="AT1507" s="25">
        <v>0.29399405642262944</v>
      </c>
      <c r="AU1507" s="25">
        <v>0</v>
      </c>
      <c r="AV1507" s="25">
        <v>0.31423748275511332</v>
      </c>
      <c r="AW1507" s="25">
        <v>0.6793467417894592</v>
      </c>
      <c r="AX1507" s="25">
        <v>0</v>
      </c>
      <c r="AY1507" s="25">
        <v>0</v>
      </c>
      <c r="AZ1507" s="25">
        <v>0</v>
      </c>
      <c r="BA1507" s="25">
        <v>0</v>
      </c>
      <c r="BB1507" s="25">
        <v>0.62081759828739469</v>
      </c>
      <c r="BC1507" s="25">
        <v>5.2837141361433657</v>
      </c>
      <c r="BD1507" s="25">
        <v>14.547188692262651</v>
      </c>
      <c r="BE1507" s="25">
        <v>0.55475108302101228</v>
      </c>
      <c r="BF1507" s="25">
        <v>0.54601980908366232</v>
      </c>
      <c r="BG1507" s="25">
        <v>0</v>
      </c>
      <c r="BH1507" s="25">
        <v>0</v>
      </c>
      <c r="BI1507" s="25">
        <v>16.217877750573752</v>
      </c>
      <c r="BJ1507" s="25">
        <v>0</v>
      </c>
      <c r="BK1507" s="25">
        <v>1.1701422566481151E-2</v>
      </c>
      <c r="BL1507" s="25">
        <v>4.2146490840332387</v>
      </c>
      <c r="BM1507" s="25">
        <v>0.41784135651156717</v>
      </c>
      <c r="BN1507" s="25">
        <v>0</v>
      </c>
      <c r="BO1507" s="25">
        <v>0</v>
      </c>
    </row>
    <row r="1508" spans="1:67">
      <c r="A1508">
        <v>2012</v>
      </c>
      <c r="B1508" s="57" t="s">
        <v>176</v>
      </c>
      <c r="C1508" s="61" t="s">
        <v>240</v>
      </c>
      <c r="D1508" s="57" t="s">
        <v>134</v>
      </c>
      <c r="E1508" s="25">
        <v>217.61828296407248</v>
      </c>
      <c r="F1508" s="25">
        <v>61.437519977831727</v>
      </c>
      <c r="G1508" s="25">
        <v>256.39804649750488</v>
      </c>
      <c r="H1508" s="25">
        <v>997.81376231886406</v>
      </c>
      <c r="I1508" s="25">
        <v>246.26281445058686</v>
      </c>
      <c r="J1508" s="25">
        <v>270.91375984618577</v>
      </c>
      <c r="K1508" s="25">
        <v>113.45838935299295</v>
      </c>
      <c r="L1508" s="25">
        <v>261.46328920848356</v>
      </c>
      <c r="M1508" s="25">
        <v>4.7278228479665385</v>
      </c>
      <c r="N1508" s="25">
        <v>418.67029242601569</v>
      </c>
      <c r="O1508" s="25">
        <v>416.26384525470394</v>
      </c>
      <c r="P1508" s="25">
        <v>117.30815757060563</v>
      </c>
      <c r="Q1508" s="25">
        <v>214.82722091541663</v>
      </c>
      <c r="R1508" s="25">
        <v>246.94483001249472</v>
      </c>
      <c r="S1508" s="25">
        <v>233.89368948681133</v>
      </c>
      <c r="T1508" s="25">
        <v>122.02457564384808</v>
      </c>
      <c r="U1508" s="25">
        <v>45.46258805159637</v>
      </c>
      <c r="V1508" s="25">
        <v>58.346967343466119</v>
      </c>
      <c r="W1508" s="25">
        <v>11.624390669120086</v>
      </c>
      <c r="X1508" s="25">
        <v>114.30702826089266</v>
      </c>
      <c r="Y1508" s="25">
        <v>8.9782793070352724</v>
      </c>
      <c r="Z1508" s="25">
        <v>75.782054925414769</v>
      </c>
      <c r="AA1508" s="25">
        <v>0</v>
      </c>
      <c r="AB1508" s="25">
        <v>1906.6785180296772</v>
      </c>
      <c r="AC1508" s="25">
        <v>1.1049994271116819</v>
      </c>
      <c r="AD1508" s="25">
        <v>0</v>
      </c>
      <c r="AE1508" s="25">
        <v>5366.4899436366377</v>
      </c>
      <c r="AF1508" s="25">
        <v>497.19985571573301</v>
      </c>
      <c r="AG1508" s="25">
        <v>2226.0131709637471</v>
      </c>
      <c r="AH1508" s="25">
        <v>1297.8739035731962</v>
      </c>
      <c r="AI1508" s="25">
        <v>3735.4161327619495</v>
      </c>
      <c r="AJ1508" s="25">
        <v>1321.3927152993906</v>
      </c>
      <c r="AK1508" s="25">
        <v>2162.5999072798563</v>
      </c>
      <c r="AL1508" s="25">
        <v>64.622124564040064</v>
      </c>
      <c r="AM1508" s="25">
        <v>8.8736431127809077</v>
      </c>
      <c r="AN1508" s="25">
        <v>103.87267446561174</v>
      </c>
      <c r="AO1508" s="25">
        <v>9.3300157613127954</v>
      </c>
      <c r="AP1508" s="25">
        <v>15.412766214761412</v>
      </c>
      <c r="AQ1508" s="25">
        <v>9.4087974671779246</v>
      </c>
      <c r="AR1508" s="25">
        <v>9.020947787119491</v>
      </c>
      <c r="AS1508" s="25">
        <v>13.160875161814403</v>
      </c>
      <c r="AT1508" s="25">
        <v>2.7880839353059246</v>
      </c>
      <c r="AU1508" s="25">
        <v>0</v>
      </c>
      <c r="AV1508" s="25">
        <v>46.54616243163052</v>
      </c>
      <c r="AW1508" s="25">
        <v>49.807061824059652</v>
      </c>
      <c r="AX1508" s="25">
        <v>0</v>
      </c>
      <c r="AY1508" s="25">
        <v>0</v>
      </c>
      <c r="AZ1508" s="25">
        <v>0</v>
      </c>
      <c r="BA1508" s="25">
        <v>0</v>
      </c>
      <c r="BB1508" s="25">
        <v>265.68877642730149</v>
      </c>
      <c r="BC1508" s="25">
        <v>399.14650464393316</v>
      </c>
      <c r="BD1508" s="25">
        <v>202.81757432236978</v>
      </c>
      <c r="BE1508" s="25">
        <v>70.540437833824569</v>
      </c>
      <c r="BF1508" s="25">
        <v>45.735196835853792</v>
      </c>
      <c r="BG1508" s="25">
        <v>0</v>
      </c>
      <c r="BH1508" s="25">
        <v>0</v>
      </c>
      <c r="BI1508" s="25">
        <v>6711.387636316651</v>
      </c>
      <c r="BJ1508" s="25">
        <v>0</v>
      </c>
      <c r="BK1508" s="25">
        <v>1.5734858101178847E-2</v>
      </c>
      <c r="BL1508" s="25">
        <v>4.4294729317023531</v>
      </c>
      <c r="BM1508" s="25">
        <v>0.52136550282080618</v>
      </c>
      <c r="BN1508" s="25">
        <v>0</v>
      </c>
      <c r="BO1508" s="25">
        <v>0</v>
      </c>
    </row>
    <row r="1509" spans="1:67">
      <c r="A1509">
        <v>2012</v>
      </c>
      <c r="B1509" s="57" t="s">
        <v>177</v>
      </c>
      <c r="C1509" s="61" t="s">
        <v>241</v>
      </c>
      <c r="D1509" s="57" t="s">
        <v>134</v>
      </c>
      <c r="E1509" s="25">
        <v>875.78347983106528</v>
      </c>
      <c r="F1509" s="25">
        <v>2.5892567066787722</v>
      </c>
      <c r="G1509" s="25">
        <v>7.11363328787413</v>
      </c>
      <c r="H1509" s="25">
        <v>748.95009521902193</v>
      </c>
      <c r="I1509" s="25">
        <v>365.93315275360192</v>
      </c>
      <c r="J1509" s="25">
        <v>1399.2220583400608</v>
      </c>
      <c r="K1509" s="25">
        <v>390.46220126203843</v>
      </c>
      <c r="L1509" s="25">
        <v>611.31357405077733</v>
      </c>
      <c r="M1509" s="25">
        <v>70.301465396257328</v>
      </c>
      <c r="N1509" s="25">
        <v>40.321459131912853</v>
      </c>
      <c r="O1509" s="25">
        <v>3529.2616673338748</v>
      </c>
      <c r="P1509" s="25">
        <v>750.8813095486048</v>
      </c>
      <c r="Q1509" s="25">
        <v>3391.7435403017798</v>
      </c>
      <c r="R1509" s="25">
        <v>486.15205656945744</v>
      </c>
      <c r="S1509" s="25">
        <v>582.78082978998236</v>
      </c>
      <c r="T1509" s="25">
        <v>618.08578551131677</v>
      </c>
      <c r="U1509" s="25">
        <v>508.72579148211906</v>
      </c>
      <c r="V1509" s="25">
        <v>388.85474922161563</v>
      </c>
      <c r="W1509" s="25">
        <v>71.291788092865261</v>
      </c>
      <c r="X1509" s="25">
        <v>176.87518889648283</v>
      </c>
      <c r="Y1509" s="25">
        <v>10.651776173175085</v>
      </c>
      <c r="Z1509" s="25">
        <v>327.30086470186109</v>
      </c>
      <c r="AA1509" s="25">
        <v>0</v>
      </c>
      <c r="AB1509" s="25">
        <v>44.449883378632947</v>
      </c>
      <c r="AC1509" s="25">
        <v>13.114209277866966</v>
      </c>
      <c r="AD1509" s="25">
        <v>0</v>
      </c>
      <c r="AE1509" s="25">
        <v>2671.8173799096135</v>
      </c>
      <c r="AF1509" s="25">
        <v>54.491197401978383</v>
      </c>
      <c r="AG1509" s="25">
        <v>165.41933017939562</v>
      </c>
      <c r="AH1509" s="25">
        <v>96.447503292667534</v>
      </c>
      <c r="AI1509" s="25">
        <v>60.094356267633657</v>
      </c>
      <c r="AJ1509" s="25">
        <v>22.3206123076978</v>
      </c>
      <c r="AK1509" s="25">
        <v>32.350740600442926</v>
      </c>
      <c r="AL1509" s="25">
        <v>2.3313903046596502</v>
      </c>
      <c r="AM1509" s="25">
        <v>0.44937186575699312</v>
      </c>
      <c r="AN1509" s="25">
        <v>25.042289181225613</v>
      </c>
      <c r="AO1509" s="25">
        <v>101.52049433809687</v>
      </c>
      <c r="AP1509" s="25">
        <v>4.6375983898339879</v>
      </c>
      <c r="AQ1509" s="25">
        <v>1.8412976371179728</v>
      </c>
      <c r="AR1509" s="25">
        <v>4.4824657803838042</v>
      </c>
      <c r="AS1509" s="25">
        <v>40.060215464847929</v>
      </c>
      <c r="AT1509" s="25">
        <v>14.624205433340673</v>
      </c>
      <c r="AU1509" s="25">
        <v>0</v>
      </c>
      <c r="AV1509" s="25">
        <v>21.040124345837853</v>
      </c>
      <c r="AW1509" s="25">
        <v>31.92912007585231</v>
      </c>
      <c r="AX1509" s="25">
        <v>0</v>
      </c>
      <c r="AY1509" s="25">
        <v>0</v>
      </c>
      <c r="AZ1509" s="25">
        <v>0</v>
      </c>
      <c r="BA1509" s="25">
        <v>0</v>
      </c>
      <c r="BB1509" s="25">
        <v>36.063864252915948</v>
      </c>
      <c r="BC1509" s="25">
        <v>237.78986216402285</v>
      </c>
      <c r="BD1509" s="25">
        <v>596.57170278210242</v>
      </c>
      <c r="BE1509" s="25">
        <v>164.76755067730181</v>
      </c>
      <c r="BF1509" s="25">
        <v>174.06400647976724</v>
      </c>
      <c r="BG1509" s="25">
        <v>0</v>
      </c>
      <c r="BH1509" s="25">
        <v>0</v>
      </c>
      <c r="BI1509" s="25">
        <v>939.97506370748738</v>
      </c>
      <c r="BJ1509" s="25">
        <v>0</v>
      </c>
      <c r="BK1509" s="25">
        <v>0.16388841160465345</v>
      </c>
      <c r="BL1509" s="25">
        <v>59.114723462399397</v>
      </c>
      <c r="BM1509" s="25">
        <v>4.3282407685714102</v>
      </c>
      <c r="BN1509" s="25">
        <v>0</v>
      </c>
      <c r="BO1509" s="25">
        <v>0</v>
      </c>
    </row>
    <row r="1510" spans="1:67">
      <c r="A1510">
        <v>2012</v>
      </c>
      <c r="B1510" s="57" t="s">
        <v>178</v>
      </c>
      <c r="C1510" s="61" t="s">
        <v>242</v>
      </c>
      <c r="D1510" s="57" t="s">
        <v>134</v>
      </c>
      <c r="E1510" s="25">
        <v>18.499479358634225</v>
      </c>
      <c r="F1510" s="25">
        <v>0.33675982492119749</v>
      </c>
      <c r="G1510" s="25">
        <v>1.1571331632622017</v>
      </c>
      <c r="H1510" s="25">
        <v>10.393748716930981</v>
      </c>
      <c r="I1510" s="25">
        <v>17.749661438592433</v>
      </c>
      <c r="J1510" s="25">
        <v>14.973782866013343</v>
      </c>
      <c r="K1510" s="25">
        <v>3.2334584811153477</v>
      </c>
      <c r="L1510" s="25">
        <v>6.2933301012714917</v>
      </c>
      <c r="M1510" s="25">
        <v>0.58278016053330717</v>
      </c>
      <c r="N1510" s="25">
        <v>2.0704717042669816</v>
      </c>
      <c r="O1510" s="25">
        <v>35.702119113452852</v>
      </c>
      <c r="P1510" s="25">
        <v>191.31107307353619</v>
      </c>
      <c r="Q1510" s="25">
        <v>32.573643043491138</v>
      </c>
      <c r="R1510" s="25">
        <v>4.7706141698614015</v>
      </c>
      <c r="S1510" s="25">
        <v>5.6405348317003874</v>
      </c>
      <c r="T1510" s="25">
        <v>5.9946228163961965</v>
      </c>
      <c r="U1510" s="25">
        <v>11.810435513328969</v>
      </c>
      <c r="V1510" s="25">
        <v>6.4033673006797995</v>
      </c>
      <c r="W1510" s="25">
        <v>5.3032411423960779</v>
      </c>
      <c r="X1510" s="25">
        <v>2.9232046575317092</v>
      </c>
      <c r="Y1510" s="25">
        <v>0.28418791068060623</v>
      </c>
      <c r="Z1510" s="25">
        <v>3.4722747589114236</v>
      </c>
      <c r="AA1510" s="25">
        <v>0</v>
      </c>
      <c r="AB1510" s="25">
        <v>3.2794389964750534</v>
      </c>
      <c r="AC1510" s="25">
        <v>0.10571161475248293</v>
      </c>
      <c r="AD1510" s="25">
        <v>0</v>
      </c>
      <c r="AE1510" s="25">
        <v>39.690420067332255</v>
      </c>
      <c r="AF1510" s="25">
        <v>8.5980798547351167</v>
      </c>
      <c r="AG1510" s="25">
        <v>10.008953567619356</v>
      </c>
      <c r="AH1510" s="25">
        <v>5.8357062244026228</v>
      </c>
      <c r="AI1510" s="25">
        <v>7.5273916586566729</v>
      </c>
      <c r="AJ1510" s="25">
        <v>4.5125185681265307</v>
      </c>
      <c r="AK1510" s="25">
        <v>3.5205847401198973</v>
      </c>
      <c r="AL1510" s="25">
        <v>0.33089734009166827</v>
      </c>
      <c r="AM1510" s="25">
        <v>4.1382586854324548E-2</v>
      </c>
      <c r="AN1510" s="25">
        <v>5.1820866059671218</v>
      </c>
      <c r="AO1510" s="25">
        <v>1.0826392483012945</v>
      </c>
      <c r="AP1510" s="25">
        <v>0.34502844691944179</v>
      </c>
      <c r="AQ1510" s="25">
        <v>0.84050153103021175</v>
      </c>
      <c r="AR1510" s="25">
        <v>0.33487404105076174</v>
      </c>
      <c r="AS1510" s="25">
        <v>1.1729333463418239</v>
      </c>
      <c r="AT1510" s="25">
        <v>0.2025954431173316</v>
      </c>
      <c r="AU1510" s="25">
        <v>0</v>
      </c>
      <c r="AV1510" s="25">
        <v>0.694513105091908</v>
      </c>
      <c r="AW1510" s="25">
        <v>2.5932339741379056</v>
      </c>
      <c r="AX1510" s="25">
        <v>0</v>
      </c>
      <c r="AY1510" s="25">
        <v>0</v>
      </c>
      <c r="AZ1510" s="25">
        <v>0</v>
      </c>
      <c r="BA1510" s="25">
        <v>0</v>
      </c>
      <c r="BB1510" s="25">
        <v>2.6071804286487632</v>
      </c>
      <c r="BC1510" s="25">
        <v>21.418901506109769</v>
      </c>
      <c r="BD1510" s="25">
        <v>19.773063678391868</v>
      </c>
      <c r="BE1510" s="25">
        <v>149.01740418019773</v>
      </c>
      <c r="BF1510" s="25">
        <v>30.447013782501255</v>
      </c>
      <c r="BG1510" s="25">
        <v>0</v>
      </c>
      <c r="BH1510" s="25">
        <v>0</v>
      </c>
      <c r="BI1510" s="25">
        <v>965.1683261431466</v>
      </c>
      <c r="BJ1510" s="25">
        <v>0</v>
      </c>
      <c r="BK1510" s="25">
        <v>5.3589563518489459E-2</v>
      </c>
      <c r="BL1510" s="25">
        <v>17.594213154677391</v>
      </c>
      <c r="BM1510" s="25">
        <v>1.3253314901772477</v>
      </c>
      <c r="BN1510" s="25">
        <v>0</v>
      </c>
      <c r="BO1510" s="25">
        <v>0</v>
      </c>
    </row>
    <row r="1511" spans="1:67">
      <c r="A1511">
        <v>2012</v>
      </c>
      <c r="B1511" s="57" t="s">
        <v>179</v>
      </c>
      <c r="C1511" s="61" t="s">
        <v>243</v>
      </c>
      <c r="D1511" s="57" t="s">
        <v>134</v>
      </c>
      <c r="E1511" s="25">
        <v>34.83720463331592</v>
      </c>
      <c r="F1511" s="25">
        <v>0.62927733641904515</v>
      </c>
      <c r="G1511" s="25">
        <v>1.4783294459242424</v>
      </c>
      <c r="H1511" s="25">
        <v>14.980520526985565</v>
      </c>
      <c r="I1511" s="25">
        <v>10.440497305012258</v>
      </c>
      <c r="J1511" s="25">
        <v>69.957620592644957</v>
      </c>
      <c r="K1511" s="25">
        <v>17.331355740714965</v>
      </c>
      <c r="L1511" s="25">
        <v>20.67077003967799</v>
      </c>
      <c r="M1511" s="25">
        <v>0.75428347649891037</v>
      </c>
      <c r="N1511" s="25">
        <v>4.8865022166620697</v>
      </c>
      <c r="O1511" s="25">
        <v>37.60918531348041</v>
      </c>
      <c r="P1511" s="25">
        <v>16.313441286366434</v>
      </c>
      <c r="Q1511" s="25">
        <v>618.54459190118928</v>
      </c>
      <c r="R1511" s="25">
        <v>9.5688599944384656</v>
      </c>
      <c r="S1511" s="25">
        <v>7.0758757277350437</v>
      </c>
      <c r="T1511" s="25">
        <v>17.255609276001138</v>
      </c>
      <c r="U1511" s="25">
        <v>111.35300117835507</v>
      </c>
      <c r="V1511" s="25">
        <v>73.252746260446798</v>
      </c>
      <c r="W1511" s="25">
        <v>20.145690695669497</v>
      </c>
      <c r="X1511" s="25">
        <v>115.41795671135193</v>
      </c>
      <c r="Y1511" s="25">
        <v>28.661947536526156</v>
      </c>
      <c r="Z1511" s="25">
        <v>79.74039994043963</v>
      </c>
      <c r="AA1511" s="25">
        <v>0</v>
      </c>
      <c r="AB1511" s="25">
        <v>2.119926293896202</v>
      </c>
      <c r="AC1511" s="25">
        <v>0.1170033273158918</v>
      </c>
      <c r="AD1511" s="25">
        <v>0</v>
      </c>
      <c r="AE1511" s="25">
        <v>1501.9263466265963</v>
      </c>
      <c r="AF1511" s="25">
        <v>95.060046712102746</v>
      </c>
      <c r="AG1511" s="25">
        <v>267.21577577679625</v>
      </c>
      <c r="AH1511" s="25">
        <v>155.79977414609291</v>
      </c>
      <c r="AI1511" s="25">
        <v>115.81925519171806</v>
      </c>
      <c r="AJ1511" s="25">
        <v>7.1980400131443316</v>
      </c>
      <c r="AK1511" s="25">
        <v>49.476628689618366</v>
      </c>
      <c r="AL1511" s="25">
        <v>10.768514652248442</v>
      </c>
      <c r="AM1511" s="25">
        <v>0.25521513112978</v>
      </c>
      <c r="AN1511" s="25">
        <v>12.573839796543563</v>
      </c>
      <c r="AO1511" s="25">
        <v>4.6005288351341678</v>
      </c>
      <c r="AP1511" s="25">
        <v>1.3362715808248695</v>
      </c>
      <c r="AQ1511" s="25">
        <v>1.8485419616345709</v>
      </c>
      <c r="AR1511" s="25">
        <v>0.87498424411421927</v>
      </c>
      <c r="AS1511" s="25">
        <v>54.54124796169134</v>
      </c>
      <c r="AT1511" s="25">
        <v>5.3820960464446843</v>
      </c>
      <c r="AU1511" s="25">
        <v>0</v>
      </c>
      <c r="AV1511" s="25">
        <v>17.49270024925065</v>
      </c>
      <c r="AW1511" s="25">
        <v>12.559154285529347</v>
      </c>
      <c r="AX1511" s="25">
        <v>0</v>
      </c>
      <c r="AY1511" s="25">
        <v>0</v>
      </c>
      <c r="AZ1511" s="25">
        <v>0</v>
      </c>
      <c r="BA1511" s="25">
        <v>0</v>
      </c>
      <c r="BB1511" s="25">
        <v>10.501183408332803</v>
      </c>
      <c r="BC1511" s="25">
        <v>47.736722603010165</v>
      </c>
      <c r="BD1511" s="25">
        <v>38.122601434121727</v>
      </c>
      <c r="BE1511" s="25">
        <v>14.146382401850829</v>
      </c>
      <c r="BF1511" s="25">
        <v>26.386770482175887</v>
      </c>
      <c r="BG1511" s="25">
        <v>0</v>
      </c>
      <c r="BH1511" s="25">
        <v>0</v>
      </c>
      <c r="BI1511" s="25">
        <v>746.56742186998918</v>
      </c>
      <c r="BJ1511" s="25">
        <v>0</v>
      </c>
      <c r="BK1511" s="25">
        <v>7.9083635611969638E-3</v>
      </c>
      <c r="BL1511" s="25">
        <v>43.770046096161707</v>
      </c>
      <c r="BM1511" s="25">
        <v>2.2766842946667509</v>
      </c>
      <c r="BN1511" s="25">
        <v>0</v>
      </c>
      <c r="BO1511" s="25">
        <v>0</v>
      </c>
    </row>
    <row r="1512" spans="1:67">
      <c r="A1512">
        <v>2012</v>
      </c>
      <c r="B1512" s="57" t="s">
        <v>180</v>
      </c>
      <c r="C1512" s="61" t="s">
        <v>244</v>
      </c>
      <c r="D1512" s="57" t="s">
        <v>134</v>
      </c>
      <c r="E1512" s="25">
        <v>2.787060924431441</v>
      </c>
      <c r="F1512" s="25">
        <v>7.9161938098269075E-2</v>
      </c>
      <c r="G1512" s="25">
        <v>0.20198141561564015</v>
      </c>
      <c r="H1512" s="25">
        <v>10.904435909514252</v>
      </c>
      <c r="I1512" s="25">
        <v>2.3196266210676217</v>
      </c>
      <c r="J1512" s="25">
        <v>5.7949728083005247</v>
      </c>
      <c r="K1512" s="25">
        <v>2.8223356959058208</v>
      </c>
      <c r="L1512" s="25">
        <v>2.7253669377088281</v>
      </c>
      <c r="M1512" s="25">
        <v>0.21136840029326087</v>
      </c>
      <c r="N1512" s="25">
        <v>12.423854724818405</v>
      </c>
      <c r="O1512" s="25">
        <v>11.867410868407831</v>
      </c>
      <c r="P1512" s="25">
        <v>2.7103431805085996</v>
      </c>
      <c r="Q1512" s="25">
        <v>11.511175673095691</v>
      </c>
      <c r="R1512" s="25">
        <v>41.297609236177742</v>
      </c>
      <c r="S1512" s="25">
        <v>8.7858770946899192</v>
      </c>
      <c r="T1512" s="25">
        <v>5.5016902892848778</v>
      </c>
      <c r="U1512" s="25">
        <v>6.241238492720278</v>
      </c>
      <c r="V1512" s="25">
        <v>4.4194225554422344</v>
      </c>
      <c r="W1512" s="25">
        <v>4.8318078649592406</v>
      </c>
      <c r="X1512" s="25">
        <v>3.2557165520149209</v>
      </c>
      <c r="Y1512" s="25">
        <v>1.0041882391346788</v>
      </c>
      <c r="Z1512" s="25">
        <v>3.8703708049117758</v>
      </c>
      <c r="AA1512" s="25">
        <v>0</v>
      </c>
      <c r="AB1512" s="25">
        <v>3.1776612744950241</v>
      </c>
      <c r="AC1512" s="25">
        <v>3.9110593817586616E-2</v>
      </c>
      <c r="AD1512" s="25">
        <v>0</v>
      </c>
      <c r="AE1512" s="25">
        <v>1105.851647687007</v>
      </c>
      <c r="AF1512" s="25">
        <v>1.5149622434143661</v>
      </c>
      <c r="AG1512" s="25">
        <v>2.821441326876863</v>
      </c>
      <c r="AH1512" s="25">
        <v>1.6450373061413404</v>
      </c>
      <c r="AI1512" s="25">
        <v>5.9811030066313782</v>
      </c>
      <c r="AJ1512" s="25">
        <v>1.3906998390248497</v>
      </c>
      <c r="AK1512" s="25">
        <v>3.2439214847229563</v>
      </c>
      <c r="AL1512" s="25">
        <v>0.1133510902836051</v>
      </c>
      <c r="AM1512" s="25">
        <v>1.140548652073551E-2</v>
      </c>
      <c r="AN1512" s="25">
        <v>0.43319362448101162</v>
      </c>
      <c r="AO1512" s="25">
        <v>0.4762285776504912</v>
      </c>
      <c r="AP1512" s="25">
        <v>0.11421919614793236</v>
      </c>
      <c r="AQ1512" s="25">
        <v>0.33772126743932701</v>
      </c>
      <c r="AR1512" s="25">
        <v>0.13762259408641803</v>
      </c>
      <c r="AS1512" s="25">
        <v>0.52615833888519292</v>
      </c>
      <c r="AT1512" s="25">
        <v>9.9706321874541842E-2</v>
      </c>
      <c r="AU1512" s="25">
        <v>0</v>
      </c>
      <c r="AV1512" s="25">
        <v>5.8332451930593283</v>
      </c>
      <c r="AW1512" s="25">
        <v>0.61648678999992557</v>
      </c>
      <c r="AX1512" s="25">
        <v>0</v>
      </c>
      <c r="AY1512" s="25">
        <v>0</v>
      </c>
      <c r="AZ1512" s="25">
        <v>0</v>
      </c>
      <c r="BA1512" s="25">
        <v>0</v>
      </c>
      <c r="BB1512" s="25">
        <v>1.2226747744777045</v>
      </c>
      <c r="BC1512" s="25">
        <v>9.1511583640836651</v>
      </c>
      <c r="BD1512" s="25">
        <v>13.969491629223889</v>
      </c>
      <c r="BE1512" s="25">
        <v>4.4658483725407541</v>
      </c>
      <c r="BF1512" s="25">
        <v>6.7434538690633916</v>
      </c>
      <c r="BG1512" s="25">
        <v>0</v>
      </c>
      <c r="BH1512" s="25">
        <v>0</v>
      </c>
      <c r="BI1512" s="25">
        <v>54.119229134071638</v>
      </c>
      <c r="BJ1512" s="25">
        <v>0</v>
      </c>
      <c r="BK1512" s="25">
        <v>9.2325667786755643E-3</v>
      </c>
      <c r="BL1512" s="25">
        <v>23.583858275432089</v>
      </c>
      <c r="BM1512" s="25">
        <v>47.3507960749494</v>
      </c>
      <c r="BN1512" s="25">
        <v>0</v>
      </c>
      <c r="BO1512" s="25">
        <v>0</v>
      </c>
    </row>
    <row r="1513" spans="1:67">
      <c r="A1513">
        <v>2012</v>
      </c>
      <c r="B1513" s="57" t="s">
        <v>181</v>
      </c>
      <c r="C1513" s="61" t="s">
        <v>245</v>
      </c>
      <c r="D1513" s="57" t="s">
        <v>134</v>
      </c>
      <c r="E1513" s="25">
        <v>6.1038482271896246</v>
      </c>
      <c r="F1513" s="25">
        <v>0.45760848960716188</v>
      </c>
      <c r="G1513" s="25">
        <v>0.78683205483397722</v>
      </c>
      <c r="H1513" s="25">
        <v>47.295285636251904</v>
      </c>
      <c r="I1513" s="25">
        <v>36.262601924914563</v>
      </c>
      <c r="J1513" s="25">
        <v>63.845656760409881</v>
      </c>
      <c r="K1513" s="25">
        <v>21.332469661337271</v>
      </c>
      <c r="L1513" s="25">
        <v>88.311540502987512</v>
      </c>
      <c r="M1513" s="25">
        <v>11.069172603333222</v>
      </c>
      <c r="N1513" s="25">
        <v>57.352754287488104</v>
      </c>
      <c r="O1513" s="25">
        <v>50.369973126516506</v>
      </c>
      <c r="P1513" s="25">
        <v>6.1434578580661778</v>
      </c>
      <c r="Q1513" s="25">
        <v>41.688903930088131</v>
      </c>
      <c r="R1513" s="25">
        <v>259.94024573490162</v>
      </c>
      <c r="S1513" s="25">
        <v>866.25771284026212</v>
      </c>
      <c r="T1513" s="25">
        <v>1572.7492448172172</v>
      </c>
      <c r="U1513" s="25">
        <v>57.627225640584243</v>
      </c>
      <c r="V1513" s="25">
        <v>90.350043989323126</v>
      </c>
      <c r="W1513" s="25">
        <v>70.044571473048819</v>
      </c>
      <c r="X1513" s="25">
        <v>185.754697791095</v>
      </c>
      <c r="Y1513" s="25">
        <v>14.596691324635774</v>
      </c>
      <c r="Z1513" s="25">
        <v>163.982997138591</v>
      </c>
      <c r="AA1513" s="25">
        <v>0</v>
      </c>
      <c r="AB1513" s="25">
        <v>12.077780594920876</v>
      </c>
      <c r="AC1513" s="25">
        <v>0.13564566690886914</v>
      </c>
      <c r="AD1513" s="25">
        <v>0</v>
      </c>
      <c r="AE1513" s="25">
        <v>10392.189221620094</v>
      </c>
      <c r="AF1513" s="25">
        <v>7.5335842878310029</v>
      </c>
      <c r="AG1513" s="25">
        <v>14.127248288623733</v>
      </c>
      <c r="AH1513" s="25">
        <v>8.2368718426747982</v>
      </c>
      <c r="AI1513" s="25">
        <v>10.348542895191411</v>
      </c>
      <c r="AJ1513" s="25">
        <v>4.1482014394787505</v>
      </c>
      <c r="AK1513" s="25">
        <v>7.5291275559230764</v>
      </c>
      <c r="AL1513" s="25">
        <v>0.38109974176256112</v>
      </c>
      <c r="AM1513" s="25">
        <v>5.5004959592199983E-2</v>
      </c>
      <c r="AN1513" s="25">
        <v>1.1980933860212886</v>
      </c>
      <c r="AO1513" s="25">
        <v>0.80833254380529773</v>
      </c>
      <c r="AP1513" s="25">
        <v>0.59427299923634402</v>
      </c>
      <c r="AQ1513" s="25">
        <v>1.7781267814538886</v>
      </c>
      <c r="AR1513" s="25">
        <v>0.76570942041917467</v>
      </c>
      <c r="AS1513" s="25">
        <v>9.6882447976983119</v>
      </c>
      <c r="AT1513" s="25">
        <v>0.3460348522564029</v>
      </c>
      <c r="AU1513" s="25">
        <v>0</v>
      </c>
      <c r="AV1513" s="25">
        <v>29.285971494059151</v>
      </c>
      <c r="AW1513" s="25">
        <v>2.7229294844174721</v>
      </c>
      <c r="AX1513" s="25">
        <v>0</v>
      </c>
      <c r="AY1513" s="25">
        <v>0</v>
      </c>
      <c r="AZ1513" s="25">
        <v>0</v>
      </c>
      <c r="BA1513" s="25">
        <v>0</v>
      </c>
      <c r="BB1513" s="25">
        <v>4.1658094093892801</v>
      </c>
      <c r="BC1513" s="25">
        <v>7.2978658256422282</v>
      </c>
      <c r="BD1513" s="25">
        <v>54.573454161604907</v>
      </c>
      <c r="BE1513" s="25">
        <v>4.0393102793397615</v>
      </c>
      <c r="BF1513" s="25">
        <v>9.419138472509875</v>
      </c>
      <c r="BG1513" s="25">
        <v>0</v>
      </c>
      <c r="BH1513" s="25">
        <v>0</v>
      </c>
      <c r="BI1513" s="25">
        <v>76.768211702377528</v>
      </c>
      <c r="BJ1513" s="25">
        <v>0</v>
      </c>
      <c r="BK1513" s="25">
        <v>2.1356650663846996E-2</v>
      </c>
      <c r="BL1513" s="25">
        <v>103.09287363999584</v>
      </c>
      <c r="BM1513" s="25">
        <v>5.9325674523522736</v>
      </c>
      <c r="BN1513" s="25">
        <v>0</v>
      </c>
      <c r="BO1513" s="25">
        <v>0</v>
      </c>
    </row>
    <row r="1514" spans="1:67">
      <c r="A1514">
        <v>2012</v>
      </c>
      <c r="B1514" s="57" t="s">
        <v>182</v>
      </c>
      <c r="C1514" s="61" t="s">
        <v>246</v>
      </c>
      <c r="D1514" s="57" t="s">
        <v>134</v>
      </c>
      <c r="E1514" s="25">
        <v>32.942132485959526</v>
      </c>
      <c r="F1514" s="25">
        <v>1.7177954035300225</v>
      </c>
      <c r="G1514" s="25">
        <v>0.92635442162224546</v>
      </c>
      <c r="H1514" s="25">
        <v>38.716378303623486</v>
      </c>
      <c r="I1514" s="25">
        <v>17.585618271153709</v>
      </c>
      <c r="J1514" s="25">
        <v>24.086640709394576</v>
      </c>
      <c r="K1514" s="25">
        <v>19.822775557532843</v>
      </c>
      <c r="L1514" s="25">
        <v>7.5798173045926287</v>
      </c>
      <c r="M1514" s="25">
        <v>0.52828787767966601</v>
      </c>
      <c r="N1514" s="25">
        <v>13.254205754673958</v>
      </c>
      <c r="O1514" s="25">
        <v>10.087196409992121</v>
      </c>
      <c r="P1514" s="25">
        <v>1.9487362047652368</v>
      </c>
      <c r="Q1514" s="25">
        <v>23.733375906405158</v>
      </c>
      <c r="R1514" s="25">
        <v>53.605859633248642</v>
      </c>
      <c r="S1514" s="25">
        <v>55.716254319833652</v>
      </c>
      <c r="T1514" s="25">
        <v>103.62687667525853</v>
      </c>
      <c r="U1514" s="25">
        <v>45.082362524494101</v>
      </c>
      <c r="V1514" s="25">
        <v>46.585540147941586</v>
      </c>
      <c r="W1514" s="25">
        <v>81.200372439744697</v>
      </c>
      <c r="X1514" s="25">
        <v>57.845601257872751</v>
      </c>
      <c r="Y1514" s="25">
        <v>7.3622533108321919</v>
      </c>
      <c r="Z1514" s="25">
        <v>61.487001340765715</v>
      </c>
      <c r="AA1514" s="25">
        <v>0</v>
      </c>
      <c r="AB1514" s="25">
        <v>7.4729384467613906</v>
      </c>
      <c r="AC1514" s="25">
        <v>0.19956317841534263</v>
      </c>
      <c r="AD1514" s="25">
        <v>0</v>
      </c>
      <c r="AE1514" s="25">
        <v>3969.6557993345141</v>
      </c>
      <c r="AF1514" s="25">
        <v>64.997311121679516</v>
      </c>
      <c r="AG1514" s="25">
        <v>111.33380168406703</v>
      </c>
      <c r="AH1514" s="25">
        <v>64.913011294237208</v>
      </c>
      <c r="AI1514" s="25">
        <v>15.327302193563394</v>
      </c>
      <c r="AJ1514" s="25">
        <v>5.5499070419247056</v>
      </c>
      <c r="AK1514" s="25">
        <v>6.2259247112483411</v>
      </c>
      <c r="AL1514" s="25">
        <v>0.53849367133089765</v>
      </c>
      <c r="AM1514" s="25">
        <v>0.18295349782075784</v>
      </c>
      <c r="AN1514" s="25">
        <v>8.6356995334322075</v>
      </c>
      <c r="AO1514" s="25">
        <v>2.2040915550709261</v>
      </c>
      <c r="AP1514" s="25">
        <v>1.8609105265317822</v>
      </c>
      <c r="AQ1514" s="25">
        <v>6.6786165920242064</v>
      </c>
      <c r="AR1514" s="25">
        <v>5.1035391056334163</v>
      </c>
      <c r="AS1514" s="25">
        <v>61.089733312951431</v>
      </c>
      <c r="AT1514" s="25">
        <v>2.4785188547535038</v>
      </c>
      <c r="AU1514" s="25">
        <v>0</v>
      </c>
      <c r="AV1514" s="25">
        <v>7.4963550919747339</v>
      </c>
      <c r="AW1514" s="25">
        <v>8.8747558566648372</v>
      </c>
      <c r="AX1514" s="25">
        <v>0</v>
      </c>
      <c r="AY1514" s="25">
        <v>0</v>
      </c>
      <c r="AZ1514" s="25">
        <v>0</v>
      </c>
      <c r="BA1514" s="25">
        <v>0</v>
      </c>
      <c r="BB1514" s="25">
        <v>7.9581596118303484</v>
      </c>
      <c r="BC1514" s="25">
        <v>15.944461261953162</v>
      </c>
      <c r="BD1514" s="25">
        <v>18.731341992391162</v>
      </c>
      <c r="BE1514" s="25">
        <v>9.2737722458492069</v>
      </c>
      <c r="BF1514" s="25">
        <v>37.448869798433819</v>
      </c>
      <c r="BG1514" s="25">
        <v>0</v>
      </c>
      <c r="BH1514" s="25">
        <v>0</v>
      </c>
      <c r="BI1514" s="25">
        <v>121.42349575715983</v>
      </c>
      <c r="BJ1514" s="25">
        <v>0</v>
      </c>
      <c r="BK1514" s="25">
        <v>1.4562691460910139E-2</v>
      </c>
      <c r="BL1514" s="25">
        <v>388.45414549726917</v>
      </c>
      <c r="BM1514" s="25">
        <v>12.435564001666126</v>
      </c>
      <c r="BN1514" s="25">
        <v>0</v>
      </c>
      <c r="BO1514" s="25">
        <v>0</v>
      </c>
    </row>
    <row r="1515" spans="1:67">
      <c r="A1515">
        <v>2012</v>
      </c>
      <c r="B1515" s="57" t="s">
        <v>183</v>
      </c>
      <c r="C1515" s="61" t="s">
        <v>247</v>
      </c>
      <c r="D1515" s="57" t="s">
        <v>134</v>
      </c>
      <c r="E1515" s="25">
        <v>5.1793784838913339</v>
      </c>
      <c r="F1515" s="25">
        <v>0.5247739022816641</v>
      </c>
      <c r="G1515" s="25">
        <v>0.3976464333818579</v>
      </c>
      <c r="H1515" s="25">
        <v>83.72281398615948</v>
      </c>
      <c r="I1515" s="25">
        <v>6.2495856439919688</v>
      </c>
      <c r="J1515" s="25">
        <v>8.8868021240704671</v>
      </c>
      <c r="K1515" s="25">
        <v>2.8130447622253669</v>
      </c>
      <c r="L1515" s="25">
        <v>5.8992815314709279</v>
      </c>
      <c r="M1515" s="25">
        <v>0.66907235357530492</v>
      </c>
      <c r="N1515" s="25">
        <v>5.3493587362983206</v>
      </c>
      <c r="O1515" s="25">
        <v>12.385190034904317</v>
      </c>
      <c r="P1515" s="25">
        <v>41.692706228518318</v>
      </c>
      <c r="Q1515" s="25">
        <v>12.419592831752901</v>
      </c>
      <c r="R1515" s="25">
        <v>11.53134763638111</v>
      </c>
      <c r="S1515" s="25">
        <v>36.94152160799284</v>
      </c>
      <c r="T1515" s="25">
        <v>278.4475864820551</v>
      </c>
      <c r="U1515" s="25">
        <v>3525.7144378380599</v>
      </c>
      <c r="V1515" s="25">
        <v>1045.743706579879</v>
      </c>
      <c r="W1515" s="25">
        <v>184.30929260108257</v>
      </c>
      <c r="X1515" s="25">
        <v>231.82074728970915</v>
      </c>
      <c r="Y1515" s="25">
        <v>33.968214373204773</v>
      </c>
      <c r="Z1515" s="25">
        <v>61.618539007766827</v>
      </c>
      <c r="AA1515" s="25">
        <v>0</v>
      </c>
      <c r="AB1515" s="25">
        <v>74.035958949405881</v>
      </c>
      <c r="AC1515" s="25">
        <v>0.77449706836599819</v>
      </c>
      <c r="AD1515" s="25">
        <v>0</v>
      </c>
      <c r="AE1515" s="25">
        <v>1034.6585849104977</v>
      </c>
      <c r="AF1515" s="25">
        <v>425.06986045169748</v>
      </c>
      <c r="AG1515" s="25">
        <v>7.9359313685821737</v>
      </c>
      <c r="AH1515" s="25">
        <v>4.627033594431663</v>
      </c>
      <c r="AI1515" s="25">
        <v>46.810728366549114</v>
      </c>
      <c r="AJ1515" s="25">
        <v>1.5130417912973013</v>
      </c>
      <c r="AK1515" s="25">
        <v>7.3578806249341833</v>
      </c>
      <c r="AL1515" s="25">
        <v>4.8005636581166735</v>
      </c>
      <c r="AM1515" s="25">
        <v>0.31678318400752514</v>
      </c>
      <c r="AN1515" s="25">
        <v>1.1790604974869714</v>
      </c>
      <c r="AO1515" s="25">
        <v>21.163134205711046</v>
      </c>
      <c r="AP1515" s="25">
        <v>194.27088708077656</v>
      </c>
      <c r="AQ1515" s="25">
        <v>392.98686387182147</v>
      </c>
      <c r="AR1515" s="25">
        <v>173.78370632497308</v>
      </c>
      <c r="AS1515" s="25">
        <v>30.143267049596588</v>
      </c>
      <c r="AT1515" s="25">
        <v>1.3830855349129338</v>
      </c>
      <c r="AU1515" s="25">
        <v>0</v>
      </c>
      <c r="AV1515" s="25">
        <v>1.5426108243029977</v>
      </c>
      <c r="AW1515" s="25">
        <v>117.25148607129168</v>
      </c>
      <c r="AX1515" s="25">
        <v>0</v>
      </c>
      <c r="AY1515" s="25">
        <v>0</v>
      </c>
      <c r="AZ1515" s="25">
        <v>0</v>
      </c>
      <c r="BA1515" s="25">
        <v>0</v>
      </c>
      <c r="BB1515" s="25">
        <v>14.440780212665215</v>
      </c>
      <c r="BC1515" s="25">
        <v>28.388014508133431</v>
      </c>
      <c r="BD1515" s="25">
        <v>253.72682413438667</v>
      </c>
      <c r="BE1515" s="25">
        <v>180.75777459820713</v>
      </c>
      <c r="BF1515" s="25">
        <v>91.797030178805841</v>
      </c>
      <c r="BG1515" s="25">
        <v>0</v>
      </c>
      <c r="BH1515" s="25">
        <v>0</v>
      </c>
      <c r="BI1515" s="25">
        <v>8217.4309373891883</v>
      </c>
      <c r="BJ1515" s="25">
        <v>0</v>
      </c>
      <c r="BK1515" s="25">
        <v>2.3201993988958385E-2</v>
      </c>
      <c r="BL1515" s="25">
        <v>3447.0827436204477</v>
      </c>
      <c r="BM1515" s="25">
        <v>609.81180752661214</v>
      </c>
      <c r="BN1515" s="25">
        <v>0</v>
      </c>
      <c r="BO1515" s="25">
        <v>0</v>
      </c>
    </row>
    <row r="1516" spans="1:67">
      <c r="A1516">
        <v>2012</v>
      </c>
      <c r="B1516" s="57" t="s">
        <v>184</v>
      </c>
      <c r="C1516" s="61" t="s">
        <v>248</v>
      </c>
      <c r="D1516" s="57" t="s">
        <v>134</v>
      </c>
      <c r="E1516" s="25">
        <v>4.1401165817788055</v>
      </c>
      <c r="F1516" s="25">
        <v>0.62516690303560352</v>
      </c>
      <c r="G1516" s="25">
        <v>0.29286628490067185</v>
      </c>
      <c r="H1516" s="25">
        <v>50.726270000131734</v>
      </c>
      <c r="I1516" s="25">
        <v>3.841467049805555</v>
      </c>
      <c r="J1516" s="25">
        <v>19.680819708472281</v>
      </c>
      <c r="K1516" s="25">
        <v>2.2022747236909521</v>
      </c>
      <c r="L1516" s="25">
        <v>6.5387689547069572</v>
      </c>
      <c r="M1516" s="25">
        <v>0.1959020993240119</v>
      </c>
      <c r="N1516" s="25">
        <v>5.5547165880401694</v>
      </c>
      <c r="O1516" s="25">
        <v>5.1778155805479145</v>
      </c>
      <c r="P1516" s="25">
        <v>2.739454962145107</v>
      </c>
      <c r="Q1516" s="25">
        <v>14.421060284505336</v>
      </c>
      <c r="R1516" s="25">
        <v>28.922622291819152</v>
      </c>
      <c r="S1516" s="25">
        <v>21.173365712227827</v>
      </c>
      <c r="T1516" s="25">
        <v>141.87405438789534</v>
      </c>
      <c r="U1516" s="25">
        <v>1271.1593360792851</v>
      </c>
      <c r="V1516" s="25">
        <v>905.32572199078174</v>
      </c>
      <c r="W1516" s="25">
        <v>159.45349867148008</v>
      </c>
      <c r="X1516" s="25">
        <v>230.67266510644518</v>
      </c>
      <c r="Y1516" s="25">
        <v>76.42679897378008</v>
      </c>
      <c r="Z1516" s="25">
        <v>56.147446292245618</v>
      </c>
      <c r="AA1516" s="25">
        <v>0</v>
      </c>
      <c r="AB1516" s="25">
        <v>46.768976409248552</v>
      </c>
      <c r="AC1516" s="25">
        <v>0.14064651081762095</v>
      </c>
      <c r="AD1516" s="25">
        <v>0</v>
      </c>
      <c r="AE1516" s="25">
        <v>863.12750824358341</v>
      </c>
      <c r="AF1516" s="25">
        <v>209.58443656095073</v>
      </c>
      <c r="AG1516" s="25">
        <v>65.837990234393985</v>
      </c>
      <c r="AH1516" s="25">
        <v>38.38674906875378</v>
      </c>
      <c r="AI1516" s="25">
        <v>63.11017556129427</v>
      </c>
      <c r="AJ1516" s="25">
        <v>0.75420639061755845</v>
      </c>
      <c r="AK1516" s="25">
        <v>3.0030371737126762</v>
      </c>
      <c r="AL1516" s="25">
        <v>3.9119498385192437</v>
      </c>
      <c r="AM1516" s="25">
        <v>0.13793008599056847</v>
      </c>
      <c r="AN1516" s="25">
        <v>0.7245327180880401</v>
      </c>
      <c r="AO1516" s="25">
        <v>1.6982212860513419</v>
      </c>
      <c r="AP1516" s="25">
        <v>4.9847761416057246</v>
      </c>
      <c r="AQ1516" s="25">
        <v>14.375197290007668</v>
      </c>
      <c r="AR1516" s="25">
        <v>6.1857460835108746</v>
      </c>
      <c r="AS1516" s="25">
        <v>2.2083194480670194</v>
      </c>
      <c r="AT1516" s="25">
        <v>0.24592811374108675</v>
      </c>
      <c r="AU1516" s="25">
        <v>0</v>
      </c>
      <c r="AV1516" s="25">
        <v>16.046651582518592</v>
      </c>
      <c r="AW1516" s="25">
        <v>10.97976439913915</v>
      </c>
      <c r="AX1516" s="25">
        <v>0</v>
      </c>
      <c r="AY1516" s="25">
        <v>0</v>
      </c>
      <c r="AZ1516" s="25">
        <v>0</v>
      </c>
      <c r="BA1516" s="25">
        <v>0</v>
      </c>
      <c r="BB1516" s="25">
        <v>11.653238092136673</v>
      </c>
      <c r="BC1516" s="25">
        <v>76.259624764317522</v>
      </c>
      <c r="BD1516" s="25">
        <v>132.17937150739996</v>
      </c>
      <c r="BE1516" s="25">
        <v>31.268930937982496</v>
      </c>
      <c r="BF1516" s="25">
        <v>65.018068254420911</v>
      </c>
      <c r="BG1516" s="25">
        <v>0</v>
      </c>
      <c r="BH1516" s="25">
        <v>0</v>
      </c>
      <c r="BI1516" s="25">
        <v>1807.5389160078944</v>
      </c>
      <c r="BJ1516" s="25">
        <v>0</v>
      </c>
      <c r="BK1516" s="25">
        <v>7.0331524841227549E-3</v>
      </c>
      <c r="BL1516" s="25">
        <v>1115.824087714569</v>
      </c>
      <c r="BM1516" s="25">
        <v>231.92269790206578</v>
      </c>
      <c r="BN1516" s="25">
        <v>0</v>
      </c>
      <c r="BO1516" s="25">
        <v>0</v>
      </c>
    </row>
    <row r="1517" spans="1:67">
      <c r="A1517">
        <v>2012</v>
      </c>
      <c r="B1517" s="57" t="s">
        <v>185</v>
      </c>
      <c r="C1517" s="61" t="s">
        <v>249</v>
      </c>
      <c r="D1517" s="57" t="s">
        <v>134</v>
      </c>
      <c r="E1517" s="25">
        <v>158.56326875123312</v>
      </c>
      <c r="F1517" s="25">
        <v>32.016445335706024</v>
      </c>
      <c r="G1517" s="25">
        <v>5.7870309795414965</v>
      </c>
      <c r="H1517" s="25">
        <v>1327.1060816999168</v>
      </c>
      <c r="I1517" s="25">
        <v>100.93844118563678</v>
      </c>
      <c r="J1517" s="25">
        <v>167.58490252222504</v>
      </c>
      <c r="K1517" s="25">
        <v>104.26017586753525</v>
      </c>
      <c r="L1517" s="25">
        <v>190.51383476648959</v>
      </c>
      <c r="M1517" s="25">
        <v>4.4465948236093418</v>
      </c>
      <c r="N1517" s="25">
        <v>123.03644961553526</v>
      </c>
      <c r="O1517" s="25">
        <v>85.711134160008115</v>
      </c>
      <c r="P1517" s="25">
        <v>12.449842204562511</v>
      </c>
      <c r="Q1517" s="25">
        <v>96.915514631859708</v>
      </c>
      <c r="R1517" s="25">
        <v>102.69087303205163</v>
      </c>
      <c r="S1517" s="25">
        <v>122.68620189101853</v>
      </c>
      <c r="T1517" s="25">
        <v>121.88555506168936</v>
      </c>
      <c r="U1517" s="25">
        <v>611.72864637388739</v>
      </c>
      <c r="V1517" s="25">
        <v>835.18568448003771</v>
      </c>
      <c r="W1517" s="25">
        <v>3319.279628649665</v>
      </c>
      <c r="X1517" s="25">
        <v>277.94990786778158</v>
      </c>
      <c r="Y1517" s="25">
        <v>24.523854460499152</v>
      </c>
      <c r="Z1517" s="25">
        <v>143.99232163449844</v>
      </c>
      <c r="AA1517" s="25">
        <v>0</v>
      </c>
      <c r="AB1517" s="25">
        <v>117.38020655508824</v>
      </c>
      <c r="AC1517" s="25">
        <v>4.8993704955208131</v>
      </c>
      <c r="AD1517" s="25">
        <v>0</v>
      </c>
      <c r="AE1517" s="25">
        <v>1203.2681568152736</v>
      </c>
      <c r="AF1517" s="25">
        <v>168.21172844428665</v>
      </c>
      <c r="AG1517" s="25">
        <v>15.915994420142161</v>
      </c>
      <c r="AH1517" s="25">
        <v>9.279798134890461</v>
      </c>
      <c r="AI1517" s="25">
        <v>8.3328467456241881</v>
      </c>
      <c r="AJ1517" s="25">
        <v>1.6939867814356293</v>
      </c>
      <c r="AK1517" s="25">
        <v>10.646749668204761</v>
      </c>
      <c r="AL1517" s="25">
        <v>7.9181599340584228</v>
      </c>
      <c r="AM1517" s="25">
        <v>0.37871857143651938</v>
      </c>
      <c r="AN1517" s="25">
        <v>1.5879069913011232</v>
      </c>
      <c r="AO1517" s="25">
        <v>14.903701823377592</v>
      </c>
      <c r="AP1517" s="25">
        <v>13.965772095200112</v>
      </c>
      <c r="AQ1517" s="25">
        <v>31.855850574410987</v>
      </c>
      <c r="AR1517" s="25">
        <v>14.243673222215859</v>
      </c>
      <c r="AS1517" s="25">
        <v>4.2795727144991842</v>
      </c>
      <c r="AT1517" s="25">
        <v>0.35121410461583635</v>
      </c>
      <c r="AU1517" s="25">
        <v>0</v>
      </c>
      <c r="AV1517" s="25">
        <v>1.2464301061927636</v>
      </c>
      <c r="AW1517" s="25">
        <v>208.0001708568675</v>
      </c>
      <c r="AX1517" s="25">
        <v>0</v>
      </c>
      <c r="AY1517" s="25">
        <v>0</v>
      </c>
      <c r="AZ1517" s="25">
        <v>0</v>
      </c>
      <c r="BA1517" s="25">
        <v>0</v>
      </c>
      <c r="BB1517" s="25">
        <v>66.282656415833515</v>
      </c>
      <c r="BC1517" s="25">
        <v>5.9532742989668659</v>
      </c>
      <c r="BD1517" s="25">
        <v>60.897098549866037</v>
      </c>
      <c r="BE1517" s="25">
        <v>16.926106201696751</v>
      </c>
      <c r="BF1517" s="25">
        <v>40.368469502896922</v>
      </c>
      <c r="BG1517" s="25">
        <v>0</v>
      </c>
      <c r="BH1517" s="25">
        <v>0</v>
      </c>
      <c r="BI1517" s="25">
        <v>124.87621456927182</v>
      </c>
      <c r="BJ1517" s="25">
        <v>0</v>
      </c>
      <c r="BK1517" s="25">
        <v>1.4868389595573239E-2</v>
      </c>
      <c r="BL1517" s="25">
        <v>9617.57863893176</v>
      </c>
      <c r="BM1517" s="25">
        <v>320.96312517636386</v>
      </c>
      <c r="BN1517" s="25">
        <v>0</v>
      </c>
      <c r="BO1517" s="25">
        <v>0</v>
      </c>
    </row>
    <row r="1518" spans="1:67">
      <c r="A1518">
        <v>2012</v>
      </c>
      <c r="B1518" s="57" t="s">
        <v>186</v>
      </c>
      <c r="C1518" s="61" t="s">
        <v>250</v>
      </c>
      <c r="D1518" s="57" t="s">
        <v>134</v>
      </c>
      <c r="E1518" s="25">
        <v>49.756074804128694</v>
      </c>
      <c r="F1518" s="25">
        <v>8.8600817652180837</v>
      </c>
      <c r="G1518" s="25">
        <v>16.063346982420295</v>
      </c>
      <c r="H1518" s="25">
        <v>155.91451679850979</v>
      </c>
      <c r="I1518" s="25">
        <v>99.754574752256303</v>
      </c>
      <c r="J1518" s="25">
        <v>46.734626652638539</v>
      </c>
      <c r="K1518" s="25">
        <v>17.847246563446451</v>
      </c>
      <c r="L1518" s="25">
        <v>35.055986465376833</v>
      </c>
      <c r="M1518" s="25">
        <v>2.2235637948589955</v>
      </c>
      <c r="N1518" s="25">
        <v>65.87328982364653</v>
      </c>
      <c r="O1518" s="25">
        <v>33.100442442105795</v>
      </c>
      <c r="P1518" s="25">
        <v>14.456872951996232</v>
      </c>
      <c r="Q1518" s="25">
        <v>47.663971822919621</v>
      </c>
      <c r="R1518" s="25">
        <v>28.099305273394165</v>
      </c>
      <c r="S1518" s="25">
        <v>33.160589495589662</v>
      </c>
      <c r="T1518" s="25">
        <v>37.524982505968211</v>
      </c>
      <c r="U1518" s="25">
        <v>74.180491097495519</v>
      </c>
      <c r="V1518" s="25">
        <v>63.212058479589111</v>
      </c>
      <c r="W1518" s="25">
        <v>90.711573301875802</v>
      </c>
      <c r="X1518" s="25">
        <v>2243.9082607901905</v>
      </c>
      <c r="Y1518" s="25">
        <v>6.2414657243406584</v>
      </c>
      <c r="Z1518" s="25">
        <v>27.569545845986255</v>
      </c>
      <c r="AA1518" s="25">
        <v>0</v>
      </c>
      <c r="AB1518" s="25">
        <v>21.143344302312659</v>
      </c>
      <c r="AC1518" s="25">
        <v>0.50428057767285828</v>
      </c>
      <c r="AD1518" s="25">
        <v>0</v>
      </c>
      <c r="AE1518" s="25">
        <v>561.80472119536853</v>
      </c>
      <c r="AF1518" s="25">
        <v>202.01796714311479</v>
      </c>
      <c r="AG1518" s="25">
        <v>167.58711306173421</v>
      </c>
      <c r="AH1518" s="25">
        <v>97.711435040180405</v>
      </c>
      <c r="AI1518" s="25">
        <v>457.2736607953741</v>
      </c>
      <c r="AJ1518" s="25">
        <v>13.997778203533571</v>
      </c>
      <c r="AK1518" s="25">
        <v>36.591257274638039</v>
      </c>
      <c r="AL1518" s="25">
        <v>10.007520333575629</v>
      </c>
      <c r="AM1518" s="25">
        <v>8.9887988262477023</v>
      </c>
      <c r="AN1518" s="25">
        <v>67.992928097165588</v>
      </c>
      <c r="AO1518" s="25">
        <v>7.3492786638604839</v>
      </c>
      <c r="AP1518" s="25">
        <v>2.4362670575727994</v>
      </c>
      <c r="AQ1518" s="25">
        <v>10.40862402463063</v>
      </c>
      <c r="AR1518" s="25">
        <v>6.5669398894361972</v>
      </c>
      <c r="AS1518" s="25">
        <v>70.892967664812716</v>
      </c>
      <c r="AT1518" s="25">
        <v>5.8899099656858116</v>
      </c>
      <c r="AU1518" s="25">
        <v>0</v>
      </c>
      <c r="AV1518" s="25">
        <v>18.001843018312982</v>
      </c>
      <c r="AW1518" s="25">
        <v>24.073835220025408</v>
      </c>
      <c r="AX1518" s="25">
        <v>0</v>
      </c>
      <c r="AY1518" s="25">
        <v>0</v>
      </c>
      <c r="AZ1518" s="25">
        <v>0</v>
      </c>
      <c r="BA1518" s="25">
        <v>0</v>
      </c>
      <c r="BB1518" s="25">
        <v>68.047568555185876</v>
      </c>
      <c r="BC1518" s="25">
        <v>5.2341739861056293</v>
      </c>
      <c r="BD1518" s="25">
        <v>22.62121096086452</v>
      </c>
      <c r="BE1518" s="25">
        <v>12.555872044594333</v>
      </c>
      <c r="BF1518" s="25">
        <v>16.293961407592281</v>
      </c>
      <c r="BG1518" s="25">
        <v>0</v>
      </c>
      <c r="BH1518" s="25">
        <v>0</v>
      </c>
      <c r="BI1518" s="25">
        <v>1748.8047944919381</v>
      </c>
      <c r="BJ1518" s="25">
        <v>0</v>
      </c>
      <c r="BK1518" s="25">
        <v>1.1169823993966484E-2</v>
      </c>
      <c r="BL1518" s="25">
        <v>3944.2087603784039</v>
      </c>
      <c r="BM1518" s="25">
        <v>78.355573675065642</v>
      </c>
      <c r="BN1518" s="25">
        <v>0</v>
      </c>
      <c r="BO1518" s="25">
        <v>0</v>
      </c>
    </row>
    <row r="1519" spans="1:67">
      <c r="A1519">
        <v>2012</v>
      </c>
      <c r="B1519" s="57" t="s">
        <v>187</v>
      </c>
      <c r="C1519" s="61" t="s">
        <v>251</v>
      </c>
      <c r="D1519" s="57" t="s">
        <v>134</v>
      </c>
      <c r="E1519" s="25">
        <v>2.9521912403900994</v>
      </c>
      <c r="F1519" s="25">
        <v>0.41646775011723747</v>
      </c>
      <c r="G1519" s="25">
        <v>32.20456681366835</v>
      </c>
      <c r="H1519" s="25">
        <v>28.009834788079743</v>
      </c>
      <c r="I1519" s="25">
        <v>2.2242803518162355</v>
      </c>
      <c r="J1519" s="25">
        <v>8.8313251009354321</v>
      </c>
      <c r="K1519" s="25">
        <v>1.6560429116271718</v>
      </c>
      <c r="L1519" s="25">
        <v>2.6266779454892517</v>
      </c>
      <c r="M1519" s="25">
        <v>9.4521724474664712E-2</v>
      </c>
      <c r="N1519" s="25">
        <v>3.6206203677482067</v>
      </c>
      <c r="O1519" s="25">
        <v>2.2052993797428795</v>
      </c>
      <c r="P1519" s="25">
        <v>0.73031398716459683</v>
      </c>
      <c r="Q1519" s="25">
        <v>3.4519984517573796</v>
      </c>
      <c r="R1519" s="25">
        <v>2.5804703348087727</v>
      </c>
      <c r="S1519" s="25">
        <v>6.3533077127824757</v>
      </c>
      <c r="T1519" s="25">
        <v>72.231141572098238</v>
      </c>
      <c r="U1519" s="25">
        <v>35.087864861805947</v>
      </c>
      <c r="V1519" s="25">
        <v>23.824971056529943</v>
      </c>
      <c r="W1519" s="25">
        <v>39.261213780437885</v>
      </c>
      <c r="X1519" s="25">
        <v>13.133002204720004</v>
      </c>
      <c r="Y1519" s="25">
        <v>334.44884978753691</v>
      </c>
      <c r="Z1519" s="25">
        <v>3.9698208408160083</v>
      </c>
      <c r="AA1519" s="25">
        <v>0</v>
      </c>
      <c r="AB1519" s="25">
        <v>2.1850360096004851</v>
      </c>
      <c r="AC1519" s="25">
        <v>6.3604651624896966E-2</v>
      </c>
      <c r="AD1519" s="25">
        <v>0</v>
      </c>
      <c r="AE1519" s="25">
        <v>93.803510060842854</v>
      </c>
      <c r="AF1519" s="25">
        <v>6.6724168982939149</v>
      </c>
      <c r="AG1519" s="25">
        <v>4.4746293519468452</v>
      </c>
      <c r="AH1519" s="25">
        <v>2.6089263011141215</v>
      </c>
      <c r="AI1519" s="25">
        <v>2.7125366745829798</v>
      </c>
      <c r="AJ1519" s="25">
        <v>93.436073833988758</v>
      </c>
      <c r="AK1519" s="25">
        <v>1062.8722579855687</v>
      </c>
      <c r="AL1519" s="25">
        <v>9.2482759791625675</v>
      </c>
      <c r="AM1519" s="25">
        <v>0.11343501752143723</v>
      </c>
      <c r="AN1519" s="25">
        <v>0.49155481062075712</v>
      </c>
      <c r="AO1519" s="25">
        <v>0.40889314550406264</v>
      </c>
      <c r="AP1519" s="25">
        <v>0.5450514926636385</v>
      </c>
      <c r="AQ1519" s="25">
        <v>1.5848095711560277</v>
      </c>
      <c r="AR1519" s="25">
        <v>0.72695438840839288</v>
      </c>
      <c r="AS1519" s="25">
        <v>1.7970022100307457</v>
      </c>
      <c r="AT1519" s="25">
        <v>0.20346007912565811</v>
      </c>
      <c r="AU1519" s="25">
        <v>0</v>
      </c>
      <c r="AV1519" s="25">
        <v>0.57304385763550525</v>
      </c>
      <c r="AW1519" s="25">
        <v>3.9886080366527494</v>
      </c>
      <c r="AX1519" s="25">
        <v>0</v>
      </c>
      <c r="AY1519" s="25">
        <v>0</v>
      </c>
      <c r="AZ1519" s="25">
        <v>0</v>
      </c>
      <c r="BA1519" s="25">
        <v>0</v>
      </c>
      <c r="BB1519" s="25">
        <v>1.4668640529384909</v>
      </c>
      <c r="BC1519" s="25">
        <v>181.4625265622557</v>
      </c>
      <c r="BD1519" s="25">
        <v>4.4390516982312445</v>
      </c>
      <c r="BE1519" s="25">
        <v>2.0182007862912554</v>
      </c>
      <c r="BF1519" s="25">
        <v>3.5729837410700469</v>
      </c>
      <c r="BG1519" s="25">
        <v>0</v>
      </c>
      <c r="BH1519" s="25">
        <v>0</v>
      </c>
      <c r="BI1519" s="25">
        <v>67.687225124275571</v>
      </c>
      <c r="BJ1519" s="25">
        <v>0</v>
      </c>
      <c r="BK1519" s="25">
        <v>2.4266745170810912E-3</v>
      </c>
      <c r="BL1519" s="25">
        <v>4171.6072011943652</v>
      </c>
      <c r="BM1519" s="25">
        <v>29.326180221362442</v>
      </c>
      <c r="BN1519" s="25">
        <v>0</v>
      </c>
      <c r="BO1519" s="25">
        <v>0</v>
      </c>
    </row>
    <row r="1520" spans="1:67">
      <c r="A1520">
        <v>2012</v>
      </c>
      <c r="B1520" s="57" t="s">
        <v>188</v>
      </c>
      <c r="C1520" s="61" t="s">
        <v>252</v>
      </c>
      <c r="D1520" s="57" t="s">
        <v>134</v>
      </c>
      <c r="E1520" s="25">
        <v>5.8721721976920742</v>
      </c>
      <c r="F1520" s="25">
        <v>0.53972925651859738</v>
      </c>
      <c r="G1520" s="25">
        <v>1.0040387558419237</v>
      </c>
      <c r="H1520" s="25">
        <v>18.912250197640105</v>
      </c>
      <c r="I1520" s="25">
        <v>12.046869030478625</v>
      </c>
      <c r="J1520" s="25">
        <v>17.02871425039589</v>
      </c>
      <c r="K1520" s="25">
        <v>2.6883297104277739</v>
      </c>
      <c r="L1520" s="25">
        <v>5.5832981492205214</v>
      </c>
      <c r="M1520" s="25">
        <v>0.46820114203581542</v>
      </c>
      <c r="N1520" s="25">
        <v>4.2860028934382477</v>
      </c>
      <c r="O1520" s="25">
        <v>11.982014057114295</v>
      </c>
      <c r="P1520" s="25">
        <v>7.308347466836536</v>
      </c>
      <c r="Q1520" s="25">
        <v>13.602785537954839</v>
      </c>
      <c r="R1520" s="25">
        <v>3.0409678300556839</v>
      </c>
      <c r="S1520" s="25">
        <v>4.4901814972718981</v>
      </c>
      <c r="T1520" s="25">
        <v>7.049233112378861</v>
      </c>
      <c r="U1520" s="25">
        <v>19.834235739694435</v>
      </c>
      <c r="V1520" s="25">
        <v>12.434990322666728</v>
      </c>
      <c r="W1520" s="25">
        <v>13.45278377694798</v>
      </c>
      <c r="X1520" s="25">
        <v>8.2968723420354742</v>
      </c>
      <c r="Y1520" s="25">
        <v>4.0491581187445131</v>
      </c>
      <c r="Z1520" s="25">
        <v>16.768019901302253</v>
      </c>
      <c r="AA1520" s="25">
        <v>0</v>
      </c>
      <c r="AB1520" s="25">
        <v>2.5838262033820141</v>
      </c>
      <c r="AC1520" s="25">
        <v>8.8880935211061218E-2</v>
      </c>
      <c r="AD1520" s="25">
        <v>0</v>
      </c>
      <c r="AE1520" s="25">
        <v>82.425513707827349</v>
      </c>
      <c r="AF1520" s="25">
        <v>7.4728716394109229</v>
      </c>
      <c r="AG1520" s="25">
        <v>19.964610147907742</v>
      </c>
      <c r="AH1520" s="25">
        <v>11.640337934941343</v>
      </c>
      <c r="AI1520" s="25">
        <v>3.5891801179029237</v>
      </c>
      <c r="AJ1520" s="25">
        <v>13.282762563831785</v>
      </c>
      <c r="AK1520" s="25">
        <v>19.370282439723574</v>
      </c>
      <c r="AL1520" s="25">
        <v>0.44032882881519642</v>
      </c>
      <c r="AM1520" s="25">
        <v>6.1085609913298221E-2</v>
      </c>
      <c r="AN1520" s="25">
        <v>3.1219618671510196</v>
      </c>
      <c r="AO1520" s="25">
        <v>3.4728209923584457</v>
      </c>
      <c r="AP1520" s="25">
        <v>2.2487723599059972</v>
      </c>
      <c r="AQ1520" s="25">
        <v>8.1251468658944077</v>
      </c>
      <c r="AR1520" s="25">
        <v>2.4009141772620723</v>
      </c>
      <c r="AS1520" s="25">
        <v>9.5608113218253727</v>
      </c>
      <c r="AT1520" s="25">
        <v>2.0258816544481908</v>
      </c>
      <c r="AU1520" s="25">
        <v>0</v>
      </c>
      <c r="AV1520" s="25">
        <v>2.8661135897773162</v>
      </c>
      <c r="AW1520" s="25">
        <v>5.3464282009927953</v>
      </c>
      <c r="AX1520" s="25">
        <v>0</v>
      </c>
      <c r="AY1520" s="25">
        <v>0</v>
      </c>
      <c r="AZ1520" s="25">
        <v>0</v>
      </c>
      <c r="BA1520" s="25">
        <v>0</v>
      </c>
      <c r="BB1520" s="25">
        <v>7.5496182590705967</v>
      </c>
      <c r="BC1520" s="25">
        <v>11.153740791891924</v>
      </c>
      <c r="BD1520" s="25">
        <v>47.417485959035261</v>
      </c>
      <c r="BE1520" s="25">
        <v>33.658795013370934</v>
      </c>
      <c r="BF1520" s="25">
        <v>31.250518964995717</v>
      </c>
      <c r="BG1520" s="25">
        <v>0</v>
      </c>
      <c r="BH1520" s="25">
        <v>0</v>
      </c>
      <c r="BI1520" s="25">
        <v>460.2356330926745</v>
      </c>
      <c r="BJ1520" s="25">
        <v>0</v>
      </c>
      <c r="BK1520" s="25">
        <v>0.77432563343526339</v>
      </c>
      <c r="BL1520" s="25">
        <v>315.28613518449146</v>
      </c>
      <c r="BM1520" s="25">
        <v>43.871283668865871</v>
      </c>
      <c r="BN1520" s="25">
        <v>0</v>
      </c>
      <c r="BO1520" s="25">
        <v>0</v>
      </c>
    </row>
    <row r="1521" spans="1:67">
      <c r="A1521">
        <v>2012</v>
      </c>
      <c r="B1521" s="57" t="s">
        <v>189</v>
      </c>
      <c r="C1521" s="61" t="s">
        <v>253</v>
      </c>
      <c r="D1521" s="57" t="s">
        <v>134</v>
      </c>
      <c r="E1521" s="25">
        <v>0.32984679608400647</v>
      </c>
      <c r="F1521" s="25">
        <v>5.8146996673032969E-2</v>
      </c>
      <c r="G1521" s="25">
        <v>9.8735222675265466E-2</v>
      </c>
      <c r="H1521" s="25">
        <v>2.5799004467090807</v>
      </c>
      <c r="I1521" s="25">
        <v>0.33347275295730527</v>
      </c>
      <c r="J1521" s="25">
        <v>0.49106499910957635</v>
      </c>
      <c r="K1521" s="25">
        <v>0.20212241990818475</v>
      </c>
      <c r="L1521" s="25">
        <v>0.36142158054844953</v>
      </c>
      <c r="M1521" s="25">
        <v>1.0825638844376208E-2</v>
      </c>
      <c r="N1521" s="25">
        <v>0.32043145467824208</v>
      </c>
      <c r="O1521" s="25">
        <v>0.22719104304741117</v>
      </c>
      <c r="P1521" s="25">
        <v>8.1794083988648542E-2</v>
      </c>
      <c r="Q1521" s="25">
        <v>0.25308829407351591</v>
      </c>
      <c r="R1521" s="25">
        <v>0.27750346199428777</v>
      </c>
      <c r="S1521" s="25">
        <v>0.32892532850584871</v>
      </c>
      <c r="T1521" s="25">
        <v>0.80943076865500818</v>
      </c>
      <c r="U1521" s="25">
        <v>5.1971911953225804</v>
      </c>
      <c r="V1521" s="25">
        <v>3.1740894510946447</v>
      </c>
      <c r="W1521" s="25">
        <v>5.7971898221544675</v>
      </c>
      <c r="X1521" s="25">
        <v>1.3113799814986</v>
      </c>
      <c r="Y1521" s="25">
        <v>1.0119193263853603</v>
      </c>
      <c r="Z1521" s="25">
        <v>0.39185543774321119</v>
      </c>
      <c r="AA1521" s="25">
        <v>0</v>
      </c>
      <c r="AB1521" s="25">
        <v>0.32918871820087808</v>
      </c>
      <c r="AC1521" s="25">
        <v>9.1808887392221157E-3</v>
      </c>
      <c r="AD1521" s="25">
        <v>0</v>
      </c>
      <c r="AE1521" s="25">
        <v>5.9156737599417824</v>
      </c>
      <c r="AF1521" s="25">
        <v>0.94103589068919424</v>
      </c>
      <c r="AG1521" s="25">
        <v>0.32434563093944813</v>
      </c>
      <c r="AH1521" s="25">
        <v>0.18910926329285094</v>
      </c>
      <c r="AI1521" s="25">
        <v>0.21984394708249796</v>
      </c>
      <c r="AJ1521" s="25">
        <v>0.26634175489838147</v>
      </c>
      <c r="AK1521" s="25">
        <v>2.8403538705015556</v>
      </c>
      <c r="AL1521" s="25">
        <v>6.8571391853033237E-2</v>
      </c>
      <c r="AM1521" s="25">
        <v>5.436525472162855E-3</v>
      </c>
      <c r="AN1521" s="25">
        <v>6.8612563094435045E-2</v>
      </c>
      <c r="AO1521" s="25">
        <v>5.7405796102085231E-2</v>
      </c>
      <c r="AP1521" s="25">
        <v>0.19378742050299566</v>
      </c>
      <c r="AQ1521" s="25">
        <v>0.48291643767362913</v>
      </c>
      <c r="AR1521" s="25">
        <v>0.21164972863238229</v>
      </c>
      <c r="AS1521" s="25">
        <v>0.13870922126449434</v>
      </c>
      <c r="AT1521" s="25">
        <v>2.3720360330671653E-2</v>
      </c>
      <c r="AU1521" s="25">
        <v>0</v>
      </c>
      <c r="AV1521" s="25">
        <v>5.9268794577570699E-2</v>
      </c>
      <c r="AW1521" s="25">
        <v>0.50674050902293821</v>
      </c>
      <c r="AX1521" s="25">
        <v>0</v>
      </c>
      <c r="AY1521" s="25">
        <v>0</v>
      </c>
      <c r="AZ1521" s="25">
        <v>0</v>
      </c>
      <c r="BA1521" s="25">
        <v>0</v>
      </c>
      <c r="BB1521" s="25">
        <v>0.16790049753267844</v>
      </c>
      <c r="BC1521" s="25">
        <v>0.9590844577718034</v>
      </c>
      <c r="BD1521" s="25">
        <v>0.49266769609568972</v>
      </c>
      <c r="BE1521" s="25">
        <v>0.22639668833375451</v>
      </c>
      <c r="BF1521" s="25">
        <v>0.23733296098067008</v>
      </c>
      <c r="BG1521" s="25">
        <v>0</v>
      </c>
      <c r="BH1521" s="25">
        <v>0</v>
      </c>
      <c r="BI1521" s="25">
        <v>6.1618093455334568</v>
      </c>
      <c r="BJ1521" s="25">
        <v>0</v>
      </c>
      <c r="BK1521" s="25">
        <v>1.7701155702777639E-3</v>
      </c>
      <c r="BL1521" s="25">
        <v>32.04448855306363</v>
      </c>
      <c r="BM1521" s="25">
        <v>1.3510315386275589</v>
      </c>
      <c r="BN1521" s="25">
        <v>0</v>
      </c>
      <c r="BO1521" s="25">
        <v>0</v>
      </c>
    </row>
    <row r="1522" spans="1:67">
      <c r="A1522">
        <v>2012</v>
      </c>
      <c r="B1522" s="57" t="s">
        <v>190</v>
      </c>
      <c r="C1522" s="61" t="s">
        <v>254</v>
      </c>
      <c r="D1522" s="57" t="s">
        <v>134</v>
      </c>
      <c r="E1522" s="25">
        <v>0.95516244223014113</v>
      </c>
      <c r="F1522" s="25">
        <v>6.8620900352285907E-2</v>
      </c>
      <c r="G1522" s="25">
        <v>0.14113823149223387</v>
      </c>
      <c r="H1522" s="25">
        <v>9.4760908054682957</v>
      </c>
      <c r="I1522" s="25">
        <v>3.5717833100201921</v>
      </c>
      <c r="J1522" s="25">
        <v>2.3119895295439505</v>
      </c>
      <c r="K1522" s="25">
        <v>0.37658892112467091</v>
      </c>
      <c r="L1522" s="25">
        <v>1.5767658657545278</v>
      </c>
      <c r="M1522" s="25">
        <v>6.0819065666100791E-2</v>
      </c>
      <c r="N1522" s="25">
        <v>10.421511794652666</v>
      </c>
      <c r="O1522" s="25">
        <v>3.9845049728440123</v>
      </c>
      <c r="P1522" s="25">
        <v>1.2275551979717585</v>
      </c>
      <c r="Q1522" s="25">
        <v>2.1413188215717858</v>
      </c>
      <c r="R1522" s="25">
        <v>3.5930315106738182</v>
      </c>
      <c r="S1522" s="25">
        <v>11.99138740557086</v>
      </c>
      <c r="T1522" s="25">
        <v>3.9243799266695909</v>
      </c>
      <c r="U1522" s="25">
        <v>3.9740820092458065</v>
      </c>
      <c r="V1522" s="25">
        <v>3.0213983534549964</v>
      </c>
      <c r="W1522" s="25">
        <v>1.9902293429940965</v>
      </c>
      <c r="X1522" s="25">
        <v>1.8481255739596842</v>
      </c>
      <c r="Y1522" s="25">
        <v>0.2886836174657807</v>
      </c>
      <c r="Z1522" s="25">
        <v>0.79658821311406081</v>
      </c>
      <c r="AA1522" s="25">
        <v>0</v>
      </c>
      <c r="AB1522" s="25">
        <v>2.8372390568840951</v>
      </c>
      <c r="AC1522" s="25">
        <v>0.46294936513681245</v>
      </c>
      <c r="AD1522" s="25">
        <v>0</v>
      </c>
      <c r="AE1522" s="25">
        <v>21.525012903221331</v>
      </c>
      <c r="AF1522" s="25">
        <v>2.9424016046108434</v>
      </c>
      <c r="AG1522" s="25">
        <v>4.4595570071854977</v>
      </c>
      <c r="AH1522" s="25">
        <v>2.6001383747970128</v>
      </c>
      <c r="AI1522" s="25">
        <v>0.8912966066959227</v>
      </c>
      <c r="AJ1522" s="25">
        <v>0.8159138904462262</v>
      </c>
      <c r="AK1522" s="25">
        <v>0.67119790673468782</v>
      </c>
      <c r="AL1522" s="25">
        <v>0.49177962056378083</v>
      </c>
      <c r="AM1522" s="25">
        <v>2.639932577867083E-2</v>
      </c>
      <c r="AN1522" s="25">
        <v>1.1222894479585446</v>
      </c>
      <c r="AO1522" s="25">
        <v>0.13188638172347178</v>
      </c>
      <c r="AP1522" s="25">
        <v>8.5665825922429106E-2</v>
      </c>
      <c r="AQ1522" s="25">
        <v>0.84021181470458228</v>
      </c>
      <c r="AR1522" s="25">
        <v>0.20639286031953114</v>
      </c>
      <c r="AS1522" s="25">
        <v>0.5731501975558948</v>
      </c>
      <c r="AT1522" s="25">
        <v>0.1125746513796315</v>
      </c>
      <c r="AU1522" s="25">
        <v>0</v>
      </c>
      <c r="AV1522" s="25">
        <v>0.56190379706982385</v>
      </c>
      <c r="AW1522" s="25">
        <v>0.58147278657814061</v>
      </c>
      <c r="AX1522" s="25">
        <v>0</v>
      </c>
      <c r="AY1522" s="25">
        <v>0</v>
      </c>
      <c r="AZ1522" s="25">
        <v>0</v>
      </c>
      <c r="BA1522" s="25">
        <v>0</v>
      </c>
      <c r="BB1522" s="25">
        <v>0.79047140111342196</v>
      </c>
      <c r="BC1522" s="25">
        <v>1.5648234930660803</v>
      </c>
      <c r="BD1522" s="25">
        <v>1.3576914927711252</v>
      </c>
      <c r="BE1522" s="25">
        <v>2.9104480839312687</v>
      </c>
      <c r="BF1522" s="25">
        <v>1.2483578088761791</v>
      </c>
      <c r="BG1522" s="25">
        <v>0</v>
      </c>
      <c r="BH1522" s="25">
        <v>0</v>
      </c>
      <c r="BI1522" s="25">
        <v>54.437585018115094</v>
      </c>
      <c r="BJ1522" s="25">
        <v>0</v>
      </c>
      <c r="BK1522" s="25">
        <v>0.6144177478753986</v>
      </c>
      <c r="BL1522" s="25">
        <v>10.211925501129956</v>
      </c>
      <c r="BM1522" s="25">
        <v>1.3732944725042648</v>
      </c>
      <c r="BN1522" s="25">
        <v>0</v>
      </c>
      <c r="BO1522" s="25">
        <v>0</v>
      </c>
    </row>
    <row r="1523" spans="1:67">
      <c r="A1523">
        <v>2012</v>
      </c>
      <c r="B1523" s="57" t="s">
        <v>191</v>
      </c>
      <c r="C1523" s="61" t="s">
        <v>255</v>
      </c>
      <c r="D1523" s="57" t="s">
        <v>134</v>
      </c>
      <c r="E1523" s="25">
        <v>1.3465801497835757</v>
      </c>
      <c r="F1523" s="25">
        <v>3.6081841604557123E-2</v>
      </c>
      <c r="G1523" s="25">
        <v>0.53919974087356615</v>
      </c>
      <c r="H1523" s="25">
        <v>11.950185692751422</v>
      </c>
      <c r="I1523" s="25">
        <v>14.451084570140035</v>
      </c>
      <c r="J1523" s="25">
        <v>8.6825850691796838</v>
      </c>
      <c r="K1523" s="25">
        <v>1.0940202592788282</v>
      </c>
      <c r="L1523" s="25">
        <v>7.4810214032686275</v>
      </c>
      <c r="M1523" s="25">
        <v>0.16828245113550921</v>
      </c>
      <c r="N1523" s="25">
        <v>1.334546306541982</v>
      </c>
      <c r="O1523" s="25">
        <v>3.3641401131325761</v>
      </c>
      <c r="P1523" s="25">
        <v>4.678851506595465</v>
      </c>
      <c r="Q1523" s="25">
        <v>4.3320739434826914</v>
      </c>
      <c r="R1523" s="25">
        <v>8.0158485124487076</v>
      </c>
      <c r="S1523" s="25">
        <v>58.651136379706692</v>
      </c>
      <c r="T1523" s="25">
        <v>8.132376916246022</v>
      </c>
      <c r="U1523" s="25">
        <v>2.8066926345875376</v>
      </c>
      <c r="V1523" s="25">
        <v>1.755120466071038</v>
      </c>
      <c r="W1523" s="25">
        <v>0.78816443201869146</v>
      </c>
      <c r="X1523" s="25">
        <v>4.4571660900866856</v>
      </c>
      <c r="Y1523" s="25">
        <v>0.20864027237619778</v>
      </c>
      <c r="Z1523" s="25">
        <v>1.717902587182587</v>
      </c>
      <c r="AA1523" s="25">
        <v>0</v>
      </c>
      <c r="AB1523" s="25">
        <v>3.5949944651509784</v>
      </c>
      <c r="AC1523" s="25">
        <v>3.0575033754482508</v>
      </c>
      <c r="AD1523" s="25">
        <v>0</v>
      </c>
      <c r="AE1523" s="25">
        <v>11.630672406166786</v>
      </c>
      <c r="AF1523" s="25">
        <v>12.805667897087256</v>
      </c>
      <c r="AG1523" s="25">
        <v>19.941523166280049</v>
      </c>
      <c r="AH1523" s="25">
        <v>11.626876692714484</v>
      </c>
      <c r="AI1523" s="25">
        <v>1.1661776424398611</v>
      </c>
      <c r="AJ1523" s="25">
        <v>3.7223118195001286</v>
      </c>
      <c r="AK1523" s="25">
        <v>1.0329790771347549</v>
      </c>
      <c r="AL1523" s="25">
        <v>2.3457391365167153</v>
      </c>
      <c r="AM1523" s="25">
        <v>7.3270957108112655E-2</v>
      </c>
      <c r="AN1523" s="25">
        <v>4.7395712703978958</v>
      </c>
      <c r="AO1523" s="25">
        <v>0.25091892236423463</v>
      </c>
      <c r="AP1523" s="25">
        <v>0.12623769802046703</v>
      </c>
      <c r="AQ1523" s="25">
        <v>1.4074460250900196</v>
      </c>
      <c r="AR1523" s="25">
        <v>0.25521921152498805</v>
      </c>
      <c r="AS1523" s="25">
        <v>0.75879136472648689</v>
      </c>
      <c r="AT1523" s="25">
        <v>4.8885340764300678E-2</v>
      </c>
      <c r="AU1523" s="25">
        <v>0</v>
      </c>
      <c r="AV1523" s="25">
        <v>0.73690745869093655</v>
      </c>
      <c r="AW1523" s="25">
        <v>0.79132945069078275</v>
      </c>
      <c r="AX1523" s="25">
        <v>0</v>
      </c>
      <c r="AY1523" s="25">
        <v>0</v>
      </c>
      <c r="AZ1523" s="25">
        <v>0</v>
      </c>
      <c r="BA1523" s="25">
        <v>0</v>
      </c>
      <c r="BB1523" s="25">
        <v>3.9092723373571259</v>
      </c>
      <c r="BC1523" s="25">
        <v>2.5430920476152945</v>
      </c>
      <c r="BD1523" s="25">
        <v>3.265802830133719</v>
      </c>
      <c r="BE1523" s="25">
        <v>17.19059507982211</v>
      </c>
      <c r="BF1523" s="25">
        <v>6.0189062302077438</v>
      </c>
      <c r="BG1523" s="25">
        <v>0</v>
      </c>
      <c r="BH1523" s="25">
        <v>0</v>
      </c>
      <c r="BI1523" s="25">
        <v>293.6254637696664</v>
      </c>
      <c r="BJ1523" s="25">
        <v>0</v>
      </c>
      <c r="BK1523" s="25">
        <v>3.936389322085537</v>
      </c>
      <c r="BL1523" s="25">
        <v>1.4997738474519156</v>
      </c>
      <c r="BM1523" s="25">
        <v>3.9110430481224157</v>
      </c>
      <c r="BN1523" s="25">
        <v>0</v>
      </c>
      <c r="BO1523" s="25">
        <v>0</v>
      </c>
    </row>
    <row r="1524" spans="1:67">
      <c r="A1524">
        <v>2012</v>
      </c>
      <c r="B1524" s="57" t="s">
        <v>192</v>
      </c>
      <c r="C1524" s="61" t="s">
        <v>256</v>
      </c>
      <c r="D1524" s="57" t="s">
        <v>134</v>
      </c>
      <c r="E1524" s="25">
        <v>0.39657093852157355</v>
      </c>
      <c r="F1524" s="25">
        <v>1.4023784013076506E-2</v>
      </c>
      <c r="G1524" s="25">
        <v>3.8902303379542653E-2</v>
      </c>
      <c r="H1524" s="25">
        <v>1.0335532673568122</v>
      </c>
      <c r="I1524" s="25">
        <v>1.3289552135816307</v>
      </c>
      <c r="J1524" s="25">
        <v>0.55253673784202773</v>
      </c>
      <c r="K1524" s="25">
        <v>0.13693188085076211</v>
      </c>
      <c r="L1524" s="25">
        <v>0.34315440688586762</v>
      </c>
      <c r="M1524" s="25">
        <v>2.2847492252738029E-2</v>
      </c>
      <c r="N1524" s="25">
        <v>0.57298166788897098</v>
      </c>
      <c r="O1524" s="25">
        <v>0.81912414452118754</v>
      </c>
      <c r="P1524" s="25">
        <v>0.26509148244517422</v>
      </c>
      <c r="Q1524" s="25">
        <v>0.77302359796380615</v>
      </c>
      <c r="R1524" s="25">
        <v>0.43827907015960771</v>
      </c>
      <c r="S1524" s="25">
        <v>1.4396119154858222</v>
      </c>
      <c r="T1524" s="25">
        <v>0.97069828995847796</v>
      </c>
      <c r="U1524" s="25">
        <v>0.55019967673638615</v>
      </c>
      <c r="V1524" s="25">
        <v>0.41528001916086377</v>
      </c>
      <c r="W1524" s="25">
        <v>0.5481169370063127</v>
      </c>
      <c r="X1524" s="25">
        <v>0.3139012583077167</v>
      </c>
      <c r="Y1524" s="25">
        <v>3.1244804621769956E-2</v>
      </c>
      <c r="Z1524" s="25">
        <v>0.24822522853444573</v>
      </c>
      <c r="AA1524" s="25">
        <v>0</v>
      </c>
      <c r="AB1524" s="25">
        <v>0.18512459355444369</v>
      </c>
      <c r="AC1524" s="25">
        <v>4.7692970617920334E-2</v>
      </c>
      <c r="AD1524" s="25">
        <v>0</v>
      </c>
      <c r="AE1524" s="25">
        <v>6.4932180281386138</v>
      </c>
      <c r="AF1524" s="25">
        <v>0.34275520425078093</v>
      </c>
      <c r="AG1524" s="25">
        <v>0.57746665330036262</v>
      </c>
      <c r="AH1524" s="25">
        <v>0.33669110900752364</v>
      </c>
      <c r="AI1524" s="25">
        <v>0.10771744911693709</v>
      </c>
      <c r="AJ1524" s="25">
        <v>0.12464929418102735</v>
      </c>
      <c r="AK1524" s="25">
        <v>0.1150435819313097</v>
      </c>
      <c r="AL1524" s="25">
        <v>0.17502784464496104</v>
      </c>
      <c r="AM1524" s="25">
        <v>4.4023989141185833E-2</v>
      </c>
      <c r="AN1524" s="25">
        <v>0.54122287776139788</v>
      </c>
      <c r="AO1524" s="25">
        <v>5.3586807618296359E-2</v>
      </c>
      <c r="AP1524" s="25">
        <v>2.6935863100482613E-2</v>
      </c>
      <c r="AQ1524" s="25">
        <v>0.14702261994362506</v>
      </c>
      <c r="AR1524" s="25">
        <v>4.7809026858663506E-2</v>
      </c>
      <c r="AS1524" s="25">
        <v>0.1449626119029773</v>
      </c>
      <c r="AT1524" s="25">
        <v>2.7579421498154656E-2</v>
      </c>
      <c r="AU1524" s="25">
        <v>0</v>
      </c>
      <c r="AV1524" s="25">
        <v>8.2713890488360975E-2</v>
      </c>
      <c r="AW1524" s="25">
        <v>0.11489174871702908</v>
      </c>
      <c r="AX1524" s="25">
        <v>0</v>
      </c>
      <c r="AY1524" s="25">
        <v>0</v>
      </c>
      <c r="AZ1524" s="25">
        <v>0</v>
      </c>
      <c r="BA1524" s="25">
        <v>0</v>
      </c>
      <c r="BB1524" s="25">
        <v>0.13578975740728122</v>
      </c>
      <c r="BC1524" s="25">
        <v>0.33454649531091618</v>
      </c>
      <c r="BD1524" s="25">
        <v>0.45202844770765627</v>
      </c>
      <c r="BE1524" s="25">
        <v>0.46123602634229266</v>
      </c>
      <c r="BF1524" s="25">
        <v>0.23413426536409426</v>
      </c>
      <c r="BG1524" s="25">
        <v>0</v>
      </c>
      <c r="BH1524" s="25">
        <v>0</v>
      </c>
      <c r="BI1524" s="25">
        <v>8.7838154699145203</v>
      </c>
      <c r="BJ1524" s="25">
        <v>0</v>
      </c>
      <c r="BK1524" s="25">
        <v>7.3565574635832839E-2</v>
      </c>
      <c r="BL1524" s="25">
        <v>2.4055100207344386</v>
      </c>
      <c r="BM1524" s="25">
        <v>0.23800733658900949</v>
      </c>
      <c r="BN1524" s="25">
        <v>0</v>
      </c>
      <c r="BO1524" s="25">
        <v>0</v>
      </c>
    </row>
    <row r="1525" spans="1:67">
      <c r="A1525">
        <v>2012</v>
      </c>
      <c r="B1525" s="57" t="s">
        <v>193</v>
      </c>
      <c r="C1525" s="61" t="s">
        <v>257</v>
      </c>
      <c r="D1525" s="57" t="s">
        <v>134</v>
      </c>
      <c r="E1525" s="25">
        <v>85.279135841599071</v>
      </c>
      <c r="F1525" s="25">
        <v>11.143451207149171</v>
      </c>
      <c r="G1525" s="25">
        <v>1.7116226463398938</v>
      </c>
      <c r="H1525" s="25">
        <v>111.6229572809857</v>
      </c>
      <c r="I1525" s="25">
        <v>10.841982849547868</v>
      </c>
      <c r="J1525" s="25">
        <v>1.7077415539586152</v>
      </c>
      <c r="K1525" s="25">
        <v>0.42151728003706423</v>
      </c>
      <c r="L1525" s="25">
        <v>0.57447577497712032</v>
      </c>
      <c r="M1525" s="25">
        <v>0.65688704330569259</v>
      </c>
      <c r="N1525" s="25">
        <v>8.0739428499507149</v>
      </c>
      <c r="O1525" s="25">
        <v>1.1286849647137736</v>
      </c>
      <c r="P1525" s="25">
        <v>0.21761802260674673</v>
      </c>
      <c r="Q1525" s="25">
        <v>0.97193138259187983</v>
      </c>
      <c r="R1525" s="25">
        <v>15.238930721122246</v>
      </c>
      <c r="S1525" s="25">
        <v>5.8599068796666867</v>
      </c>
      <c r="T1525" s="25">
        <v>1.3058484425164707</v>
      </c>
      <c r="U1525" s="25">
        <v>1.7092911680354854</v>
      </c>
      <c r="V1525" s="25">
        <v>1.7374153859364783</v>
      </c>
      <c r="W1525" s="25">
        <v>4.9459375169609157</v>
      </c>
      <c r="X1525" s="25">
        <v>1.238160496576751</v>
      </c>
      <c r="Y1525" s="25">
        <v>0.1950790927092014</v>
      </c>
      <c r="Z1525" s="25">
        <v>0.76737339515238512</v>
      </c>
      <c r="AA1525" s="25">
        <v>0</v>
      </c>
      <c r="AB1525" s="25">
        <v>2.6025488566754333</v>
      </c>
      <c r="AC1525" s="25">
        <v>7.3864166225166797E-2</v>
      </c>
      <c r="AD1525" s="25">
        <v>0</v>
      </c>
      <c r="AE1525" s="25">
        <v>59.7611376611098</v>
      </c>
      <c r="AF1525" s="25">
        <v>16.05753433724194</v>
      </c>
      <c r="AG1525" s="25">
        <v>72.634544338313162</v>
      </c>
      <c r="AH1525" s="25">
        <v>42.349469768930433</v>
      </c>
      <c r="AI1525" s="25">
        <v>7.3629959783997654</v>
      </c>
      <c r="AJ1525" s="25">
        <v>8.8155013848793029</v>
      </c>
      <c r="AK1525" s="25">
        <v>0.79231633878725216</v>
      </c>
      <c r="AL1525" s="25">
        <v>25.32047636109538</v>
      </c>
      <c r="AM1525" s="25">
        <v>1.4220065969720401</v>
      </c>
      <c r="AN1525" s="25">
        <v>4.0242262078941788</v>
      </c>
      <c r="AO1525" s="25">
        <v>2.1521607642454805</v>
      </c>
      <c r="AP1525" s="25">
        <v>1.2836600676835577</v>
      </c>
      <c r="AQ1525" s="25">
        <v>26.284849437921679</v>
      </c>
      <c r="AR1525" s="25">
        <v>0.61450510531355707</v>
      </c>
      <c r="AS1525" s="25">
        <v>17.678066569872342</v>
      </c>
      <c r="AT1525" s="25">
        <v>1.6397667027232887</v>
      </c>
      <c r="AU1525" s="25">
        <v>0</v>
      </c>
      <c r="AV1525" s="25">
        <v>83.843414157805483</v>
      </c>
      <c r="AW1525" s="25">
        <v>17.85939447318556</v>
      </c>
      <c r="AX1525" s="25">
        <v>0</v>
      </c>
      <c r="AY1525" s="25">
        <v>0</v>
      </c>
      <c r="AZ1525" s="25">
        <v>0</v>
      </c>
      <c r="BA1525" s="25">
        <v>0</v>
      </c>
      <c r="BB1525" s="25">
        <v>1.7976276981748434</v>
      </c>
      <c r="BC1525" s="25">
        <v>51.845388616305385</v>
      </c>
      <c r="BD1525" s="25">
        <v>22.271925000433161</v>
      </c>
      <c r="BE1525" s="25">
        <v>2.1824012961806214</v>
      </c>
      <c r="BF1525" s="25">
        <v>1.8113828081821375</v>
      </c>
      <c r="BG1525" s="25">
        <v>0</v>
      </c>
      <c r="BH1525" s="25">
        <v>0</v>
      </c>
      <c r="BI1525" s="25">
        <v>5.4560261571814248</v>
      </c>
      <c r="BJ1525" s="25">
        <v>0</v>
      </c>
      <c r="BK1525" s="25">
        <v>9.4263119242527671E-2</v>
      </c>
      <c r="BL1525" s="25">
        <v>19.543184080664886</v>
      </c>
      <c r="BM1525" s="25">
        <v>0.73900719988408137</v>
      </c>
      <c r="BN1525" s="25">
        <v>0</v>
      </c>
      <c r="BO1525" s="25">
        <v>0</v>
      </c>
    </row>
    <row r="1526" spans="1:67">
      <c r="A1526">
        <v>2012</v>
      </c>
      <c r="B1526" s="57" t="s">
        <v>194</v>
      </c>
      <c r="C1526" s="61" t="s">
        <v>258</v>
      </c>
      <c r="D1526" s="57" t="s">
        <v>134</v>
      </c>
      <c r="E1526" s="25">
        <v>1.3061203577323488</v>
      </c>
      <c r="F1526" s="25">
        <v>5.9779877608326343E-2</v>
      </c>
      <c r="G1526" s="25">
        <v>0.16709098710900877</v>
      </c>
      <c r="H1526" s="25">
        <v>2.4231702487412159</v>
      </c>
      <c r="I1526" s="25">
        <v>4.5857424659803199</v>
      </c>
      <c r="J1526" s="25">
        <v>3.2058962741135621</v>
      </c>
      <c r="K1526" s="25">
        <v>0.39091155810176448</v>
      </c>
      <c r="L1526" s="25">
        <v>1.7309859963499816</v>
      </c>
      <c r="M1526" s="25">
        <v>8.2685742793902284E-2</v>
      </c>
      <c r="N1526" s="25">
        <v>0.51027112020582066</v>
      </c>
      <c r="O1526" s="25">
        <v>1.7858968144080754</v>
      </c>
      <c r="P1526" s="25">
        <v>0.89303885125214122</v>
      </c>
      <c r="Q1526" s="25">
        <v>2.2047779282462234</v>
      </c>
      <c r="R1526" s="25">
        <v>0.57504108339682591</v>
      </c>
      <c r="S1526" s="25">
        <v>0.68543439485348023</v>
      </c>
      <c r="T1526" s="25">
        <v>1.0944225114314134</v>
      </c>
      <c r="U1526" s="25">
        <v>5.126284325980027</v>
      </c>
      <c r="V1526" s="25">
        <v>2.5599301374987835</v>
      </c>
      <c r="W1526" s="25">
        <v>2.9378011670422577</v>
      </c>
      <c r="X1526" s="25">
        <v>5.8150158117837805</v>
      </c>
      <c r="Y1526" s="25">
        <v>0.26371732245099233</v>
      </c>
      <c r="Z1526" s="25">
        <v>0.63225048512433124</v>
      </c>
      <c r="AA1526" s="25">
        <v>0</v>
      </c>
      <c r="AB1526" s="25">
        <v>0.43051079633525557</v>
      </c>
      <c r="AC1526" s="25">
        <v>1.1562746103481375E-2</v>
      </c>
      <c r="AD1526" s="25">
        <v>0</v>
      </c>
      <c r="AE1526" s="25">
        <v>10.928593309023139</v>
      </c>
      <c r="AF1526" s="25">
        <v>1.6077513253052538</v>
      </c>
      <c r="AG1526" s="25">
        <v>1.8765260641004033</v>
      </c>
      <c r="AH1526" s="25">
        <v>1.0941058663190457</v>
      </c>
      <c r="AI1526" s="25">
        <v>1.5168189169120683</v>
      </c>
      <c r="AJ1526" s="25">
        <v>0.35973063105637898</v>
      </c>
      <c r="AK1526" s="25">
        <v>0.98172892588309479</v>
      </c>
      <c r="AL1526" s="25">
        <v>0.14491030019435303</v>
      </c>
      <c r="AM1526" s="25">
        <v>3.2917952521579558E-2</v>
      </c>
      <c r="AN1526" s="25">
        <v>1.8898203931992246</v>
      </c>
      <c r="AO1526" s="25">
        <v>0.36510093851912911</v>
      </c>
      <c r="AP1526" s="25">
        <v>0.27783642716276502</v>
      </c>
      <c r="AQ1526" s="25">
        <v>0.80623151545168481</v>
      </c>
      <c r="AR1526" s="25">
        <v>0.37946219652293478</v>
      </c>
      <c r="AS1526" s="25">
        <v>0.66444323318843224</v>
      </c>
      <c r="AT1526" s="25">
        <v>0.14148754105942368</v>
      </c>
      <c r="AU1526" s="25">
        <v>0</v>
      </c>
      <c r="AV1526" s="25">
        <v>0.21083510433271185</v>
      </c>
      <c r="AW1526" s="25">
        <v>0.68120054245319195</v>
      </c>
      <c r="AX1526" s="25">
        <v>0</v>
      </c>
      <c r="AY1526" s="25">
        <v>0</v>
      </c>
      <c r="AZ1526" s="25">
        <v>0</v>
      </c>
      <c r="BA1526" s="25">
        <v>0</v>
      </c>
      <c r="BB1526" s="25">
        <v>0.37217498252466652</v>
      </c>
      <c r="BC1526" s="25">
        <v>1.9411004489424419</v>
      </c>
      <c r="BD1526" s="25">
        <v>1.3680589965557237</v>
      </c>
      <c r="BE1526" s="25">
        <v>0.90726273837592331</v>
      </c>
      <c r="BF1526" s="25">
        <v>1.4891255114931297</v>
      </c>
      <c r="BG1526" s="25">
        <v>0</v>
      </c>
      <c r="BH1526" s="25">
        <v>0</v>
      </c>
      <c r="BI1526" s="25">
        <v>23.640126412888264</v>
      </c>
      <c r="BJ1526" s="25">
        <v>0</v>
      </c>
      <c r="BK1526" s="25">
        <v>6.0966801398206649E-2</v>
      </c>
      <c r="BL1526" s="25">
        <v>31.310083756520505</v>
      </c>
      <c r="BM1526" s="25">
        <v>1.3829529900008901</v>
      </c>
      <c r="BN1526" s="25">
        <v>0</v>
      </c>
      <c r="BO1526" s="25">
        <v>0</v>
      </c>
    </row>
    <row r="1527" spans="1:67">
      <c r="A1527">
        <v>2012</v>
      </c>
      <c r="B1527" s="57" t="s">
        <v>195</v>
      </c>
      <c r="C1527" s="61" t="s">
        <v>259</v>
      </c>
      <c r="D1527" s="57" t="s">
        <v>134</v>
      </c>
      <c r="E1527" s="25">
        <v>34.85152223596846</v>
      </c>
      <c r="F1527" s="25">
        <v>0.88021945361991638</v>
      </c>
      <c r="G1527" s="25">
        <v>4.2769850323103693</v>
      </c>
      <c r="H1527" s="25">
        <v>107.91767115003474</v>
      </c>
      <c r="I1527" s="25">
        <v>180.94391231601645</v>
      </c>
      <c r="J1527" s="25">
        <v>86.176835732946842</v>
      </c>
      <c r="K1527" s="25">
        <v>7.6786932951083262</v>
      </c>
      <c r="L1527" s="25">
        <v>25.082230971945684</v>
      </c>
      <c r="M1527" s="25">
        <v>1.4522954206039647</v>
      </c>
      <c r="N1527" s="25">
        <v>131.85948470514566</v>
      </c>
      <c r="O1527" s="25">
        <v>73.454611194690244</v>
      </c>
      <c r="P1527" s="25">
        <v>19.021817958547683</v>
      </c>
      <c r="Q1527" s="25">
        <v>56.664081409107027</v>
      </c>
      <c r="R1527" s="25">
        <v>35.591455802051868</v>
      </c>
      <c r="S1527" s="25">
        <v>50.82688246222915</v>
      </c>
      <c r="T1527" s="25">
        <v>49.262504527868749</v>
      </c>
      <c r="U1527" s="25">
        <v>70.066236354205728</v>
      </c>
      <c r="V1527" s="25">
        <v>38.271653796548776</v>
      </c>
      <c r="W1527" s="25">
        <v>46.091515738100767</v>
      </c>
      <c r="X1527" s="25">
        <v>21.881552251675092</v>
      </c>
      <c r="Y1527" s="25">
        <v>4.0481397324113644</v>
      </c>
      <c r="Z1527" s="25">
        <v>13.27933868560855</v>
      </c>
      <c r="AA1527" s="25">
        <v>0</v>
      </c>
      <c r="AB1527" s="25">
        <v>33.097896467213346</v>
      </c>
      <c r="AC1527" s="25">
        <v>0.21766877492185416</v>
      </c>
      <c r="AD1527" s="25">
        <v>0</v>
      </c>
      <c r="AE1527" s="25">
        <v>361.27922340824284</v>
      </c>
      <c r="AF1527" s="25">
        <v>17.284423766316685</v>
      </c>
      <c r="AG1527" s="25">
        <v>23.544324497115596</v>
      </c>
      <c r="AH1527" s="25">
        <v>13.727485235438047</v>
      </c>
      <c r="AI1527" s="25">
        <v>15.611557998685401</v>
      </c>
      <c r="AJ1527" s="25">
        <v>7.2126173415509029</v>
      </c>
      <c r="AK1527" s="25">
        <v>16.020332805244315</v>
      </c>
      <c r="AL1527" s="25">
        <v>1.612721482001537</v>
      </c>
      <c r="AM1527" s="25">
        <v>0.20646114934418447</v>
      </c>
      <c r="AN1527" s="25">
        <v>51.126345308197813</v>
      </c>
      <c r="AO1527" s="25">
        <v>4.826733609344096</v>
      </c>
      <c r="AP1527" s="25">
        <v>3.5937193468581343</v>
      </c>
      <c r="AQ1527" s="25">
        <v>10.363505557674296</v>
      </c>
      <c r="AR1527" s="25">
        <v>4.3406707022402138</v>
      </c>
      <c r="AS1527" s="25">
        <v>6.9042635720307741</v>
      </c>
      <c r="AT1527" s="25">
        <v>1.6567290735677525</v>
      </c>
      <c r="AU1527" s="25">
        <v>0</v>
      </c>
      <c r="AV1527" s="25">
        <v>2.8314835324231362</v>
      </c>
      <c r="AW1527" s="25">
        <v>8.65504428751494</v>
      </c>
      <c r="AX1527" s="25">
        <v>0</v>
      </c>
      <c r="AY1527" s="25">
        <v>0</v>
      </c>
      <c r="AZ1527" s="25">
        <v>0</v>
      </c>
      <c r="BA1527" s="25">
        <v>0</v>
      </c>
      <c r="BB1527" s="25">
        <v>4.208323966478833</v>
      </c>
      <c r="BC1527" s="25">
        <v>18.318853090489164</v>
      </c>
      <c r="BD1527" s="25">
        <v>22.781606801314435</v>
      </c>
      <c r="BE1527" s="25">
        <v>17.783731627956676</v>
      </c>
      <c r="BF1527" s="25">
        <v>9.5877084918976347</v>
      </c>
      <c r="BG1527" s="25">
        <v>0</v>
      </c>
      <c r="BH1527" s="25">
        <v>0</v>
      </c>
      <c r="BI1527" s="25">
        <v>298.86427346407862</v>
      </c>
      <c r="BJ1527" s="25">
        <v>0</v>
      </c>
      <c r="BK1527" s="25">
        <v>1.5049490048129106</v>
      </c>
      <c r="BL1527" s="25">
        <v>304.54749320417216</v>
      </c>
      <c r="BM1527" s="25">
        <v>15.87703603079115</v>
      </c>
      <c r="BN1527" s="25">
        <v>0</v>
      </c>
      <c r="BO1527" s="25">
        <v>0</v>
      </c>
    </row>
    <row r="1528" spans="1:67">
      <c r="A1528">
        <v>2012</v>
      </c>
      <c r="B1528" s="57" t="s">
        <v>196</v>
      </c>
      <c r="C1528" s="61" t="s">
        <v>260</v>
      </c>
      <c r="D1528" s="57" t="s">
        <v>134</v>
      </c>
      <c r="E1528" s="25">
        <v>13.791006042451206</v>
      </c>
      <c r="F1528" s="25">
        <v>0.20333736850823866</v>
      </c>
      <c r="G1528" s="25">
        <v>2.1211370362100026</v>
      </c>
      <c r="H1528" s="25">
        <v>8.9229141936504206</v>
      </c>
      <c r="I1528" s="25">
        <v>86.543849959193466</v>
      </c>
      <c r="J1528" s="25">
        <v>19.454082014576688</v>
      </c>
      <c r="K1528" s="25">
        <v>1.5796205448339111</v>
      </c>
      <c r="L1528" s="25">
        <v>5.0035368447971731</v>
      </c>
      <c r="M1528" s="25">
        <v>0.23024233364287991</v>
      </c>
      <c r="N1528" s="25">
        <v>2.8845494664881612</v>
      </c>
      <c r="O1528" s="25">
        <v>6.8330136442086484</v>
      </c>
      <c r="P1528" s="25">
        <v>3.3252308869604783</v>
      </c>
      <c r="Q1528" s="25">
        <v>9.6044289453070846</v>
      </c>
      <c r="R1528" s="25">
        <v>3.0310818070553314</v>
      </c>
      <c r="S1528" s="25">
        <v>3.7085934646395984</v>
      </c>
      <c r="T1528" s="25">
        <v>4.8311985842074705</v>
      </c>
      <c r="U1528" s="25">
        <v>16.943245422603781</v>
      </c>
      <c r="V1528" s="25">
        <v>7.4216474354900992</v>
      </c>
      <c r="W1528" s="25">
        <v>6.8848566596646457</v>
      </c>
      <c r="X1528" s="25">
        <v>4.3509627734044276</v>
      </c>
      <c r="Y1528" s="25">
        <v>0.73024644343434963</v>
      </c>
      <c r="Z1528" s="25">
        <v>2.4416544627383421</v>
      </c>
      <c r="AA1528" s="25">
        <v>0</v>
      </c>
      <c r="AB1528" s="25">
        <v>2.4408695910459519</v>
      </c>
      <c r="AC1528" s="25">
        <v>3.4204224489012391E-2</v>
      </c>
      <c r="AD1528" s="25">
        <v>0</v>
      </c>
      <c r="AE1528" s="25">
        <v>53.467560087588133</v>
      </c>
      <c r="AF1528" s="25">
        <v>4.6662269438003534</v>
      </c>
      <c r="AG1528" s="25">
        <v>9.8302489006806315</v>
      </c>
      <c r="AH1528" s="25">
        <v>5.731512705470017</v>
      </c>
      <c r="AI1528" s="25">
        <v>3.5322531050283885</v>
      </c>
      <c r="AJ1528" s="25">
        <v>2.5679461699224393</v>
      </c>
      <c r="AK1528" s="25">
        <v>6.6195183387910088</v>
      </c>
      <c r="AL1528" s="25">
        <v>0.58301670292744823</v>
      </c>
      <c r="AM1528" s="25">
        <v>5.6629024115342194E-2</v>
      </c>
      <c r="AN1528" s="25">
        <v>31.450882563170943</v>
      </c>
      <c r="AO1528" s="25">
        <v>1.0158204326489864</v>
      </c>
      <c r="AP1528" s="25">
        <v>1.0262996435489384</v>
      </c>
      <c r="AQ1528" s="25">
        <v>3.2078873021450711</v>
      </c>
      <c r="AR1528" s="25">
        <v>1.1946535952463093</v>
      </c>
      <c r="AS1528" s="25">
        <v>1.9262550728655581</v>
      </c>
      <c r="AT1528" s="25">
        <v>0.40259987949654119</v>
      </c>
      <c r="AU1528" s="25">
        <v>0</v>
      </c>
      <c r="AV1528" s="25">
        <v>0.67479457545762522</v>
      </c>
      <c r="AW1528" s="25">
        <v>2.2021886675911699</v>
      </c>
      <c r="AX1528" s="25">
        <v>0</v>
      </c>
      <c r="AY1528" s="25">
        <v>0</v>
      </c>
      <c r="AZ1528" s="25">
        <v>0</v>
      </c>
      <c r="BA1528" s="25">
        <v>0</v>
      </c>
      <c r="BB1528" s="25">
        <v>0.97824082747135643</v>
      </c>
      <c r="BC1528" s="25">
        <v>29.774030770214296</v>
      </c>
      <c r="BD1528" s="25">
        <v>5.1504339292761534</v>
      </c>
      <c r="BE1528" s="25">
        <v>6.8051861534462175</v>
      </c>
      <c r="BF1528" s="25">
        <v>2.5315932633501466</v>
      </c>
      <c r="BG1528" s="25">
        <v>0</v>
      </c>
      <c r="BH1528" s="25">
        <v>0</v>
      </c>
      <c r="BI1528" s="25">
        <v>138.10256637701278</v>
      </c>
      <c r="BJ1528" s="25">
        <v>0</v>
      </c>
      <c r="BK1528" s="25">
        <v>0.76414469441068544</v>
      </c>
      <c r="BL1528" s="25">
        <v>49.111962443761939</v>
      </c>
      <c r="BM1528" s="25">
        <v>3.067791681377801</v>
      </c>
      <c r="BN1528" s="25">
        <v>0</v>
      </c>
      <c r="BO1528" s="25">
        <v>0</v>
      </c>
    </row>
    <row r="1529" spans="1:67">
      <c r="A1529">
        <v>2012</v>
      </c>
      <c r="B1529" s="57" t="s">
        <v>197</v>
      </c>
      <c r="C1529" s="61" t="s">
        <v>261</v>
      </c>
      <c r="D1529" s="57" t="s">
        <v>134</v>
      </c>
      <c r="E1529" s="25">
        <v>20.999569349833596</v>
      </c>
      <c r="F1529" s="25">
        <v>0.469807394910156</v>
      </c>
      <c r="G1529" s="25">
        <v>2.6641281698637544</v>
      </c>
      <c r="H1529" s="25">
        <v>80.966616745244437</v>
      </c>
      <c r="I1529" s="25">
        <v>168.57879032820645</v>
      </c>
      <c r="J1529" s="25">
        <v>21.123706843716406</v>
      </c>
      <c r="K1529" s="25">
        <v>4.585721016406036</v>
      </c>
      <c r="L1529" s="25">
        <v>12.326034416525308</v>
      </c>
      <c r="M1529" s="25">
        <v>0.45013363647939603</v>
      </c>
      <c r="N1529" s="25">
        <v>117.52526662552538</v>
      </c>
      <c r="O1529" s="25">
        <v>39.125990058418203</v>
      </c>
      <c r="P1529" s="25">
        <v>7.6693571326761996</v>
      </c>
      <c r="Q1529" s="25">
        <v>27.850693825981871</v>
      </c>
      <c r="R1529" s="25">
        <v>26.274155350753354</v>
      </c>
      <c r="S1529" s="25">
        <v>33.489304172049792</v>
      </c>
      <c r="T1529" s="25">
        <v>22.287670879935135</v>
      </c>
      <c r="U1529" s="25">
        <v>13.231198088247698</v>
      </c>
      <c r="V1529" s="25">
        <v>9.0992705757197232</v>
      </c>
      <c r="W1529" s="25">
        <v>11.313624312027935</v>
      </c>
      <c r="X1529" s="25">
        <v>11.282638304591975</v>
      </c>
      <c r="Y1529" s="25">
        <v>3.7791387259104763</v>
      </c>
      <c r="Z1529" s="25">
        <v>5.7094458035491549</v>
      </c>
      <c r="AA1529" s="25">
        <v>0</v>
      </c>
      <c r="AB1529" s="25">
        <v>24.671344392248937</v>
      </c>
      <c r="AC1529" s="25">
        <v>0.10540639003321764</v>
      </c>
      <c r="AD1529" s="25">
        <v>0</v>
      </c>
      <c r="AE1529" s="25">
        <v>180.40685165753061</v>
      </c>
      <c r="AF1529" s="25">
        <v>9.7907715405001579</v>
      </c>
      <c r="AG1529" s="25">
        <v>25.046480797129153</v>
      </c>
      <c r="AH1529" s="25">
        <v>14.603315126408058</v>
      </c>
      <c r="AI1529" s="25">
        <v>5.741569726518037</v>
      </c>
      <c r="AJ1529" s="25">
        <v>5.4211429862676557</v>
      </c>
      <c r="AK1529" s="25">
        <v>15.574352346227052</v>
      </c>
      <c r="AL1529" s="25">
        <v>2.0894702980132842</v>
      </c>
      <c r="AM1529" s="25">
        <v>0.24053508367228454</v>
      </c>
      <c r="AN1529" s="25">
        <v>32.378730466283905</v>
      </c>
      <c r="AO1529" s="25">
        <v>1.544752640612701</v>
      </c>
      <c r="AP1529" s="25">
        <v>0.79939996170192595</v>
      </c>
      <c r="AQ1529" s="25">
        <v>2.3969496909121362</v>
      </c>
      <c r="AR1529" s="25">
        <v>0.75828058878086479</v>
      </c>
      <c r="AS1529" s="25">
        <v>3.134266524611935</v>
      </c>
      <c r="AT1529" s="25">
        <v>0.39665182081615252</v>
      </c>
      <c r="AU1529" s="25">
        <v>0</v>
      </c>
      <c r="AV1529" s="25">
        <v>0.85861179143121702</v>
      </c>
      <c r="AW1529" s="25">
        <v>3.2804888423691478</v>
      </c>
      <c r="AX1529" s="25">
        <v>0</v>
      </c>
      <c r="AY1529" s="25">
        <v>0</v>
      </c>
      <c r="AZ1529" s="25">
        <v>0</v>
      </c>
      <c r="BA1529" s="25">
        <v>0</v>
      </c>
      <c r="BB1529" s="25">
        <v>2.823425299226316</v>
      </c>
      <c r="BC1529" s="25">
        <v>20.33316427034957</v>
      </c>
      <c r="BD1529" s="25">
        <v>11.825305000115115</v>
      </c>
      <c r="BE1529" s="25">
        <v>8.4859149585662781</v>
      </c>
      <c r="BF1529" s="25">
        <v>2.3446566135595868</v>
      </c>
      <c r="BG1529" s="25">
        <v>0</v>
      </c>
      <c r="BH1529" s="25">
        <v>0</v>
      </c>
      <c r="BI1529" s="25">
        <v>178.65826339105465</v>
      </c>
      <c r="BJ1529" s="25">
        <v>0</v>
      </c>
      <c r="BK1529" s="25">
        <v>0.76542687168170209</v>
      </c>
      <c r="BL1529" s="25">
        <v>83.867297512068447</v>
      </c>
      <c r="BM1529" s="25">
        <v>2.0074112724888824</v>
      </c>
      <c r="BN1529" s="25">
        <v>0</v>
      </c>
      <c r="BO1529" s="25">
        <v>0</v>
      </c>
    </row>
    <row r="1530" spans="1:67">
      <c r="A1530">
        <v>2012</v>
      </c>
      <c r="B1530" s="57" t="s">
        <v>198</v>
      </c>
      <c r="C1530" s="61" t="s">
        <v>262</v>
      </c>
      <c r="D1530" s="57" t="s">
        <v>134</v>
      </c>
      <c r="E1530" s="25">
        <v>3.2360316566585179</v>
      </c>
      <c r="F1530" s="25">
        <v>0.14049017346169687</v>
      </c>
      <c r="G1530" s="25">
        <v>0.51021074193954308</v>
      </c>
      <c r="H1530" s="25">
        <v>13.623926849611436</v>
      </c>
      <c r="I1530" s="25">
        <v>22.911446000425432</v>
      </c>
      <c r="J1530" s="25">
        <v>3.8830290237857508</v>
      </c>
      <c r="K1530" s="25">
        <v>1.844224335643919</v>
      </c>
      <c r="L1530" s="25">
        <v>2.0081337711809719</v>
      </c>
      <c r="M1530" s="25">
        <v>9.5929633102837947E-2</v>
      </c>
      <c r="N1530" s="25">
        <v>7.1767164153511462</v>
      </c>
      <c r="O1530" s="25">
        <v>1.872026027607282</v>
      </c>
      <c r="P1530" s="25">
        <v>1.1657307048216541</v>
      </c>
      <c r="Q1530" s="25">
        <v>3.3597515307901151</v>
      </c>
      <c r="R1530" s="25">
        <v>1.217268855084674</v>
      </c>
      <c r="S1530" s="25">
        <v>1.5947049416200325</v>
      </c>
      <c r="T1530" s="25">
        <v>1.9840024476824991</v>
      </c>
      <c r="U1530" s="25">
        <v>3.442274362924409</v>
      </c>
      <c r="V1530" s="25">
        <v>1.8050611853290535</v>
      </c>
      <c r="W1530" s="25">
        <v>1.4790746395473844</v>
      </c>
      <c r="X1530" s="25">
        <v>3.8375036890750209</v>
      </c>
      <c r="Y1530" s="25">
        <v>0.26090004272571155</v>
      </c>
      <c r="Z1530" s="25">
        <v>1.2291679764930317</v>
      </c>
      <c r="AA1530" s="25">
        <v>0</v>
      </c>
      <c r="AB1530" s="25">
        <v>0.92859165315493108</v>
      </c>
      <c r="AC1530" s="25">
        <v>1.615906429469691E-2</v>
      </c>
      <c r="AD1530" s="25">
        <v>0</v>
      </c>
      <c r="AE1530" s="25">
        <v>28.599488166109492</v>
      </c>
      <c r="AF1530" s="25">
        <v>1.4477808345594945</v>
      </c>
      <c r="AG1530" s="25">
        <v>3.9534628158172644</v>
      </c>
      <c r="AH1530" s="25">
        <v>2.3050609237353288</v>
      </c>
      <c r="AI1530" s="25">
        <v>3.9971373797273677</v>
      </c>
      <c r="AJ1530" s="25">
        <v>1.4205473024231319</v>
      </c>
      <c r="AK1530" s="25">
        <v>2.3045959147790054</v>
      </c>
      <c r="AL1530" s="25">
        <v>13.531059474949947</v>
      </c>
      <c r="AM1530" s="25">
        <v>4.3065438308642436</v>
      </c>
      <c r="AN1530" s="25">
        <v>6.1704882543100457</v>
      </c>
      <c r="AO1530" s="25">
        <v>0.50577189112389287</v>
      </c>
      <c r="AP1530" s="25">
        <v>0.30992092676326927</v>
      </c>
      <c r="AQ1530" s="25">
        <v>1.0228612370943702</v>
      </c>
      <c r="AR1530" s="25">
        <v>0.24324649692890823</v>
      </c>
      <c r="AS1530" s="25">
        <v>0.61288404478074687</v>
      </c>
      <c r="AT1530" s="25">
        <v>0.10339084499555737</v>
      </c>
      <c r="AU1530" s="25">
        <v>0</v>
      </c>
      <c r="AV1530" s="25">
        <v>0.19493952646521046</v>
      </c>
      <c r="AW1530" s="25">
        <v>1.1671699606547739</v>
      </c>
      <c r="AX1530" s="25">
        <v>0</v>
      </c>
      <c r="AY1530" s="25">
        <v>0</v>
      </c>
      <c r="AZ1530" s="25">
        <v>0</v>
      </c>
      <c r="BA1530" s="25">
        <v>0</v>
      </c>
      <c r="BB1530" s="25">
        <v>2.5866942632044427</v>
      </c>
      <c r="BC1530" s="25">
        <v>5.7059986697215699</v>
      </c>
      <c r="BD1530" s="25">
        <v>1.9976585693899218</v>
      </c>
      <c r="BE1530" s="25">
        <v>1.6974526663478811</v>
      </c>
      <c r="BF1530" s="25">
        <v>0.6227700093525691</v>
      </c>
      <c r="BG1530" s="25">
        <v>0</v>
      </c>
      <c r="BH1530" s="25">
        <v>0</v>
      </c>
      <c r="BI1530" s="25">
        <v>66.963365443973345</v>
      </c>
      <c r="BJ1530" s="25">
        <v>0</v>
      </c>
      <c r="BK1530" s="25">
        <v>0.16288181533600424</v>
      </c>
      <c r="BL1530" s="25">
        <v>2.0020956999430903</v>
      </c>
      <c r="BM1530" s="25">
        <v>0.11619571733190194</v>
      </c>
      <c r="BN1530" s="25">
        <v>0</v>
      </c>
      <c r="BO1530" s="25">
        <v>0</v>
      </c>
    </row>
    <row r="1531" spans="1:67">
      <c r="A1531">
        <v>2012</v>
      </c>
      <c r="B1531" s="57" t="s">
        <v>199</v>
      </c>
      <c r="C1531" s="61" t="s">
        <v>263</v>
      </c>
      <c r="D1531" s="57" t="s">
        <v>134</v>
      </c>
      <c r="E1531" s="25">
        <v>10.290139475687543</v>
      </c>
      <c r="F1531" s="25">
        <v>1.1253819356803145</v>
      </c>
      <c r="G1531" s="25">
        <v>1.588927208963745</v>
      </c>
      <c r="H1531" s="25">
        <v>165.20330918638473</v>
      </c>
      <c r="I1531" s="25">
        <v>108.66022947309837</v>
      </c>
      <c r="J1531" s="25">
        <v>23.945149692154121</v>
      </c>
      <c r="K1531" s="25">
        <v>11.370441114717352</v>
      </c>
      <c r="L1531" s="25">
        <v>8.0899650747510208</v>
      </c>
      <c r="M1531" s="25">
        <v>0.36770448513216725</v>
      </c>
      <c r="N1531" s="25">
        <v>19.684826287446249</v>
      </c>
      <c r="O1531" s="25">
        <v>9.3917311084754989</v>
      </c>
      <c r="P1531" s="25">
        <v>6.6118623046249834</v>
      </c>
      <c r="Q1531" s="25">
        <v>15.992287207828534</v>
      </c>
      <c r="R1531" s="25">
        <v>8.0561230635514534</v>
      </c>
      <c r="S1531" s="25">
        <v>11.721362482572895</v>
      </c>
      <c r="T1531" s="25">
        <v>13.870699886493435</v>
      </c>
      <c r="U1531" s="25">
        <v>22.06141930331507</v>
      </c>
      <c r="V1531" s="25">
        <v>9.1867409840302887</v>
      </c>
      <c r="W1531" s="25">
        <v>5.7323029673839185</v>
      </c>
      <c r="X1531" s="25">
        <v>18.360753719220472</v>
      </c>
      <c r="Y1531" s="25">
        <v>1.0397534339943391</v>
      </c>
      <c r="Z1531" s="25">
        <v>7.8564355272187827</v>
      </c>
      <c r="AA1531" s="25">
        <v>0</v>
      </c>
      <c r="AB1531" s="25">
        <v>6.245019809894762</v>
      </c>
      <c r="AC1531" s="25">
        <v>0.13945208280275137</v>
      </c>
      <c r="AD1531" s="25">
        <v>0</v>
      </c>
      <c r="AE1531" s="25">
        <v>175.06086648061924</v>
      </c>
      <c r="AF1531" s="25">
        <v>16.7352739170395</v>
      </c>
      <c r="AG1531" s="25">
        <v>135.60461258271354</v>
      </c>
      <c r="AH1531" s="25">
        <v>79.064071405811987</v>
      </c>
      <c r="AI1531" s="25">
        <v>16.962946858554933</v>
      </c>
      <c r="AJ1531" s="25">
        <v>12.836276947263244</v>
      </c>
      <c r="AK1531" s="25">
        <v>110.93383993236746</v>
      </c>
      <c r="AL1531" s="25">
        <v>96.906034097896566</v>
      </c>
      <c r="AM1531" s="25">
        <v>3.6919567913485181</v>
      </c>
      <c r="AN1531" s="25">
        <v>22.721347270285342</v>
      </c>
      <c r="AO1531" s="25">
        <v>9.5789641572879098</v>
      </c>
      <c r="AP1531" s="25">
        <v>3.0083496319248093</v>
      </c>
      <c r="AQ1531" s="25">
        <v>17.525464747411291</v>
      </c>
      <c r="AR1531" s="25">
        <v>5.9917969117212673</v>
      </c>
      <c r="AS1531" s="25">
        <v>42.089175293245802</v>
      </c>
      <c r="AT1531" s="25">
        <v>1.3571753413129897</v>
      </c>
      <c r="AU1531" s="25">
        <v>0</v>
      </c>
      <c r="AV1531" s="25">
        <v>12.010455106334785</v>
      </c>
      <c r="AW1531" s="25">
        <v>51.808883208347183</v>
      </c>
      <c r="AX1531" s="25">
        <v>0</v>
      </c>
      <c r="AY1531" s="25">
        <v>0</v>
      </c>
      <c r="AZ1531" s="25">
        <v>0</v>
      </c>
      <c r="BA1531" s="25">
        <v>0</v>
      </c>
      <c r="BB1531" s="25">
        <v>33.762996033823086</v>
      </c>
      <c r="BC1531" s="25">
        <v>459.4016932795339</v>
      </c>
      <c r="BD1531" s="25">
        <v>38.537621627888832</v>
      </c>
      <c r="BE1531" s="25">
        <v>11.114130615405358</v>
      </c>
      <c r="BF1531" s="25">
        <v>11.919792919463411</v>
      </c>
      <c r="BG1531" s="25">
        <v>0</v>
      </c>
      <c r="BH1531" s="25">
        <v>0</v>
      </c>
      <c r="BI1531" s="25">
        <v>807.10314482947228</v>
      </c>
      <c r="BJ1531" s="25">
        <v>0</v>
      </c>
      <c r="BK1531" s="25">
        <v>0.18856078461315229</v>
      </c>
      <c r="BL1531" s="25">
        <v>4.6402087320686292</v>
      </c>
      <c r="BM1531" s="25">
        <v>4.9414254221816237E-2</v>
      </c>
      <c r="BN1531" s="25">
        <v>0</v>
      </c>
      <c r="BO1531" s="25">
        <v>0</v>
      </c>
    </row>
    <row r="1532" spans="1:67">
      <c r="A1532">
        <v>2012</v>
      </c>
      <c r="B1532" s="57" t="s">
        <v>200</v>
      </c>
      <c r="C1532" s="61" t="s">
        <v>264</v>
      </c>
      <c r="D1532" s="57" t="s">
        <v>134</v>
      </c>
      <c r="E1532" s="25">
        <v>6.254133659436798</v>
      </c>
      <c r="F1532" s="25">
        <v>0.3814833313937086</v>
      </c>
      <c r="G1532" s="25">
        <v>0.7722313387566756</v>
      </c>
      <c r="H1532" s="25">
        <v>9.4933172142712881</v>
      </c>
      <c r="I1532" s="25">
        <v>37.3882492628289</v>
      </c>
      <c r="J1532" s="25">
        <v>5.6612455580803616</v>
      </c>
      <c r="K1532" s="25">
        <v>2.2878023717054226</v>
      </c>
      <c r="L1532" s="25">
        <v>3.1732706543283919</v>
      </c>
      <c r="M1532" s="25">
        <v>0.15989541528202886</v>
      </c>
      <c r="N1532" s="25">
        <v>3.0465912898410847</v>
      </c>
      <c r="O1532" s="25">
        <v>4.8352942726192154</v>
      </c>
      <c r="P1532" s="25">
        <v>2.6743827235511932</v>
      </c>
      <c r="Q1532" s="25">
        <v>7.3326625382872361</v>
      </c>
      <c r="R1532" s="25">
        <v>3.7682461645455052</v>
      </c>
      <c r="S1532" s="25">
        <v>3.6697795527627872</v>
      </c>
      <c r="T1532" s="25">
        <v>3.1726731349504851</v>
      </c>
      <c r="U1532" s="25">
        <v>5.0895570248453321</v>
      </c>
      <c r="V1532" s="25">
        <v>2.8451337064599187</v>
      </c>
      <c r="W1532" s="25">
        <v>2.5425383403574719</v>
      </c>
      <c r="X1532" s="25">
        <v>7.3651670991338296</v>
      </c>
      <c r="Y1532" s="25">
        <v>0.60893781727296026</v>
      </c>
      <c r="Z1532" s="25">
        <v>1.6362009665717046</v>
      </c>
      <c r="AA1532" s="25">
        <v>0</v>
      </c>
      <c r="AB1532" s="25">
        <v>1.2143645614234946</v>
      </c>
      <c r="AC1532" s="25">
        <v>2.9359272325005632E-2</v>
      </c>
      <c r="AD1532" s="25">
        <v>0</v>
      </c>
      <c r="AE1532" s="25">
        <v>52.814386556969758</v>
      </c>
      <c r="AF1532" s="25">
        <v>6.2307797899659141</v>
      </c>
      <c r="AG1532" s="25">
        <v>14.669837868370825</v>
      </c>
      <c r="AH1532" s="25">
        <v>8.5532279308741259</v>
      </c>
      <c r="AI1532" s="25">
        <v>16.419363557933107</v>
      </c>
      <c r="AJ1532" s="25">
        <v>71.493654837808478</v>
      </c>
      <c r="AK1532" s="25">
        <v>91.661716211252312</v>
      </c>
      <c r="AL1532" s="25">
        <v>32.890219598852418</v>
      </c>
      <c r="AM1532" s="25">
        <v>0.57132378421283858</v>
      </c>
      <c r="AN1532" s="25">
        <v>9.0738923001022727</v>
      </c>
      <c r="AO1532" s="25">
        <v>0.76208359890773081</v>
      </c>
      <c r="AP1532" s="25">
        <v>1.5941813186459601</v>
      </c>
      <c r="AQ1532" s="25">
        <v>1.878484263256319</v>
      </c>
      <c r="AR1532" s="25">
        <v>0.56007222407518653</v>
      </c>
      <c r="AS1532" s="25">
        <v>1.2151362362621463</v>
      </c>
      <c r="AT1532" s="25">
        <v>0.18008003865392413</v>
      </c>
      <c r="AU1532" s="25">
        <v>0</v>
      </c>
      <c r="AV1532" s="25">
        <v>0.52658546657465433</v>
      </c>
      <c r="AW1532" s="25">
        <v>1.8800362860867681</v>
      </c>
      <c r="AX1532" s="25">
        <v>0</v>
      </c>
      <c r="AY1532" s="25">
        <v>0</v>
      </c>
      <c r="AZ1532" s="25">
        <v>0</v>
      </c>
      <c r="BA1532" s="25">
        <v>0</v>
      </c>
      <c r="BB1532" s="25">
        <v>0.75403315539946247</v>
      </c>
      <c r="BC1532" s="25">
        <v>14.364272334104719</v>
      </c>
      <c r="BD1532" s="25">
        <v>3.8930603003886359</v>
      </c>
      <c r="BE1532" s="25">
        <v>2.739732170021187</v>
      </c>
      <c r="BF1532" s="25">
        <v>1.0782790362091355</v>
      </c>
      <c r="BG1532" s="25">
        <v>0</v>
      </c>
      <c r="BH1532" s="25">
        <v>0</v>
      </c>
      <c r="BI1532" s="25">
        <v>177.77326956786283</v>
      </c>
      <c r="BJ1532" s="25">
        <v>0</v>
      </c>
      <c r="BK1532" s="25">
        <v>1.0176530359066631</v>
      </c>
      <c r="BL1532" s="25">
        <v>13.968975315019545</v>
      </c>
      <c r="BM1532" s="25">
        <v>0.34698518661608579</v>
      </c>
      <c r="BN1532" s="25">
        <v>0</v>
      </c>
      <c r="BO1532" s="25">
        <v>0</v>
      </c>
    </row>
    <row r="1533" spans="1:67">
      <c r="A1533">
        <v>2012</v>
      </c>
      <c r="B1533" s="57" t="s">
        <v>201</v>
      </c>
      <c r="C1533" s="61" t="s">
        <v>265</v>
      </c>
      <c r="D1533" s="57" t="s">
        <v>134</v>
      </c>
      <c r="E1533" s="25">
        <v>0.19683256615412745</v>
      </c>
      <c r="F1533" s="25">
        <v>6.2278855915852832E-3</v>
      </c>
      <c r="G1533" s="25">
        <v>1.7315790382100935E-2</v>
      </c>
      <c r="H1533" s="25">
        <v>0.41106447843377858</v>
      </c>
      <c r="I1533" s="25">
        <v>1.2530155224272721</v>
      </c>
      <c r="J1533" s="25">
        <v>0.21123771665789798</v>
      </c>
      <c r="K1533" s="25">
        <v>3.6851611207871206E-2</v>
      </c>
      <c r="L1533" s="25">
        <v>8.5534083986856441E-2</v>
      </c>
      <c r="M1533" s="25">
        <v>6.1522510471105967E-3</v>
      </c>
      <c r="N1533" s="25">
        <v>9.6616007397272427E-2</v>
      </c>
      <c r="O1533" s="25">
        <v>0.101605538332011</v>
      </c>
      <c r="P1533" s="25">
        <v>5.8827415510038783E-2</v>
      </c>
      <c r="Q1533" s="25">
        <v>0.21255240002035208</v>
      </c>
      <c r="R1533" s="25">
        <v>8.7307250528390584E-2</v>
      </c>
      <c r="S1533" s="25">
        <v>9.744414464625871E-2</v>
      </c>
      <c r="T1533" s="25">
        <v>0.10850184757392811</v>
      </c>
      <c r="U1533" s="25">
        <v>0.12777198540551404</v>
      </c>
      <c r="V1533" s="25">
        <v>9.22676588589703E-2</v>
      </c>
      <c r="W1533" s="25">
        <v>0.12778064040108483</v>
      </c>
      <c r="X1533" s="25">
        <v>0.11323871732594559</v>
      </c>
      <c r="Y1533" s="25">
        <v>1.2606296171327882E-2</v>
      </c>
      <c r="Z1533" s="25">
        <v>7.3778216619051012E-2</v>
      </c>
      <c r="AA1533" s="25">
        <v>0</v>
      </c>
      <c r="AB1533" s="25">
        <v>4.4013284845243278E-2</v>
      </c>
      <c r="AC1533" s="25">
        <v>6.2904121515341071E-4</v>
      </c>
      <c r="AD1533" s="25">
        <v>0</v>
      </c>
      <c r="AE1533" s="25">
        <v>1.5328897916621966</v>
      </c>
      <c r="AF1533" s="25">
        <v>0.18486195047796178</v>
      </c>
      <c r="AG1533" s="25">
        <v>0.59216922460953358</v>
      </c>
      <c r="AH1533" s="25">
        <v>0.34526342206667382</v>
      </c>
      <c r="AI1533" s="25">
        <v>7.5061322312525242E-2</v>
      </c>
      <c r="AJ1533" s="25">
        <v>0.14986650421407713</v>
      </c>
      <c r="AK1533" s="25">
        <v>0.22285238309032804</v>
      </c>
      <c r="AL1533" s="25">
        <v>0.10110036248952974</v>
      </c>
      <c r="AM1533" s="25">
        <v>7.1484936978927962E-3</v>
      </c>
      <c r="AN1533" s="25">
        <v>0.22154637317156059</v>
      </c>
      <c r="AO1533" s="25">
        <v>2.4171071123277772E-2</v>
      </c>
      <c r="AP1533" s="25">
        <v>2.0194520422016464E-2</v>
      </c>
      <c r="AQ1533" s="25">
        <v>0.14186641732383731</v>
      </c>
      <c r="AR1533" s="25">
        <v>5.648151816062609E-2</v>
      </c>
      <c r="AS1533" s="25">
        <v>0.23648524341917571</v>
      </c>
      <c r="AT1533" s="25">
        <v>4.7661185096229297E-2</v>
      </c>
      <c r="AU1533" s="25">
        <v>0</v>
      </c>
      <c r="AV1533" s="25">
        <v>6.2250893509820562E-2</v>
      </c>
      <c r="AW1533" s="25">
        <v>0.1132373359393985</v>
      </c>
      <c r="AX1533" s="25">
        <v>0</v>
      </c>
      <c r="AY1533" s="25">
        <v>0</v>
      </c>
      <c r="AZ1533" s="25">
        <v>0</v>
      </c>
      <c r="BA1533" s="25">
        <v>0</v>
      </c>
      <c r="BB1533" s="25">
        <v>8.3562694081301653E-2</v>
      </c>
      <c r="BC1533" s="25">
        <v>0.41639300993459161</v>
      </c>
      <c r="BD1533" s="25">
        <v>9.2401305571029269E-2</v>
      </c>
      <c r="BE1533" s="25">
        <v>5.485486121501941E-2</v>
      </c>
      <c r="BF1533" s="25">
        <v>3.4389295961283761E-2</v>
      </c>
      <c r="BG1533" s="25">
        <v>0</v>
      </c>
      <c r="BH1533" s="25">
        <v>0</v>
      </c>
      <c r="BI1533" s="25">
        <v>2.017745786630333</v>
      </c>
      <c r="BJ1533" s="25">
        <v>0</v>
      </c>
      <c r="BK1533" s="25">
        <v>2.554197980640411E-2</v>
      </c>
      <c r="BL1533" s="25">
        <v>0.68048412410733738</v>
      </c>
      <c r="BM1533" s="25">
        <v>1.449979024878518E-2</v>
      </c>
      <c r="BN1533" s="25">
        <v>0</v>
      </c>
      <c r="BO1533" s="25">
        <v>0</v>
      </c>
    </row>
    <row r="1534" spans="1:67">
      <c r="A1534">
        <v>2012</v>
      </c>
      <c r="B1534" s="57" t="s">
        <v>202</v>
      </c>
      <c r="C1534" s="61" t="s">
        <v>266</v>
      </c>
      <c r="D1534" s="57" t="s">
        <v>134</v>
      </c>
      <c r="E1534" s="25">
        <v>12.530894513917989</v>
      </c>
      <c r="F1534" s="25">
        <v>0.94501205700393265</v>
      </c>
      <c r="G1534" s="25">
        <v>1.0691943801223118</v>
      </c>
      <c r="H1534" s="25">
        <v>87.638362238630734</v>
      </c>
      <c r="I1534" s="25">
        <v>94.742417679881811</v>
      </c>
      <c r="J1534" s="25">
        <v>51.26376766665674</v>
      </c>
      <c r="K1534" s="25">
        <v>21.810680679245412</v>
      </c>
      <c r="L1534" s="25">
        <v>44.193835127468297</v>
      </c>
      <c r="M1534" s="25">
        <v>0.74515766943984285</v>
      </c>
      <c r="N1534" s="25">
        <v>8.6470865652565028</v>
      </c>
      <c r="O1534" s="25">
        <v>20.076705705378771</v>
      </c>
      <c r="P1534" s="25">
        <v>16.720244852297476</v>
      </c>
      <c r="Q1534" s="25">
        <v>20.056308650520357</v>
      </c>
      <c r="R1534" s="25">
        <v>57.957781329161023</v>
      </c>
      <c r="S1534" s="25">
        <v>48.634280765641051</v>
      </c>
      <c r="T1534" s="25">
        <v>17.004427279417765</v>
      </c>
      <c r="U1534" s="25">
        <v>26.344535696579587</v>
      </c>
      <c r="V1534" s="25">
        <v>16.628933168134491</v>
      </c>
      <c r="W1534" s="25">
        <v>4.772837817446189</v>
      </c>
      <c r="X1534" s="25">
        <v>22.650973844740331</v>
      </c>
      <c r="Y1534" s="25">
        <v>5.0868300588192845</v>
      </c>
      <c r="Z1534" s="25">
        <v>19.888662398913766</v>
      </c>
      <c r="AA1534" s="25">
        <v>0</v>
      </c>
      <c r="AB1534" s="25">
        <v>7.9866099976444174</v>
      </c>
      <c r="AC1534" s="25">
        <v>0.12515920162028876</v>
      </c>
      <c r="AD1534" s="25">
        <v>0</v>
      </c>
      <c r="AE1534" s="25">
        <v>711.23547043438987</v>
      </c>
      <c r="AF1534" s="25">
        <v>45.570793305207125</v>
      </c>
      <c r="AG1534" s="25">
        <v>267.79046319544943</v>
      </c>
      <c r="AH1534" s="25">
        <v>156.13484657362005</v>
      </c>
      <c r="AI1534" s="25">
        <v>5.8312782723280652</v>
      </c>
      <c r="AJ1534" s="25">
        <v>13.722268966921748</v>
      </c>
      <c r="AK1534" s="25">
        <v>171.03379224040754</v>
      </c>
      <c r="AL1534" s="25">
        <v>8.5184448991934634</v>
      </c>
      <c r="AM1534" s="25">
        <v>0.52895659730507671</v>
      </c>
      <c r="AN1534" s="25">
        <v>26.600607660441845</v>
      </c>
      <c r="AO1534" s="25">
        <v>6.8534775593190371</v>
      </c>
      <c r="AP1534" s="25">
        <v>5.1635426076250717</v>
      </c>
      <c r="AQ1534" s="25">
        <v>41.698997248683057</v>
      </c>
      <c r="AR1534" s="25">
        <v>7.5952254134132628</v>
      </c>
      <c r="AS1534" s="25">
        <v>20.660219986197177</v>
      </c>
      <c r="AT1534" s="25">
        <v>1.4606377635169538</v>
      </c>
      <c r="AU1534" s="25">
        <v>0</v>
      </c>
      <c r="AV1534" s="25">
        <v>7.243034853362083</v>
      </c>
      <c r="AW1534" s="25">
        <v>33.97830194912099</v>
      </c>
      <c r="AX1534" s="25">
        <v>0</v>
      </c>
      <c r="AY1534" s="25">
        <v>0</v>
      </c>
      <c r="AZ1534" s="25">
        <v>0</v>
      </c>
      <c r="BA1534" s="25">
        <v>0</v>
      </c>
      <c r="BB1534" s="25">
        <v>9.140972702524012</v>
      </c>
      <c r="BC1534" s="25">
        <v>1517.3315872552716</v>
      </c>
      <c r="BD1534" s="25">
        <v>51.20668657255279</v>
      </c>
      <c r="BE1534" s="25">
        <v>8.6830912217934575</v>
      </c>
      <c r="BF1534" s="25">
        <v>10.63279132542236</v>
      </c>
      <c r="BG1534" s="25">
        <v>0</v>
      </c>
      <c r="BH1534" s="25">
        <v>0</v>
      </c>
      <c r="BI1534" s="25">
        <v>1653.786224467666</v>
      </c>
      <c r="BJ1534" s="25">
        <v>0</v>
      </c>
      <c r="BK1534" s="25">
        <v>0.64533353343001343</v>
      </c>
      <c r="BL1534" s="25">
        <v>0.70246928886211091</v>
      </c>
      <c r="BM1534" s="25">
        <v>2.0101745335624095E-2</v>
      </c>
      <c r="BN1534" s="25">
        <v>0</v>
      </c>
      <c r="BO1534" s="25">
        <v>0</v>
      </c>
    </row>
    <row r="1535" spans="1:67">
      <c r="A1535">
        <v>2012</v>
      </c>
      <c r="B1535" s="57" t="s">
        <v>203</v>
      </c>
      <c r="C1535" s="61" t="s">
        <v>267</v>
      </c>
      <c r="D1535" s="57" t="s">
        <v>134</v>
      </c>
      <c r="E1535" s="25">
        <v>6.9816056493836695E-2</v>
      </c>
      <c r="F1535" s="25">
        <v>3.6700307508215706E-3</v>
      </c>
      <c r="G1535" s="25">
        <v>3.8111725081541557E-3</v>
      </c>
      <c r="H1535" s="25">
        <v>1.039811975146435</v>
      </c>
      <c r="I1535" s="25">
        <v>20.138920992283552</v>
      </c>
      <c r="J1535" s="25">
        <v>10.79668928794808</v>
      </c>
      <c r="K1535" s="25">
        <v>3.2809865349888168</v>
      </c>
      <c r="L1535" s="25">
        <v>5.5811706177380174</v>
      </c>
      <c r="M1535" s="25">
        <v>0.12387616892589466</v>
      </c>
      <c r="N1535" s="25">
        <v>4.3716160866736082</v>
      </c>
      <c r="O1535" s="25">
        <v>12.47964958062505</v>
      </c>
      <c r="P1535" s="25">
        <v>6.9075326304035967</v>
      </c>
      <c r="Q1535" s="25">
        <v>4.6037300194770623</v>
      </c>
      <c r="R1535" s="25">
        <v>2.441061964836619</v>
      </c>
      <c r="S1535" s="25">
        <v>0.92327558593633441</v>
      </c>
      <c r="T1535" s="25">
        <v>1.9195104965279859</v>
      </c>
      <c r="U1535" s="25">
        <v>7.1265932987609455</v>
      </c>
      <c r="V1535" s="25">
        <v>2.2014648232092764</v>
      </c>
      <c r="W1535" s="25">
        <v>0.50673255031302589</v>
      </c>
      <c r="X1535" s="25">
        <v>6.1709709000414872</v>
      </c>
      <c r="Y1535" s="25">
        <v>8.9342963642593615E-2</v>
      </c>
      <c r="Z1535" s="25">
        <v>12.186124444816048</v>
      </c>
      <c r="AA1535" s="25">
        <v>0</v>
      </c>
      <c r="AB1535" s="25">
        <v>0.29957811364685666</v>
      </c>
      <c r="AC1535" s="25">
        <v>3.3830126978433928E-3</v>
      </c>
      <c r="AD1535" s="25">
        <v>0</v>
      </c>
      <c r="AE1535" s="25">
        <v>28.990498116752338</v>
      </c>
      <c r="AF1535" s="25">
        <v>8.8634222884208196</v>
      </c>
      <c r="AG1535" s="25">
        <v>26.735603510153997</v>
      </c>
      <c r="AH1535" s="25">
        <v>15.588155941985736</v>
      </c>
      <c r="AI1535" s="25">
        <v>0.23576994869892959</v>
      </c>
      <c r="AJ1535" s="25">
        <v>0.99190583316707315</v>
      </c>
      <c r="AK1535" s="25">
        <v>1.3472205540117943</v>
      </c>
      <c r="AL1535" s="25">
        <v>3.179030343938984</v>
      </c>
      <c r="AM1535" s="25">
        <v>0.63084487139416823</v>
      </c>
      <c r="AN1535" s="25">
        <v>10.363477778018781</v>
      </c>
      <c r="AO1535" s="25">
        <v>7.8848048930002808</v>
      </c>
      <c r="AP1535" s="25">
        <v>5.4293870095984254</v>
      </c>
      <c r="AQ1535" s="25">
        <v>22.32435308081855</v>
      </c>
      <c r="AR1535" s="25">
        <v>9.6879828437564122</v>
      </c>
      <c r="AS1535" s="25">
        <v>22.297141209737383</v>
      </c>
      <c r="AT1535" s="25">
        <v>2.3484151622199905</v>
      </c>
      <c r="AU1535" s="25">
        <v>0</v>
      </c>
      <c r="AV1535" s="25">
        <v>6.0379637709861056</v>
      </c>
      <c r="AW1535" s="25">
        <v>7.466067620736907</v>
      </c>
      <c r="AX1535" s="25">
        <v>0</v>
      </c>
      <c r="AY1535" s="25">
        <v>0</v>
      </c>
      <c r="AZ1535" s="25">
        <v>0</v>
      </c>
      <c r="BA1535" s="25">
        <v>0</v>
      </c>
      <c r="BB1535" s="25">
        <v>11.243396838645561</v>
      </c>
      <c r="BC1535" s="25">
        <v>13.900398323573896</v>
      </c>
      <c r="BD1535" s="25">
        <v>145.12094572340655</v>
      </c>
      <c r="BE1535" s="25">
        <v>4.8060718987813384</v>
      </c>
      <c r="BF1535" s="25">
        <v>1.3580717502692683</v>
      </c>
      <c r="BG1535" s="25">
        <v>0</v>
      </c>
      <c r="BH1535" s="25">
        <v>0</v>
      </c>
      <c r="BI1535" s="25">
        <v>352.32089325055478</v>
      </c>
      <c r="BJ1535" s="25">
        <v>0</v>
      </c>
      <c r="BK1535" s="25">
        <v>8.5682711283612597E-3</v>
      </c>
      <c r="BL1535" s="25">
        <v>2.8829059560394077</v>
      </c>
      <c r="BM1535" s="25">
        <v>6.5891062025311281E-2</v>
      </c>
      <c r="BN1535" s="25">
        <v>0</v>
      </c>
      <c r="BO1535" s="25">
        <v>0</v>
      </c>
    </row>
    <row r="1536" spans="1:67">
      <c r="A1536">
        <v>2012</v>
      </c>
      <c r="B1536" s="57" t="s">
        <v>204</v>
      </c>
      <c r="C1536" s="61" t="s">
        <v>268</v>
      </c>
      <c r="D1536" s="57" t="s">
        <v>134</v>
      </c>
      <c r="E1536" s="25">
        <v>7.9799942660204334E-2</v>
      </c>
      <c r="F1536" s="25">
        <v>8.4485144325570343E-3</v>
      </c>
      <c r="G1536" s="25">
        <v>7.5544770265453184E-3</v>
      </c>
      <c r="H1536" s="25">
        <v>2.250334656498024</v>
      </c>
      <c r="I1536" s="25">
        <v>61.509014667431138</v>
      </c>
      <c r="J1536" s="25">
        <v>19.357410690929292</v>
      </c>
      <c r="K1536" s="25">
        <v>3.1121352635915724</v>
      </c>
      <c r="L1536" s="25">
        <v>9.1119717012798152</v>
      </c>
      <c r="M1536" s="25">
        <v>0.30754286701494682</v>
      </c>
      <c r="N1536" s="25">
        <v>6.23383706241437</v>
      </c>
      <c r="O1536" s="25">
        <v>19.016276821779361</v>
      </c>
      <c r="P1536" s="25">
        <v>8.7060549408554486</v>
      </c>
      <c r="Q1536" s="25">
        <v>4.5379236991190348</v>
      </c>
      <c r="R1536" s="25">
        <v>2.2016928197430765</v>
      </c>
      <c r="S1536" s="25">
        <v>0.82026194688003762</v>
      </c>
      <c r="T1536" s="25">
        <v>1.1643784863343472</v>
      </c>
      <c r="U1536" s="25">
        <v>9.1165952096760385</v>
      </c>
      <c r="V1536" s="25">
        <v>2.4118874937273387</v>
      </c>
      <c r="W1536" s="25">
        <v>0.68749139780184776</v>
      </c>
      <c r="X1536" s="25">
        <v>12.833069378927213</v>
      </c>
      <c r="Y1536" s="25">
        <v>1.2064425071978229</v>
      </c>
      <c r="Z1536" s="25">
        <v>14.38937494861673</v>
      </c>
      <c r="AA1536" s="25">
        <v>0</v>
      </c>
      <c r="AB1536" s="25">
        <v>1.2736298897192719</v>
      </c>
      <c r="AC1536" s="25">
        <v>5.2466372757589402E-3</v>
      </c>
      <c r="AD1536" s="25">
        <v>0</v>
      </c>
      <c r="AE1536" s="25">
        <v>14.607778002461053</v>
      </c>
      <c r="AF1536" s="25">
        <v>5.090100857200774</v>
      </c>
      <c r="AG1536" s="25">
        <v>9.6860322163887922</v>
      </c>
      <c r="AH1536" s="25">
        <v>5.6474278320844764</v>
      </c>
      <c r="AI1536" s="25">
        <v>0.15780834714451963</v>
      </c>
      <c r="AJ1536" s="25">
        <v>0.24381892985763859</v>
      </c>
      <c r="AK1536" s="25">
        <v>3.9342936317520589</v>
      </c>
      <c r="AL1536" s="25">
        <v>3.9441002613221925</v>
      </c>
      <c r="AM1536" s="25">
        <v>0.92584021013801043</v>
      </c>
      <c r="AN1536" s="25">
        <v>9.3321699266625853</v>
      </c>
      <c r="AO1536" s="25">
        <v>4.8813029411573403</v>
      </c>
      <c r="AP1536" s="25">
        <v>43.515309741983927</v>
      </c>
      <c r="AQ1536" s="25">
        <v>38.10095387295214</v>
      </c>
      <c r="AR1536" s="25">
        <v>17.945573360943207</v>
      </c>
      <c r="AS1536" s="25">
        <v>46.974633189542573</v>
      </c>
      <c r="AT1536" s="25">
        <v>11.518349851966319</v>
      </c>
      <c r="AU1536" s="25">
        <v>0</v>
      </c>
      <c r="AV1536" s="25">
        <v>10.08584517869372</v>
      </c>
      <c r="AW1536" s="25">
        <v>30.626397389763618</v>
      </c>
      <c r="AX1536" s="25">
        <v>0</v>
      </c>
      <c r="AY1536" s="25">
        <v>0</v>
      </c>
      <c r="AZ1536" s="25">
        <v>0</v>
      </c>
      <c r="BA1536" s="25">
        <v>0</v>
      </c>
      <c r="BB1536" s="25">
        <v>22.217221215826012</v>
      </c>
      <c r="BC1536" s="25">
        <v>16.356457973068139</v>
      </c>
      <c r="BD1536" s="25">
        <v>14.769596167622973</v>
      </c>
      <c r="BE1536" s="25">
        <v>5.6664022224587072</v>
      </c>
      <c r="BF1536" s="25">
        <v>4.2233109763317493</v>
      </c>
      <c r="BG1536" s="25">
        <v>0</v>
      </c>
      <c r="BH1536" s="25">
        <v>0</v>
      </c>
      <c r="BI1536" s="25">
        <v>608.31399718327759</v>
      </c>
      <c r="BJ1536" s="25">
        <v>0</v>
      </c>
      <c r="BK1536" s="25">
        <v>13.773514274164578</v>
      </c>
      <c r="BL1536" s="25">
        <v>2.0077673147999442</v>
      </c>
      <c r="BM1536" s="25">
        <v>4.6465933515444327E-2</v>
      </c>
      <c r="BN1536" s="25">
        <v>0</v>
      </c>
      <c r="BO1536" s="25">
        <v>0</v>
      </c>
    </row>
    <row r="1537" spans="1:67">
      <c r="A1537">
        <v>2012</v>
      </c>
      <c r="B1537" s="57" t="s">
        <v>205</v>
      </c>
      <c r="C1537" s="61" t="s">
        <v>269</v>
      </c>
      <c r="D1537" s="57" t="s">
        <v>134</v>
      </c>
      <c r="E1537" s="25">
        <v>0.75939088724061299</v>
      </c>
      <c r="F1537" s="25">
        <v>1.089707908552968</v>
      </c>
      <c r="G1537" s="25">
        <v>5.7314289369572351E-3</v>
      </c>
      <c r="H1537" s="25">
        <v>15.472644477460321</v>
      </c>
      <c r="I1537" s="25">
        <v>17.740158981158448</v>
      </c>
      <c r="J1537" s="25">
        <v>9.686288627209338</v>
      </c>
      <c r="K1537" s="25">
        <v>3.1668759542718892</v>
      </c>
      <c r="L1537" s="25">
        <v>8.3950818571029888</v>
      </c>
      <c r="M1537" s="25">
        <v>0.35301373085842691</v>
      </c>
      <c r="N1537" s="25">
        <v>2.5602212193541889</v>
      </c>
      <c r="O1537" s="25">
        <v>5.4639245179832905</v>
      </c>
      <c r="P1537" s="25">
        <v>3.6604798696929968</v>
      </c>
      <c r="Q1537" s="25">
        <v>2.3175089981944463</v>
      </c>
      <c r="R1537" s="25">
        <v>4.0991129598770675</v>
      </c>
      <c r="S1537" s="25">
        <v>3.6832518918439554</v>
      </c>
      <c r="T1537" s="25">
        <v>3.7278003489062366</v>
      </c>
      <c r="U1537" s="25">
        <v>6.5541772837048224</v>
      </c>
      <c r="V1537" s="25">
        <v>4.1986323975480184</v>
      </c>
      <c r="W1537" s="25">
        <v>1.7235614585266008</v>
      </c>
      <c r="X1537" s="25">
        <v>4.3411832447125258</v>
      </c>
      <c r="Y1537" s="25">
        <v>0.3934075174805286</v>
      </c>
      <c r="Z1537" s="25">
        <v>5.1315002482574492</v>
      </c>
      <c r="AA1537" s="25">
        <v>0</v>
      </c>
      <c r="AB1537" s="25">
        <v>7.943567431129825</v>
      </c>
      <c r="AC1537" s="25">
        <v>3.9774661228203459E-2</v>
      </c>
      <c r="AD1537" s="25">
        <v>0</v>
      </c>
      <c r="AE1537" s="25">
        <v>58.462971228731121</v>
      </c>
      <c r="AF1537" s="25">
        <v>18.873656340411248</v>
      </c>
      <c r="AG1537" s="25">
        <v>66.33155332418977</v>
      </c>
      <c r="AH1537" s="25">
        <v>38.674518426458413</v>
      </c>
      <c r="AI1537" s="25">
        <v>3.6385690341170571</v>
      </c>
      <c r="AJ1537" s="25">
        <v>6.3626638658502799</v>
      </c>
      <c r="AK1537" s="25">
        <v>15.500987876378055</v>
      </c>
      <c r="AL1537" s="25">
        <v>12.392389183218272</v>
      </c>
      <c r="AM1537" s="25">
        <v>1.0650807387735557</v>
      </c>
      <c r="AN1537" s="25">
        <v>4.3569508274909516</v>
      </c>
      <c r="AO1537" s="25">
        <v>5.4141323117130842</v>
      </c>
      <c r="AP1537" s="25">
        <v>11.076818856083205</v>
      </c>
      <c r="AQ1537" s="25">
        <v>220.86056862447293</v>
      </c>
      <c r="AR1537" s="25">
        <v>12.011486324107917</v>
      </c>
      <c r="AS1537" s="25">
        <v>45.443796197885817</v>
      </c>
      <c r="AT1537" s="25">
        <v>7.3109187701876053</v>
      </c>
      <c r="AU1537" s="25">
        <v>0</v>
      </c>
      <c r="AV1537" s="25">
        <v>4.7755656089777618</v>
      </c>
      <c r="AW1537" s="25">
        <v>11.108002259379914</v>
      </c>
      <c r="AX1537" s="25">
        <v>0</v>
      </c>
      <c r="AY1537" s="25">
        <v>0</v>
      </c>
      <c r="AZ1537" s="25">
        <v>0</v>
      </c>
      <c r="BA1537" s="25">
        <v>0</v>
      </c>
      <c r="BB1537" s="25">
        <v>7.9316829029412279</v>
      </c>
      <c r="BC1537" s="25">
        <v>32.638818423837556</v>
      </c>
      <c r="BD1537" s="25">
        <v>13.548788014630162</v>
      </c>
      <c r="BE1537" s="25">
        <v>7.4288064708858412</v>
      </c>
      <c r="BF1537" s="25">
        <v>7.3255997744908292</v>
      </c>
      <c r="BG1537" s="25">
        <v>0</v>
      </c>
      <c r="BH1537" s="25">
        <v>0</v>
      </c>
      <c r="BI1537" s="25">
        <v>319.52912697513693</v>
      </c>
      <c r="BJ1537" s="25">
        <v>0</v>
      </c>
      <c r="BK1537" s="25">
        <v>0.18165187684077064</v>
      </c>
      <c r="BL1537" s="25">
        <v>5.2048920018313627</v>
      </c>
      <c r="BM1537" s="25">
        <v>0.42440944732991992</v>
      </c>
      <c r="BN1537" s="25">
        <v>0</v>
      </c>
      <c r="BO1537" s="25">
        <v>0</v>
      </c>
    </row>
    <row r="1538" spans="1:67">
      <c r="A1538">
        <v>2012</v>
      </c>
      <c r="B1538" s="57" t="s">
        <v>206</v>
      </c>
      <c r="C1538" s="61" t="s">
        <v>270</v>
      </c>
      <c r="D1538" s="57" t="s">
        <v>134</v>
      </c>
      <c r="E1538" s="25">
        <v>0.15989503752509354</v>
      </c>
      <c r="F1538" s="25">
        <v>1.7876082655873867E-2</v>
      </c>
      <c r="G1538" s="25">
        <v>1.0481601392351348E-2</v>
      </c>
      <c r="H1538" s="25">
        <v>4.0891530677675849</v>
      </c>
      <c r="I1538" s="25">
        <v>42.991359903802874</v>
      </c>
      <c r="J1538" s="25">
        <v>22.972755159841093</v>
      </c>
      <c r="K1538" s="25">
        <v>5.7502259141945347</v>
      </c>
      <c r="L1538" s="25">
        <v>4.7738310444104251</v>
      </c>
      <c r="M1538" s="25">
        <v>1.6949602122383893</v>
      </c>
      <c r="N1538" s="25">
        <v>25.068944648433366</v>
      </c>
      <c r="O1538" s="25">
        <v>7.4545412886360323</v>
      </c>
      <c r="P1538" s="25">
        <v>7.5823450785227999</v>
      </c>
      <c r="Q1538" s="25">
        <v>8.0271683239530383</v>
      </c>
      <c r="R1538" s="25">
        <v>5.6138721334754731</v>
      </c>
      <c r="S1538" s="25">
        <v>2.3023635258114785</v>
      </c>
      <c r="T1538" s="25">
        <v>1.908668790693836</v>
      </c>
      <c r="U1538" s="25">
        <v>12.362755949121453</v>
      </c>
      <c r="V1538" s="25">
        <v>6.925911084165369</v>
      </c>
      <c r="W1538" s="25">
        <v>4.7355443829757968</v>
      </c>
      <c r="X1538" s="25">
        <v>11.157801342036469</v>
      </c>
      <c r="Y1538" s="25">
        <v>0.706463601159939</v>
      </c>
      <c r="Z1538" s="25">
        <v>11.593528915469046</v>
      </c>
      <c r="AA1538" s="25">
        <v>0</v>
      </c>
      <c r="AB1538" s="25">
        <v>2.8181067731283593</v>
      </c>
      <c r="AC1538" s="25">
        <v>6.959809716972065E-3</v>
      </c>
      <c r="AD1538" s="25">
        <v>0</v>
      </c>
      <c r="AE1538" s="25">
        <v>75.497284742841245</v>
      </c>
      <c r="AF1538" s="25">
        <v>13.721641910348055</v>
      </c>
      <c r="AG1538" s="25">
        <v>23.343839933081203</v>
      </c>
      <c r="AH1538" s="25">
        <v>13.610592647212544</v>
      </c>
      <c r="AI1538" s="25">
        <v>8.2697084119960529</v>
      </c>
      <c r="AJ1538" s="25">
        <v>8.9699976404766346</v>
      </c>
      <c r="AK1538" s="25">
        <v>15.785294925665566</v>
      </c>
      <c r="AL1538" s="25">
        <v>8.1612020075101235</v>
      </c>
      <c r="AM1538" s="25">
        <v>0.81182543405055085</v>
      </c>
      <c r="AN1538" s="25">
        <v>6.4894574035766626</v>
      </c>
      <c r="AO1538" s="25">
        <v>9.6651114210535756</v>
      </c>
      <c r="AP1538" s="25">
        <v>7.3186303982991268</v>
      </c>
      <c r="AQ1538" s="25">
        <v>71.524059991967746</v>
      </c>
      <c r="AR1538" s="25">
        <v>53.44509906171681</v>
      </c>
      <c r="AS1538" s="25">
        <v>36.904957797941364</v>
      </c>
      <c r="AT1538" s="25">
        <v>17.63649717968071</v>
      </c>
      <c r="AU1538" s="25">
        <v>0</v>
      </c>
      <c r="AV1538" s="25">
        <v>11.776184666923672</v>
      </c>
      <c r="AW1538" s="25">
        <v>28.369281888972367</v>
      </c>
      <c r="AX1538" s="25">
        <v>0</v>
      </c>
      <c r="AY1538" s="25">
        <v>0</v>
      </c>
      <c r="AZ1538" s="25">
        <v>0</v>
      </c>
      <c r="BA1538" s="25">
        <v>0</v>
      </c>
      <c r="BB1538" s="25">
        <v>13.294575775599025</v>
      </c>
      <c r="BC1538" s="25">
        <v>14.671191336380287</v>
      </c>
      <c r="BD1538" s="25">
        <v>20.375416867821318</v>
      </c>
      <c r="BE1538" s="25">
        <v>7.9031299766990131</v>
      </c>
      <c r="BF1538" s="25">
        <v>3.6580478609729656</v>
      </c>
      <c r="BG1538" s="25">
        <v>0</v>
      </c>
      <c r="BH1538" s="25">
        <v>0</v>
      </c>
      <c r="BI1538" s="25">
        <v>37.069405755807125</v>
      </c>
      <c r="BJ1538" s="25">
        <v>0</v>
      </c>
      <c r="BK1538" s="25">
        <v>3.4664224900578335E-2</v>
      </c>
      <c r="BL1538" s="25">
        <v>64.701634569122177</v>
      </c>
      <c r="BM1538" s="25">
        <v>0.32889439624049099</v>
      </c>
      <c r="BN1538" s="25">
        <v>0</v>
      </c>
      <c r="BO1538" s="25">
        <v>0</v>
      </c>
    </row>
    <row r="1539" spans="1:67">
      <c r="A1539">
        <v>2012</v>
      </c>
      <c r="B1539" s="57" t="s">
        <v>207</v>
      </c>
      <c r="C1539" s="61" t="s">
        <v>271</v>
      </c>
      <c r="D1539" s="57" t="s">
        <v>134</v>
      </c>
      <c r="E1539" s="25">
        <v>24.777221129682388</v>
      </c>
      <c r="F1539" s="25">
        <v>0.61625736752842153</v>
      </c>
      <c r="G1539" s="25">
        <v>1.5545221090707844</v>
      </c>
      <c r="H1539" s="25">
        <v>24.259259401778955</v>
      </c>
      <c r="I1539" s="25">
        <v>22.849323964685979</v>
      </c>
      <c r="J1539" s="25">
        <v>10.595930067478136</v>
      </c>
      <c r="K1539" s="25">
        <v>2.7191514070943814</v>
      </c>
      <c r="L1539" s="25">
        <v>11.80541881348347</v>
      </c>
      <c r="M1539" s="25">
        <v>0.52000012836039544</v>
      </c>
      <c r="N1539" s="25">
        <v>1.9981964469664362</v>
      </c>
      <c r="O1539" s="25">
        <v>6.7015704400607641</v>
      </c>
      <c r="P1539" s="25">
        <v>1.9507626941316936</v>
      </c>
      <c r="Q1539" s="25">
        <v>6.9512444559979523</v>
      </c>
      <c r="R1539" s="25">
        <v>2.9904147167228148</v>
      </c>
      <c r="S1539" s="25">
        <v>3.1877640065470958</v>
      </c>
      <c r="T1539" s="25">
        <v>3.007581415930026</v>
      </c>
      <c r="U1539" s="25">
        <v>2.6261468217732942</v>
      </c>
      <c r="V1539" s="25">
        <v>2.5990087540902733</v>
      </c>
      <c r="W1539" s="25">
        <v>2.4230435491206794</v>
      </c>
      <c r="X1539" s="25">
        <v>5.9036739911734006</v>
      </c>
      <c r="Y1539" s="25">
        <v>0.36805204805506719</v>
      </c>
      <c r="Z1539" s="25">
        <v>4.1454522307965407</v>
      </c>
      <c r="AA1539" s="25">
        <v>0</v>
      </c>
      <c r="AB1539" s="25">
        <v>5.6074817481334476</v>
      </c>
      <c r="AC1539" s="25">
        <v>3.702237002704159E-2</v>
      </c>
      <c r="AD1539" s="25">
        <v>0</v>
      </c>
      <c r="AE1539" s="25">
        <v>36.927944515591022</v>
      </c>
      <c r="AF1539" s="25">
        <v>13.938127631893121</v>
      </c>
      <c r="AG1539" s="25">
        <v>63.336745763966917</v>
      </c>
      <c r="AH1539" s="25">
        <v>36.928401232766085</v>
      </c>
      <c r="AI1539" s="25">
        <v>5.1211793562182661</v>
      </c>
      <c r="AJ1539" s="25">
        <v>5.9295313787476882</v>
      </c>
      <c r="AK1539" s="25">
        <v>3.1033730832777424</v>
      </c>
      <c r="AL1539" s="25">
        <v>1.8611685600064409</v>
      </c>
      <c r="AM1539" s="25">
        <v>0.40466789771725042</v>
      </c>
      <c r="AN1539" s="25">
        <v>4.7974608273773169</v>
      </c>
      <c r="AO1539" s="25">
        <v>1.5452683145139714</v>
      </c>
      <c r="AP1539" s="25">
        <v>1.5203196838387409</v>
      </c>
      <c r="AQ1539" s="25">
        <v>9.7108684568611885</v>
      </c>
      <c r="AR1539" s="25">
        <v>2.8116076078631571</v>
      </c>
      <c r="AS1539" s="25">
        <v>50.047461937757205</v>
      </c>
      <c r="AT1539" s="25">
        <v>11.187173590170691</v>
      </c>
      <c r="AU1539" s="25">
        <v>0</v>
      </c>
      <c r="AV1539" s="25">
        <v>13.3606312453642</v>
      </c>
      <c r="AW1539" s="25">
        <v>11.196494207645515</v>
      </c>
      <c r="AX1539" s="25">
        <v>0</v>
      </c>
      <c r="AY1539" s="25">
        <v>0</v>
      </c>
      <c r="AZ1539" s="25">
        <v>0</v>
      </c>
      <c r="BA1539" s="25">
        <v>0</v>
      </c>
      <c r="BB1539" s="25">
        <v>6.3944233338266852</v>
      </c>
      <c r="BC1539" s="25">
        <v>41.947987563733406</v>
      </c>
      <c r="BD1539" s="25">
        <v>7.0800814530290443</v>
      </c>
      <c r="BE1539" s="25">
        <v>2.0567762472534525</v>
      </c>
      <c r="BF1539" s="25">
        <v>2.9635983741260903</v>
      </c>
      <c r="BG1539" s="25">
        <v>0</v>
      </c>
      <c r="BH1539" s="25">
        <v>0</v>
      </c>
      <c r="BI1539" s="25">
        <v>195.15345328502704</v>
      </c>
      <c r="BJ1539" s="25">
        <v>0</v>
      </c>
      <c r="BK1539" s="25">
        <v>11.29936643768643</v>
      </c>
      <c r="BL1539" s="25">
        <v>3.8087434200825836</v>
      </c>
      <c r="BM1539" s="25">
        <v>6.0055120336230158E-2</v>
      </c>
      <c r="BN1539" s="25">
        <v>0</v>
      </c>
      <c r="BO1539" s="25">
        <v>0</v>
      </c>
    </row>
    <row r="1540" spans="1:67">
      <c r="A1540">
        <v>2012</v>
      </c>
      <c r="B1540" s="57" t="s">
        <v>208</v>
      </c>
      <c r="C1540" s="61" t="s">
        <v>272</v>
      </c>
      <c r="D1540" s="57" t="s">
        <v>134</v>
      </c>
      <c r="E1540" s="25">
        <v>10.553865263886166</v>
      </c>
      <c r="F1540" s="25">
        <v>0.9692139977454366</v>
      </c>
      <c r="G1540" s="25">
        <v>1.9829032981940273</v>
      </c>
      <c r="H1540" s="25">
        <v>73.362046433558461</v>
      </c>
      <c r="I1540" s="25">
        <v>9.8644743328192881</v>
      </c>
      <c r="J1540" s="25">
        <v>9.9194168998771772</v>
      </c>
      <c r="K1540" s="25">
        <v>4.7948570494245182</v>
      </c>
      <c r="L1540" s="25">
        <v>2.1647495267236523</v>
      </c>
      <c r="M1540" s="25">
        <v>0.36901532048047447</v>
      </c>
      <c r="N1540" s="25">
        <v>6.7729469506678486</v>
      </c>
      <c r="O1540" s="25">
        <v>5.4538819487459076</v>
      </c>
      <c r="P1540" s="25">
        <v>2.3999242744989036</v>
      </c>
      <c r="Q1540" s="25">
        <v>1.9704568367241877</v>
      </c>
      <c r="R1540" s="25">
        <v>0.69198512093515618</v>
      </c>
      <c r="S1540" s="25">
        <v>1.6338679639622817</v>
      </c>
      <c r="T1540" s="25">
        <v>0.33007071241852659</v>
      </c>
      <c r="U1540" s="25">
        <v>0.7054695398015095</v>
      </c>
      <c r="V1540" s="25">
        <v>0.41483465110807338</v>
      </c>
      <c r="W1540" s="25">
        <v>1.03203007286388</v>
      </c>
      <c r="X1540" s="25">
        <v>9.7574280874778072</v>
      </c>
      <c r="Y1540" s="25">
        <v>0.29637508924022465</v>
      </c>
      <c r="Z1540" s="25">
        <v>1.1160291530619655</v>
      </c>
      <c r="AA1540" s="25">
        <v>0</v>
      </c>
      <c r="AB1540" s="25">
        <v>1.6657985278190286</v>
      </c>
      <c r="AC1540" s="25">
        <v>3.5026344128391083E-2</v>
      </c>
      <c r="AD1540" s="25">
        <v>0</v>
      </c>
      <c r="AE1540" s="25">
        <v>52.163061197618362</v>
      </c>
      <c r="AF1540" s="25">
        <v>33.868080354349658</v>
      </c>
      <c r="AG1540" s="25">
        <v>64.503515667920325</v>
      </c>
      <c r="AH1540" s="25">
        <v>37.608677972997754</v>
      </c>
      <c r="AI1540" s="25">
        <v>1.6053227413754052</v>
      </c>
      <c r="AJ1540" s="25">
        <v>15.488070761639889</v>
      </c>
      <c r="AK1540" s="25">
        <v>14.814935675648901</v>
      </c>
      <c r="AL1540" s="25">
        <v>11.38431326903414</v>
      </c>
      <c r="AM1540" s="25">
        <v>2.0145224998483173</v>
      </c>
      <c r="AN1540" s="25">
        <v>6.3397510457022141</v>
      </c>
      <c r="AO1540" s="25">
        <v>2.5958187246112621</v>
      </c>
      <c r="AP1540" s="25">
        <v>2.7624718087858993</v>
      </c>
      <c r="AQ1540" s="25">
        <v>7.7715553636055832</v>
      </c>
      <c r="AR1540" s="25">
        <v>2.7432877174242374</v>
      </c>
      <c r="AS1540" s="25">
        <v>44.386726726851592</v>
      </c>
      <c r="AT1540" s="25">
        <v>11.970359791621975</v>
      </c>
      <c r="AU1540" s="25">
        <v>0</v>
      </c>
      <c r="AV1540" s="25">
        <v>11.882844140570004</v>
      </c>
      <c r="AW1540" s="25">
        <v>5.9650870921318466</v>
      </c>
      <c r="AX1540" s="25">
        <v>0</v>
      </c>
      <c r="AY1540" s="25">
        <v>0</v>
      </c>
      <c r="AZ1540" s="25">
        <v>0</v>
      </c>
      <c r="BA1540" s="25">
        <v>0</v>
      </c>
      <c r="BB1540" s="25">
        <v>12.965910815147058</v>
      </c>
      <c r="BC1540" s="25">
        <v>12.752557212585248</v>
      </c>
      <c r="BD1540" s="25">
        <v>4.9353151392035661</v>
      </c>
      <c r="BE1540" s="25">
        <v>13.282630710690086</v>
      </c>
      <c r="BF1540" s="25">
        <v>1.7643888974053401</v>
      </c>
      <c r="BG1540" s="25">
        <v>0</v>
      </c>
      <c r="BH1540" s="25">
        <v>0</v>
      </c>
      <c r="BI1540" s="25">
        <v>225.87216751098967</v>
      </c>
      <c r="BJ1540" s="25">
        <v>0</v>
      </c>
      <c r="BK1540" s="25">
        <v>0.11426163118506875</v>
      </c>
      <c r="BL1540" s="25">
        <v>3.3842978921890534</v>
      </c>
      <c r="BM1540" s="25">
        <v>0.22281758628790382</v>
      </c>
      <c r="BN1540" s="25">
        <v>0</v>
      </c>
      <c r="BO1540" s="25">
        <v>0</v>
      </c>
    </row>
    <row r="1541" spans="1:67">
      <c r="A1541">
        <v>2012</v>
      </c>
      <c r="B1541" s="57" t="s">
        <v>209</v>
      </c>
      <c r="C1541" s="61" t="s">
        <v>273</v>
      </c>
      <c r="D1541" s="57" t="s">
        <v>134</v>
      </c>
      <c r="E1541" s="25">
        <v>0.15363517311870417</v>
      </c>
      <c r="F1541" s="25">
        <v>7.2120183445920681E-3</v>
      </c>
      <c r="G1541" s="25">
        <v>1.1452944710608863E-2</v>
      </c>
      <c r="H1541" s="25">
        <v>0.37231760627787819</v>
      </c>
      <c r="I1541" s="25">
        <v>0.29242049637770695</v>
      </c>
      <c r="J1541" s="25">
        <v>0.17551944320613849</v>
      </c>
      <c r="K1541" s="25">
        <v>4.7389063729229491E-2</v>
      </c>
      <c r="L1541" s="25">
        <v>9.3290842915082342E-2</v>
      </c>
      <c r="M1541" s="25">
        <v>9.2461360431398687E-3</v>
      </c>
      <c r="N1541" s="25">
        <v>0.11709464871529522</v>
      </c>
      <c r="O1541" s="25">
        <v>7.618022185413241E-2</v>
      </c>
      <c r="P1541" s="25">
        <v>4.3305047759648968E-2</v>
      </c>
      <c r="Q1541" s="25">
        <v>7.8074708586028746E-2</v>
      </c>
      <c r="R1541" s="25">
        <v>4.8783131479428019E-2</v>
      </c>
      <c r="S1541" s="25">
        <v>3.893167856255237E-2</v>
      </c>
      <c r="T1541" s="25">
        <v>3.2860593161278255E-2</v>
      </c>
      <c r="U1541" s="25">
        <v>9.7585354321875775E-2</v>
      </c>
      <c r="V1541" s="25">
        <v>7.6334032734595936E-2</v>
      </c>
      <c r="W1541" s="25">
        <v>0.1517320271528797</v>
      </c>
      <c r="X1541" s="25">
        <v>9.7750908856090085E-2</v>
      </c>
      <c r="Y1541" s="25">
        <v>7.3621060173978282E-3</v>
      </c>
      <c r="Z1541" s="25">
        <v>6.9044378762735031E-2</v>
      </c>
      <c r="AA1541" s="25">
        <v>0</v>
      </c>
      <c r="AB1541" s="25">
        <v>5.331233233328779E-2</v>
      </c>
      <c r="AC1541" s="25">
        <v>5.540474569564873E-4</v>
      </c>
      <c r="AD1541" s="25">
        <v>0</v>
      </c>
      <c r="AE1541" s="25">
        <v>0.70440209957132605</v>
      </c>
      <c r="AF1541" s="25">
        <v>0.1989211329345428</v>
      </c>
      <c r="AG1541" s="25">
        <v>0.55748910938861695</v>
      </c>
      <c r="AH1541" s="25">
        <v>0.32504322982925904</v>
      </c>
      <c r="AI1541" s="25">
        <v>7.2237230977321584E-2</v>
      </c>
      <c r="AJ1541" s="25">
        <v>9.2030159916905399E-2</v>
      </c>
      <c r="AK1541" s="25">
        <v>0.12490637599763546</v>
      </c>
      <c r="AL1541" s="25">
        <v>5.7316572040395149E-2</v>
      </c>
      <c r="AM1541" s="25">
        <v>9.3825725811513758E-3</v>
      </c>
      <c r="AN1541" s="25">
        <v>6.2134382030759855E-2</v>
      </c>
      <c r="AO1541" s="25">
        <v>4.5929490258570044E-2</v>
      </c>
      <c r="AP1541" s="25">
        <v>3.8078217022289182E-2</v>
      </c>
      <c r="AQ1541" s="25">
        <v>0.32128902991534369</v>
      </c>
      <c r="AR1541" s="25">
        <v>0.19985374150523044</v>
      </c>
      <c r="AS1541" s="25">
        <v>0.46058429532770651</v>
      </c>
      <c r="AT1541" s="25">
        <v>0.13651685196286076</v>
      </c>
      <c r="AU1541" s="25">
        <v>0</v>
      </c>
      <c r="AV1541" s="25">
        <v>0.1284747508046982</v>
      </c>
      <c r="AW1541" s="25">
        <v>0.1787795281612565</v>
      </c>
      <c r="AX1541" s="25">
        <v>0</v>
      </c>
      <c r="AY1541" s="25">
        <v>0</v>
      </c>
      <c r="AZ1541" s="25">
        <v>0</v>
      </c>
      <c r="BA1541" s="25">
        <v>0</v>
      </c>
      <c r="BB1541" s="25">
        <v>0.10178655567919719</v>
      </c>
      <c r="BC1541" s="25">
        <v>0.40743135481442189</v>
      </c>
      <c r="BD1541" s="25">
        <v>0.10144003760709439</v>
      </c>
      <c r="BE1541" s="25">
        <v>6.0356937095083357E-2</v>
      </c>
      <c r="BF1541" s="25">
        <v>3.4780259235416028E-2</v>
      </c>
      <c r="BG1541" s="25">
        <v>0</v>
      </c>
      <c r="BH1541" s="25">
        <v>0</v>
      </c>
      <c r="BI1541" s="25">
        <v>1.6853191024329077</v>
      </c>
      <c r="BJ1541" s="25">
        <v>0</v>
      </c>
      <c r="BK1541" s="25">
        <v>5.5052932480383759E-2</v>
      </c>
      <c r="BL1541" s="25">
        <v>0.61662724087238974</v>
      </c>
      <c r="BM1541" s="25">
        <v>1.4227297289279505E-2</v>
      </c>
      <c r="BN1541" s="25">
        <v>0</v>
      </c>
      <c r="BO1541" s="25">
        <v>0</v>
      </c>
    </row>
    <row r="1542" spans="1:67">
      <c r="A1542">
        <v>2012</v>
      </c>
      <c r="B1542" s="57" t="s">
        <v>210</v>
      </c>
      <c r="C1542" s="61" t="s">
        <v>274</v>
      </c>
      <c r="D1542" s="57" t="s">
        <v>134</v>
      </c>
      <c r="E1542" s="25">
        <v>0.30768564111867547</v>
      </c>
      <c r="F1542" s="25">
        <v>3.3074382799596722E-2</v>
      </c>
      <c r="G1542" s="25">
        <v>1.9085092056303075E-2</v>
      </c>
      <c r="H1542" s="25">
        <v>4.722189195762823</v>
      </c>
      <c r="I1542" s="25">
        <v>0.73620689994428545</v>
      </c>
      <c r="J1542" s="25">
        <v>0.88302661057292631</v>
      </c>
      <c r="K1542" s="25">
        <v>0.14210512046819046</v>
      </c>
      <c r="L1542" s="25">
        <v>1.7963345208655954</v>
      </c>
      <c r="M1542" s="25">
        <v>4.4100156502084584E-2</v>
      </c>
      <c r="N1542" s="25">
        <v>0.59826688098836045</v>
      </c>
      <c r="O1542" s="25">
        <v>0.53671832911494743</v>
      </c>
      <c r="P1542" s="25">
        <v>0.31822191861453442</v>
      </c>
      <c r="Q1542" s="25">
        <v>1.8737686294592855</v>
      </c>
      <c r="R1542" s="25">
        <v>0.73683861471194023</v>
      </c>
      <c r="S1542" s="25">
        <v>1.2005419563172024</v>
      </c>
      <c r="T1542" s="25">
        <v>1.7225353609256304</v>
      </c>
      <c r="U1542" s="25">
        <v>1.2194397566366655</v>
      </c>
      <c r="V1542" s="25">
        <v>0.4983779414882889</v>
      </c>
      <c r="W1542" s="25">
        <v>0.10673795750252618</v>
      </c>
      <c r="X1542" s="25">
        <v>0.64842708697613394</v>
      </c>
      <c r="Y1542" s="25">
        <v>8.1576073463231702E-2</v>
      </c>
      <c r="Z1542" s="25">
        <v>0.10842727933033648</v>
      </c>
      <c r="AA1542" s="25">
        <v>0</v>
      </c>
      <c r="AB1542" s="25">
        <v>0.44736702532530348</v>
      </c>
      <c r="AC1542" s="25">
        <v>3.3741170077831745E-3</v>
      </c>
      <c r="AD1542" s="25">
        <v>0</v>
      </c>
      <c r="AE1542" s="25">
        <v>15.728742755245918</v>
      </c>
      <c r="AF1542" s="25">
        <v>36.738554581981816</v>
      </c>
      <c r="AG1542" s="25">
        <v>100.77418584344156</v>
      </c>
      <c r="AH1542" s="25">
        <v>58.756245274647142</v>
      </c>
      <c r="AI1542" s="25">
        <v>2.7202092347708007</v>
      </c>
      <c r="AJ1542" s="25">
        <v>0.37812997681753835</v>
      </c>
      <c r="AK1542" s="25">
        <v>0.3141857253013437</v>
      </c>
      <c r="AL1542" s="25">
        <v>1.5578538422327743</v>
      </c>
      <c r="AM1542" s="25">
        <v>0.41376640667525755</v>
      </c>
      <c r="AN1542" s="25">
        <v>2.7142801524496072</v>
      </c>
      <c r="AO1542" s="25">
        <v>0.18354830447994455</v>
      </c>
      <c r="AP1542" s="25">
        <v>7.3492789643396644E-2</v>
      </c>
      <c r="AQ1542" s="25">
        <v>15.91885673674202</v>
      </c>
      <c r="AR1542" s="25">
        <v>2.7340778302058926</v>
      </c>
      <c r="AS1542" s="25">
        <v>8.0716273038447621</v>
      </c>
      <c r="AT1542" s="25">
        <v>0.16487824020846273</v>
      </c>
      <c r="AU1542" s="25">
        <v>0</v>
      </c>
      <c r="AV1542" s="25">
        <v>1.8203031281845714</v>
      </c>
      <c r="AW1542" s="25">
        <v>4.7142546326239305</v>
      </c>
      <c r="AX1542" s="25">
        <v>0</v>
      </c>
      <c r="AY1542" s="25">
        <v>0</v>
      </c>
      <c r="AZ1542" s="25">
        <v>0</v>
      </c>
      <c r="BA1542" s="25">
        <v>0</v>
      </c>
      <c r="BB1542" s="25">
        <v>3.172074148889104</v>
      </c>
      <c r="BC1542" s="25">
        <v>2.5445165879106746</v>
      </c>
      <c r="BD1542" s="25">
        <v>6.6970518107175163</v>
      </c>
      <c r="BE1542" s="25">
        <v>1.0639615412624894</v>
      </c>
      <c r="BF1542" s="25">
        <v>1.7048494117065762</v>
      </c>
      <c r="BG1542" s="25">
        <v>0</v>
      </c>
      <c r="BH1542" s="25">
        <v>0</v>
      </c>
      <c r="BI1542" s="25">
        <v>123.29969696609564</v>
      </c>
      <c r="BJ1542" s="25">
        <v>0</v>
      </c>
      <c r="BK1542" s="25">
        <v>2.3725395948475968E-2</v>
      </c>
      <c r="BL1542" s="25">
        <v>1.1299215423731002</v>
      </c>
      <c r="BM1542" s="25">
        <v>1.4699579220000768E-2</v>
      </c>
      <c r="BN1542" s="25">
        <v>0</v>
      </c>
      <c r="BO1542" s="25">
        <v>0</v>
      </c>
    </row>
    <row r="1543" spans="1:67">
      <c r="A1543">
        <v>2012</v>
      </c>
      <c r="B1543" s="57" t="s">
        <v>211</v>
      </c>
      <c r="C1543" s="61" t="s">
        <v>275</v>
      </c>
      <c r="D1543" s="57" t="s">
        <v>134</v>
      </c>
      <c r="E1543" s="25">
        <v>0.21736649861095469</v>
      </c>
      <c r="F1543" s="25">
        <v>2.5011995746349245E-2</v>
      </c>
      <c r="G1543" s="25">
        <v>3.1378321865911586E-2</v>
      </c>
      <c r="H1543" s="25">
        <v>542.40298596151308</v>
      </c>
      <c r="I1543" s="25">
        <v>4.3111984067023501</v>
      </c>
      <c r="J1543" s="25">
        <v>2.4804919734423674</v>
      </c>
      <c r="K1543" s="25">
        <v>0.73159162851203541</v>
      </c>
      <c r="L1543" s="25">
        <v>15.34908982831926</v>
      </c>
      <c r="M1543" s="25">
        <v>0.22968904525567468</v>
      </c>
      <c r="N1543" s="25">
        <v>8.1102911597451968</v>
      </c>
      <c r="O1543" s="25">
        <v>0.93659164093551495</v>
      </c>
      <c r="P1543" s="25">
        <v>0.27661891162529023</v>
      </c>
      <c r="Q1543" s="25">
        <v>0.73421955907828163</v>
      </c>
      <c r="R1543" s="25">
        <v>35.483771295397936</v>
      </c>
      <c r="S1543" s="25">
        <v>22.979334521040563</v>
      </c>
      <c r="T1543" s="25">
        <v>2.3688486159403865</v>
      </c>
      <c r="U1543" s="25">
        <v>5.5989197685690213</v>
      </c>
      <c r="V1543" s="25">
        <v>1.6810869156064798</v>
      </c>
      <c r="W1543" s="25">
        <v>0.8899692034387876</v>
      </c>
      <c r="X1543" s="25">
        <v>24.08386877793977</v>
      </c>
      <c r="Y1543" s="25">
        <v>2.6864312244433548</v>
      </c>
      <c r="Z1543" s="25">
        <v>2.1120584384491181</v>
      </c>
      <c r="AA1543" s="25">
        <v>0</v>
      </c>
      <c r="AB1543" s="25">
        <v>20.435311481061127</v>
      </c>
      <c r="AC1543" s="25">
        <v>2.7540575139240107E-2</v>
      </c>
      <c r="AD1543" s="25">
        <v>0</v>
      </c>
      <c r="AE1543" s="25">
        <v>681.49384582858033</v>
      </c>
      <c r="AF1543" s="25">
        <v>101.52144681311569</v>
      </c>
      <c r="AG1543" s="25">
        <v>201.79144348905629</v>
      </c>
      <c r="AH1543" s="25">
        <v>117.65421015992008</v>
      </c>
      <c r="AI1543" s="25">
        <v>25.065328291764519</v>
      </c>
      <c r="AJ1543" s="25">
        <v>15.502697819730139</v>
      </c>
      <c r="AK1543" s="25">
        <v>10.976820994264704</v>
      </c>
      <c r="AL1543" s="25">
        <v>12.786892749512447</v>
      </c>
      <c r="AM1543" s="25">
        <v>5.0884845708513939</v>
      </c>
      <c r="AN1543" s="25">
        <v>21.013109099639678</v>
      </c>
      <c r="AO1543" s="25">
        <v>7.7168275287040418</v>
      </c>
      <c r="AP1543" s="25">
        <v>10.681199383351952</v>
      </c>
      <c r="AQ1543" s="25">
        <v>116.64469579455157</v>
      </c>
      <c r="AR1543" s="25">
        <v>27.972647721826473</v>
      </c>
      <c r="AS1543" s="25">
        <v>126.33868365553431</v>
      </c>
      <c r="AT1543" s="25">
        <v>34.967987341773487</v>
      </c>
      <c r="AU1543" s="25">
        <v>0</v>
      </c>
      <c r="AV1543" s="25">
        <v>53.265939487318541</v>
      </c>
      <c r="AW1543" s="25">
        <v>84.079179172690601</v>
      </c>
      <c r="AX1543" s="25">
        <v>0</v>
      </c>
      <c r="AY1543" s="25">
        <v>0</v>
      </c>
      <c r="AZ1543" s="25">
        <v>0</v>
      </c>
      <c r="BA1543" s="25">
        <v>0</v>
      </c>
      <c r="BB1543" s="25">
        <v>35.244183964740913</v>
      </c>
      <c r="BC1543" s="25">
        <v>63.482457182147215</v>
      </c>
      <c r="BD1543" s="25">
        <v>54.391248421732584</v>
      </c>
      <c r="BE1543" s="25">
        <v>2.6156959541612332</v>
      </c>
      <c r="BF1543" s="25">
        <v>4.1613358894023786</v>
      </c>
      <c r="BG1543" s="25">
        <v>0</v>
      </c>
      <c r="BH1543" s="25">
        <v>0</v>
      </c>
      <c r="BI1543" s="25">
        <v>48.141798707268663</v>
      </c>
      <c r="BJ1543" s="25">
        <v>0</v>
      </c>
      <c r="BK1543" s="25">
        <v>2.0247446228146809E-2</v>
      </c>
      <c r="BL1543" s="25">
        <v>1003.6637650364223</v>
      </c>
      <c r="BM1543" s="25">
        <v>0.13642070038596418</v>
      </c>
      <c r="BN1543" s="25">
        <v>0</v>
      </c>
      <c r="BO1543" s="25">
        <v>0</v>
      </c>
    </row>
    <row r="1544" spans="1:67">
      <c r="A1544">
        <v>2012</v>
      </c>
      <c r="B1544" s="57" t="s">
        <v>212</v>
      </c>
      <c r="C1544" s="61" t="s">
        <v>276</v>
      </c>
      <c r="D1544" s="57" t="s">
        <v>134</v>
      </c>
      <c r="E1544" s="25">
        <v>0.18522578077821039</v>
      </c>
      <c r="F1544" s="25">
        <v>2.4359973894025166E-2</v>
      </c>
      <c r="G1544" s="25">
        <v>8.5010985091553207E-3</v>
      </c>
      <c r="H1544" s="25">
        <v>0.93614340380583494</v>
      </c>
      <c r="I1544" s="25">
        <v>0.43302684268740621</v>
      </c>
      <c r="J1544" s="25">
        <v>0.24194480038711536</v>
      </c>
      <c r="K1544" s="25">
        <v>7.3126432753662665E-2</v>
      </c>
      <c r="L1544" s="25">
        <v>0.14785203125402102</v>
      </c>
      <c r="M1544" s="25">
        <v>1.5897613510879254E-2</v>
      </c>
      <c r="N1544" s="25">
        <v>0.24211904450842853</v>
      </c>
      <c r="O1544" s="25">
        <v>0.10098887878165418</v>
      </c>
      <c r="P1544" s="25">
        <v>7.0535321121786523E-2</v>
      </c>
      <c r="Q1544" s="25">
        <v>0.11898407536321928</v>
      </c>
      <c r="R1544" s="25">
        <v>0.13371787478427116</v>
      </c>
      <c r="S1544" s="25">
        <v>9.8107763104780032E-2</v>
      </c>
      <c r="T1544" s="25">
        <v>0.11258354027959278</v>
      </c>
      <c r="U1544" s="25">
        <v>0.69254186804261986</v>
      </c>
      <c r="V1544" s="25">
        <v>0.41989962324417007</v>
      </c>
      <c r="W1544" s="25">
        <v>0.81778583586520415</v>
      </c>
      <c r="X1544" s="25">
        <v>0.37118261252297191</v>
      </c>
      <c r="Y1544" s="25">
        <v>3.0738668216764166E-2</v>
      </c>
      <c r="Z1544" s="25">
        <v>0.13796212847455686</v>
      </c>
      <c r="AA1544" s="25">
        <v>0</v>
      </c>
      <c r="AB1544" s="25">
        <v>8.798922169725848E-2</v>
      </c>
      <c r="AC1544" s="25">
        <v>1.597320221224499E-3</v>
      </c>
      <c r="AD1544" s="25">
        <v>0</v>
      </c>
      <c r="AE1544" s="25">
        <v>2.3688048217875117</v>
      </c>
      <c r="AF1544" s="25">
        <v>0.35437040735067182</v>
      </c>
      <c r="AG1544" s="25">
        <v>0.58246458918216448</v>
      </c>
      <c r="AH1544" s="25">
        <v>0.33960515012107306</v>
      </c>
      <c r="AI1544" s="25">
        <v>0.14964233539489144</v>
      </c>
      <c r="AJ1544" s="25">
        <v>9.8205916501596741E-2</v>
      </c>
      <c r="AK1544" s="25">
        <v>0.17626946523045528</v>
      </c>
      <c r="AL1544" s="25">
        <v>0.10499605093498202</v>
      </c>
      <c r="AM1544" s="25">
        <v>1.2951854636858754E-2</v>
      </c>
      <c r="AN1544" s="25">
        <v>0.11076683725444925</v>
      </c>
      <c r="AO1544" s="25">
        <v>9.0110016414016156E-2</v>
      </c>
      <c r="AP1544" s="25">
        <v>8.2158542729914324E-2</v>
      </c>
      <c r="AQ1544" s="25">
        <v>0.67118318242670216</v>
      </c>
      <c r="AR1544" s="25">
        <v>0.40603967165151789</v>
      </c>
      <c r="AS1544" s="25">
        <v>0.40279759678165328</v>
      </c>
      <c r="AT1544" s="25">
        <v>0.15027220530549232</v>
      </c>
      <c r="AU1544" s="25">
        <v>0</v>
      </c>
      <c r="AV1544" s="25">
        <v>0.23749951511400549</v>
      </c>
      <c r="AW1544" s="25">
        <v>0.34789424904574084</v>
      </c>
      <c r="AX1544" s="25">
        <v>0</v>
      </c>
      <c r="AY1544" s="25">
        <v>0</v>
      </c>
      <c r="AZ1544" s="25">
        <v>0</v>
      </c>
      <c r="BA1544" s="25">
        <v>0</v>
      </c>
      <c r="BB1544" s="25">
        <v>0.14358740234596876</v>
      </c>
      <c r="BC1544" s="25">
        <v>0.37608697404062585</v>
      </c>
      <c r="BD1544" s="25">
        <v>0.24489461225861045</v>
      </c>
      <c r="BE1544" s="25">
        <v>9.4544770466425981E-2</v>
      </c>
      <c r="BF1544" s="25">
        <v>7.3364791276407659E-2</v>
      </c>
      <c r="BG1544" s="25">
        <v>0</v>
      </c>
      <c r="BH1544" s="25">
        <v>0</v>
      </c>
      <c r="BI1544" s="25">
        <v>1.7299743064495492</v>
      </c>
      <c r="BJ1544" s="25">
        <v>0</v>
      </c>
      <c r="BK1544" s="25">
        <v>3.7550094136806853E-3</v>
      </c>
      <c r="BL1544" s="25">
        <v>4.6280360459484129</v>
      </c>
      <c r="BM1544" s="25">
        <v>0.15652189091629951</v>
      </c>
      <c r="BN1544" s="25">
        <v>0</v>
      </c>
      <c r="BO1544" s="25">
        <v>0</v>
      </c>
    </row>
    <row r="1545" spans="1:67">
      <c r="A1545">
        <v>2012</v>
      </c>
      <c r="B1545" s="57" t="s">
        <v>213</v>
      </c>
      <c r="C1545" s="61" t="s">
        <v>277</v>
      </c>
      <c r="D1545" s="57" t="s">
        <v>134</v>
      </c>
      <c r="E1545" s="25">
        <v>0.16375425361658785</v>
      </c>
      <c r="F1545" s="25">
        <v>8.15023889861974E-3</v>
      </c>
      <c r="G1545" s="25">
        <v>6.3425081928259065E-3</v>
      </c>
      <c r="H1545" s="25">
        <v>0.85589426122891477</v>
      </c>
      <c r="I1545" s="25">
        <v>0.34999938809671982</v>
      </c>
      <c r="J1545" s="25">
        <v>0.28836494688986086</v>
      </c>
      <c r="K1545" s="25">
        <v>7.7810887199189632E-2</v>
      </c>
      <c r="L1545" s="25">
        <v>0.25861062219021558</v>
      </c>
      <c r="M1545" s="25">
        <v>1.944940879320978E-2</v>
      </c>
      <c r="N1545" s="25">
        <v>0.17511348868596788</v>
      </c>
      <c r="O1545" s="25">
        <v>0.37125678494060488</v>
      </c>
      <c r="P1545" s="25">
        <v>0.46543667805765832</v>
      </c>
      <c r="Q1545" s="25">
        <v>0.36435881378566926</v>
      </c>
      <c r="R1545" s="25">
        <v>0.12482977380970153</v>
      </c>
      <c r="S1545" s="25">
        <v>0.11118664211064103</v>
      </c>
      <c r="T1545" s="25">
        <v>0.11842881632243725</v>
      </c>
      <c r="U1545" s="25">
        <v>0.52831994526578585</v>
      </c>
      <c r="V1545" s="25">
        <v>0.29025084933709622</v>
      </c>
      <c r="W1545" s="25">
        <v>0.46548102764137816</v>
      </c>
      <c r="X1545" s="25">
        <v>0.18398475588497282</v>
      </c>
      <c r="Y1545" s="25">
        <v>1.9782243229484096E-2</v>
      </c>
      <c r="Z1545" s="25">
        <v>0.11387697863302748</v>
      </c>
      <c r="AA1545" s="25">
        <v>0</v>
      </c>
      <c r="AB1545" s="25">
        <v>8.460539358253559E-2</v>
      </c>
      <c r="AC1545" s="25">
        <v>2.6204943835054064E-3</v>
      </c>
      <c r="AD1545" s="25">
        <v>0</v>
      </c>
      <c r="AE1545" s="25">
        <v>1.7242427357256456</v>
      </c>
      <c r="AF1545" s="25">
        <v>0.26392276654913843</v>
      </c>
      <c r="AG1545" s="25">
        <v>0.41141736572454601</v>
      </c>
      <c r="AH1545" s="25">
        <v>0.23987630194931667</v>
      </c>
      <c r="AI1545" s="25">
        <v>0.15247944248539097</v>
      </c>
      <c r="AJ1545" s="25">
        <v>9.392494873813137E-2</v>
      </c>
      <c r="AK1545" s="25">
        <v>0.1556192393377511</v>
      </c>
      <c r="AL1545" s="25">
        <v>5.7606811914788107E-2</v>
      </c>
      <c r="AM1545" s="25">
        <v>1.0832179183501069E-2</v>
      </c>
      <c r="AN1545" s="25">
        <v>9.3256099624240252E-2</v>
      </c>
      <c r="AO1545" s="25">
        <v>9.35839503646749E-2</v>
      </c>
      <c r="AP1545" s="25">
        <v>6.4266741477118028E-2</v>
      </c>
      <c r="AQ1545" s="25">
        <v>0.64245402378035155</v>
      </c>
      <c r="AR1545" s="25">
        <v>0.29738055029025584</v>
      </c>
      <c r="AS1545" s="25">
        <v>0.37340128488941332</v>
      </c>
      <c r="AT1545" s="25">
        <v>0.12884978380307233</v>
      </c>
      <c r="AU1545" s="25">
        <v>0</v>
      </c>
      <c r="AV1545" s="25">
        <v>0.13859821165738712</v>
      </c>
      <c r="AW1545" s="25">
        <v>0.27912185544144985</v>
      </c>
      <c r="AX1545" s="25">
        <v>0</v>
      </c>
      <c r="AY1545" s="25">
        <v>0</v>
      </c>
      <c r="AZ1545" s="25">
        <v>0</v>
      </c>
      <c r="BA1545" s="25">
        <v>0</v>
      </c>
      <c r="BB1545" s="25">
        <v>0.1165718880330831</v>
      </c>
      <c r="BC1545" s="25">
        <v>0.26218161053971567</v>
      </c>
      <c r="BD1545" s="25">
        <v>0.30559219261310466</v>
      </c>
      <c r="BE1545" s="25">
        <v>0.3895309354628142</v>
      </c>
      <c r="BF1545" s="25">
        <v>0.11498454229769045</v>
      </c>
      <c r="BG1545" s="25">
        <v>0</v>
      </c>
      <c r="BH1545" s="25">
        <v>0</v>
      </c>
      <c r="BI1545" s="25">
        <v>4.1657913446254664</v>
      </c>
      <c r="BJ1545" s="25">
        <v>0</v>
      </c>
      <c r="BK1545" s="25">
        <v>0.25628901029880752</v>
      </c>
      <c r="BL1545" s="25">
        <v>3.0820562602183825</v>
      </c>
      <c r="BM1545" s="25">
        <v>0.11141866738329746</v>
      </c>
      <c r="BN1545" s="25">
        <v>0</v>
      </c>
      <c r="BO1545" s="25">
        <v>0</v>
      </c>
    </row>
    <row r="1546" spans="1:67">
      <c r="A1546">
        <v>2012</v>
      </c>
      <c r="B1546" s="57" t="s">
        <v>214</v>
      </c>
      <c r="C1546" s="61" t="s">
        <v>278</v>
      </c>
      <c r="D1546" s="57" t="s">
        <v>134</v>
      </c>
      <c r="E1546" s="25">
        <v>1.5388857610690745E-2</v>
      </c>
      <c r="F1546" s="25">
        <v>1.292481791299333E-3</v>
      </c>
      <c r="G1546" s="25">
        <v>1.2520742169431737E-3</v>
      </c>
      <c r="H1546" s="25">
        <v>0.99848454934538067</v>
      </c>
      <c r="I1546" s="25">
        <v>1.8425191414745465</v>
      </c>
      <c r="J1546" s="25">
        <v>0.97339614581812428</v>
      </c>
      <c r="K1546" s="25">
        <v>0.2904994194550633</v>
      </c>
      <c r="L1546" s="25">
        <v>0.50735216144271011</v>
      </c>
      <c r="M1546" s="25">
        <v>1.354096943350868E-2</v>
      </c>
      <c r="N1546" s="25">
        <v>0.42666117534776021</v>
      </c>
      <c r="O1546" s="25">
        <v>1.0833178170544584</v>
      </c>
      <c r="P1546" s="25">
        <v>0.60234391999771308</v>
      </c>
      <c r="Q1546" s="25">
        <v>0.4147560961355069</v>
      </c>
      <c r="R1546" s="25">
        <v>0.27652927464683941</v>
      </c>
      <c r="S1546" s="25">
        <v>0.12197230752217794</v>
      </c>
      <c r="T1546" s="25">
        <v>0.17364733089042464</v>
      </c>
      <c r="U1546" s="25">
        <v>0.65667678014415487</v>
      </c>
      <c r="V1546" s="25">
        <v>0.21879338993926309</v>
      </c>
      <c r="W1546" s="25">
        <v>7.7658777963848513E-2</v>
      </c>
      <c r="X1546" s="25">
        <v>0.59749821663004776</v>
      </c>
      <c r="Y1546" s="25">
        <v>1.6436238244186482E-2</v>
      </c>
      <c r="Z1546" s="25">
        <v>1.062544963974595</v>
      </c>
      <c r="AA1546" s="25">
        <v>0</v>
      </c>
      <c r="AB1546" s="25">
        <v>6.7846811277293292E-2</v>
      </c>
      <c r="AC1546" s="25">
        <v>4.1397761294903842E-4</v>
      </c>
      <c r="AD1546" s="25">
        <v>0</v>
      </c>
      <c r="AE1546" s="25">
        <v>3.7341926286333793</v>
      </c>
      <c r="AF1546" s="25">
        <v>0.94278549874859741</v>
      </c>
      <c r="AG1546" s="25">
        <v>2.6307249493014093</v>
      </c>
      <c r="AH1546" s="25">
        <v>1.5338404580211298</v>
      </c>
      <c r="AI1546" s="25">
        <v>8.0951238032321599E-2</v>
      </c>
      <c r="AJ1546" s="25">
        <v>0.12560625743602194</v>
      </c>
      <c r="AK1546" s="25">
        <v>0.16979757302339216</v>
      </c>
      <c r="AL1546" s="25">
        <v>0.30504578655231901</v>
      </c>
      <c r="AM1546" s="25">
        <v>6.3805946160115076E-2</v>
      </c>
      <c r="AN1546" s="25">
        <v>0.93451287955313533</v>
      </c>
      <c r="AO1546" s="25">
        <v>0.6918156036386538</v>
      </c>
      <c r="AP1546" s="25">
        <v>0.53086358789683397</v>
      </c>
      <c r="AQ1546" s="25">
        <v>2.2138842388093045</v>
      </c>
      <c r="AR1546" s="25">
        <v>0.95779546199114629</v>
      </c>
      <c r="AS1546" s="25">
        <v>2.1872494472745232</v>
      </c>
      <c r="AT1546" s="25">
        <v>0.29340704123007244</v>
      </c>
      <c r="AU1546" s="25">
        <v>0</v>
      </c>
      <c r="AV1546" s="25">
        <v>0.62435977818415611</v>
      </c>
      <c r="AW1546" s="25">
        <v>0.84223675195357273</v>
      </c>
      <c r="AX1546" s="25">
        <v>0</v>
      </c>
      <c r="AY1546" s="25">
        <v>0</v>
      </c>
      <c r="AZ1546" s="25">
        <v>0</v>
      </c>
      <c r="BA1546" s="25">
        <v>0</v>
      </c>
      <c r="BB1546" s="25">
        <v>1.0455667262926802</v>
      </c>
      <c r="BC1546" s="25">
        <v>1.3345525534702873</v>
      </c>
      <c r="BD1546" s="25">
        <v>12.309237850799523</v>
      </c>
      <c r="BE1546" s="25">
        <v>0.42787596702132752</v>
      </c>
      <c r="BF1546" s="25">
        <v>0.13824494233698909</v>
      </c>
      <c r="BG1546" s="25">
        <v>0</v>
      </c>
      <c r="BH1546" s="25">
        <v>0</v>
      </c>
      <c r="BI1546" s="25">
        <v>30.453628516625272</v>
      </c>
      <c r="BJ1546" s="25">
        <v>0</v>
      </c>
      <c r="BK1546" s="25">
        <v>1.5556379685360808E-2</v>
      </c>
      <c r="BL1546" s="25">
        <v>2.1211935274187961</v>
      </c>
      <c r="BM1546" s="25">
        <v>1.1817639938340594E-2</v>
      </c>
      <c r="BN1546" s="25">
        <v>0</v>
      </c>
      <c r="BO1546" s="25">
        <v>0</v>
      </c>
    </row>
    <row r="1547" spans="1:67">
      <c r="A1547">
        <v>2012</v>
      </c>
      <c r="B1547" s="57" t="s">
        <v>215</v>
      </c>
      <c r="C1547" s="61" t="s">
        <v>279</v>
      </c>
      <c r="D1547" s="57" t="s">
        <v>134</v>
      </c>
      <c r="E1547" s="25">
        <v>8.6154196581190404E-2</v>
      </c>
      <c r="F1547" s="25">
        <v>4.3216102960899495E-3</v>
      </c>
      <c r="G1547" s="25">
        <v>1.1606354516534727E-2</v>
      </c>
      <c r="H1547" s="25">
        <v>0.3145629659545689</v>
      </c>
      <c r="I1547" s="25">
        <v>0.61661396003481794</v>
      </c>
      <c r="J1547" s="25">
        <v>0.19601502187659031</v>
      </c>
      <c r="K1547" s="25">
        <v>3.9306814784674404E-2</v>
      </c>
      <c r="L1547" s="25">
        <v>7.9847529874567114E-2</v>
      </c>
      <c r="M1547" s="25">
        <v>8.0736489275069212E-3</v>
      </c>
      <c r="N1547" s="25">
        <v>0.12362983267489347</v>
      </c>
      <c r="O1547" s="25">
        <v>7.0233228044189411E-2</v>
      </c>
      <c r="P1547" s="25">
        <v>6.3662159216213043E-2</v>
      </c>
      <c r="Q1547" s="25">
        <v>7.4829970032608634E-2</v>
      </c>
      <c r="R1547" s="25">
        <v>5.7163541759324782E-2</v>
      </c>
      <c r="S1547" s="25">
        <v>3.8672773776224321E-2</v>
      </c>
      <c r="T1547" s="25">
        <v>3.8280214809584531E-2</v>
      </c>
      <c r="U1547" s="25">
        <v>0.21164155045934013</v>
      </c>
      <c r="V1547" s="25">
        <v>0.1085869475533728</v>
      </c>
      <c r="W1547" s="25">
        <v>0.12120597893144985</v>
      </c>
      <c r="X1547" s="25">
        <v>0.10180385443792449</v>
      </c>
      <c r="Y1547" s="25">
        <v>1.1741555049837992E-2</v>
      </c>
      <c r="Z1547" s="25">
        <v>7.4058555554684991E-2</v>
      </c>
      <c r="AA1547" s="25">
        <v>0</v>
      </c>
      <c r="AB1547" s="25">
        <v>4.1776603757539436E-2</v>
      </c>
      <c r="AC1547" s="25">
        <v>4.2528256488895747E-4</v>
      </c>
      <c r="AD1547" s="25">
        <v>0</v>
      </c>
      <c r="AE1547" s="25">
        <v>0.86837786353179736</v>
      </c>
      <c r="AF1547" s="25">
        <v>0.21279407362560854</v>
      </c>
      <c r="AG1547" s="25">
        <v>0.38458760575436535</v>
      </c>
      <c r="AH1547" s="25">
        <v>0.22423325858116375</v>
      </c>
      <c r="AI1547" s="25">
        <v>9.6136454269654031E-2</v>
      </c>
      <c r="AJ1547" s="25">
        <v>0.17014797763596895</v>
      </c>
      <c r="AK1547" s="25">
        <v>0.26143505486669383</v>
      </c>
      <c r="AL1547" s="25">
        <v>9.480109457737107E-2</v>
      </c>
      <c r="AM1547" s="25">
        <v>8.6025510298179918E-3</v>
      </c>
      <c r="AN1547" s="25">
        <v>0.34270285019067415</v>
      </c>
      <c r="AO1547" s="25">
        <v>5.5131122560039963E-2</v>
      </c>
      <c r="AP1547" s="25">
        <v>7.7261381212768154E-2</v>
      </c>
      <c r="AQ1547" s="25">
        <v>0.37286827752947416</v>
      </c>
      <c r="AR1547" s="25">
        <v>0.23233790774362528</v>
      </c>
      <c r="AS1547" s="25">
        <v>0.24678831888156458</v>
      </c>
      <c r="AT1547" s="25">
        <v>8.8378461838765757E-2</v>
      </c>
      <c r="AU1547" s="25">
        <v>0</v>
      </c>
      <c r="AV1547" s="25">
        <v>8.7134295772011067E-2</v>
      </c>
      <c r="AW1547" s="25">
        <v>0.29121930603355661</v>
      </c>
      <c r="AX1547" s="25">
        <v>0</v>
      </c>
      <c r="AY1547" s="25">
        <v>0</v>
      </c>
      <c r="AZ1547" s="25">
        <v>0</v>
      </c>
      <c r="BA1547" s="25">
        <v>0</v>
      </c>
      <c r="BB1547" s="25">
        <v>8.2428860248625349E-2</v>
      </c>
      <c r="BC1547" s="25">
        <v>0.27050421918877582</v>
      </c>
      <c r="BD1547" s="25">
        <v>0.25121590755328727</v>
      </c>
      <c r="BE1547" s="25">
        <v>0.11295921648293772</v>
      </c>
      <c r="BF1547" s="25">
        <v>0.70441698944786957</v>
      </c>
      <c r="BG1547" s="25">
        <v>0</v>
      </c>
      <c r="BH1547" s="25">
        <v>0</v>
      </c>
      <c r="BI1547" s="25">
        <v>2.4663198255784966</v>
      </c>
      <c r="BJ1547" s="25">
        <v>0</v>
      </c>
      <c r="BK1547" s="25">
        <v>2.2101181206134746E-2</v>
      </c>
      <c r="BL1547" s="25">
        <v>1.0277248940091357</v>
      </c>
      <c r="BM1547" s="25">
        <v>2.8980027891917289E-2</v>
      </c>
      <c r="BN1547" s="25">
        <v>0</v>
      </c>
      <c r="BO1547" s="25">
        <v>0</v>
      </c>
    </row>
    <row r="1548" spans="1:67">
      <c r="A1548">
        <v>2012</v>
      </c>
      <c r="B1548" s="57" t="s">
        <v>216</v>
      </c>
      <c r="C1548" s="61" t="s">
        <v>280</v>
      </c>
      <c r="D1548" s="57" t="s">
        <v>134</v>
      </c>
      <c r="E1548" s="25">
        <v>7.7177845987858991</v>
      </c>
      <c r="F1548" s="25">
        <v>1.4065234255179606</v>
      </c>
      <c r="G1548" s="25">
        <v>0.20008321031739607</v>
      </c>
      <c r="H1548" s="25">
        <v>22.731464159653225</v>
      </c>
      <c r="I1548" s="25">
        <v>9.4005626598616931</v>
      </c>
      <c r="J1548" s="25">
        <v>4.5017636188880612</v>
      </c>
      <c r="K1548" s="25">
        <v>2.0410558751582166</v>
      </c>
      <c r="L1548" s="25">
        <v>2.7475303137608482</v>
      </c>
      <c r="M1548" s="25">
        <v>0.17179335443796503</v>
      </c>
      <c r="N1548" s="25">
        <v>9.0982664865271374</v>
      </c>
      <c r="O1548" s="25">
        <v>2.0936708706967972</v>
      </c>
      <c r="P1548" s="25">
        <v>1.768829885635971</v>
      </c>
      <c r="Q1548" s="25">
        <v>2.7999500445604797</v>
      </c>
      <c r="R1548" s="25">
        <v>2.5525581827431956</v>
      </c>
      <c r="S1548" s="25">
        <v>1.6242371415874528</v>
      </c>
      <c r="T1548" s="25">
        <v>2.6089727141545516</v>
      </c>
      <c r="U1548" s="25">
        <v>3.5273890163948725</v>
      </c>
      <c r="V1548" s="25">
        <v>3.6169006707903342</v>
      </c>
      <c r="W1548" s="25">
        <v>1.6053298599742298</v>
      </c>
      <c r="X1548" s="25">
        <v>7.0529174801568395</v>
      </c>
      <c r="Y1548" s="25">
        <v>0.31454591106088203</v>
      </c>
      <c r="Z1548" s="25">
        <v>2.8212279552136872</v>
      </c>
      <c r="AA1548" s="25">
        <v>0</v>
      </c>
      <c r="AB1548" s="25">
        <v>6.2683354630288139</v>
      </c>
      <c r="AC1548" s="25">
        <v>8.3270987835732863E-2</v>
      </c>
      <c r="AD1548" s="25">
        <v>0</v>
      </c>
      <c r="AE1548" s="25">
        <v>14.19554553765945</v>
      </c>
      <c r="AF1548" s="25">
        <v>7.9737153127504241</v>
      </c>
      <c r="AG1548" s="25">
        <v>19.752619841424213</v>
      </c>
      <c r="AH1548" s="25">
        <v>11.516737062924797</v>
      </c>
      <c r="AI1548" s="25">
        <v>12.610815005757646</v>
      </c>
      <c r="AJ1548" s="25">
        <v>6.5536919587669162</v>
      </c>
      <c r="AK1548" s="25">
        <v>16.910497491578141</v>
      </c>
      <c r="AL1548" s="25">
        <v>2.2028146973695537</v>
      </c>
      <c r="AM1548" s="25">
        <v>1.187120855036869</v>
      </c>
      <c r="AN1548" s="25">
        <v>2.9078939411503475</v>
      </c>
      <c r="AO1548" s="25">
        <v>1.6323453056211914</v>
      </c>
      <c r="AP1548" s="25">
        <v>0.79034825889408611</v>
      </c>
      <c r="AQ1548" s="25">
        <v>12.913547403649618</v>
      </c>
      <c r="AR1548" s="25">
        <v>3.3074688445071496</v>
      </c>
      <c r="AS1548" s="25">
        <v>18.452107699844749</v>
      </c>
      <c r="AT1548" s="25">
        <v>3.1362071567320369</v>
      </c>
      <c r="AU1548" s="25">
        <v>0</v>
      </c>
      <c r="AV1548" s="25">
        <v>2.4381400337234922</v>
      </c>
      <c r="AW1548" s="25">
        <v>4.6241104975137333</v>
      </c>
      <c r="AX1548" s="25">
        <v>0</v>
      </c>
      <c r="AY1548" s="25">
        <v>0</v>
      </c>
      <c r="AZ1548" s="25">
        <v>0</v>
      </c>
      <c r="BA1548" s="25">
        <v>0</v>
      </c>
      <c r="BB1548" s="25">
        <v>2.2531846620990938</v>
      </c>
      <c r="BC1548" s="25">
        <v>12.108338341914742</v>
      </c>
      <c r="BD1548" s="25">
        <v>4.2711556731217888</v>
      </c>
      <c r="BE1548" s="25">
        <v>0.55749222612420868</v>
      </c>
      <c r="BF1548" s="25">
        <v>2.2368952023741886</v>
      </c>
      <c r="BG1548" s="25">
        <v>0</v>
      </c>
      <c r="BH1548" s="25">
        <v>0</v>
      </c>
      <c r="BI1548" s="25">
        <v>109.07835003734219</v>
      </c>
      <c r="BJ1548" s="25">
        <v>0</v>
      </c>
      <c r="BK1548" s="25">
        <v>6.7718563052796762E-2</v>
      </c>
      <c r="BL1548" s="25">
        <v>7.8494047438009886</v>
      </c>
      <c r="BM1548" s="25">
        <v>0.19246634757458086</v>
      </c>
      <c r="BN1548" s="25">
        <v>0</v>
      </c>
      <c r="BO1548" s="25">
        <v>0</v>
      </c>
    </row>
    <row r="1549" spans="1:67">
      <c r="A1549">
        <v>2012</v>
      </c>
      <c r="B1549" s="57" t="s">
        <v>217</v>
      </c>
      <c r="C1549" s="61" t="s">
        <v>281</v>
      </c>
      <c r="D1549" s="57" t="s">
        <v>134</v>
      </c>
      <c r="E1549" s="25">
        <v>23.129552220182259</v>
      </c>
      <c r="F1549" s="25">
        <v>7.7530534466919945E-2</v>
      </c>
      <c r="G1549" s="25">
        <v>0.17912180092638971</v>
      </c>
      <c r="H1549" s="25">
        <v>52.394677562975602</v>
      </c>
      <c r="I1549" s="25">
        <v>23.152228017050607</v>
      </c>
      <c r="J1549" s="25">
        <v>8.2603386322206838</v>
      </c>
      <c r="K1549" s="25">
        <v>0.70825503780522414</v>
      </c>
      <c r="L1549" s="25">
        <v>10.206046446179936</v>
      </c>
      <c r="M1549" s="25">
        <v>0.24665769172010524</v>
      </c>
      <c r="N1549" s="25">
        <v>10.928634820956109</v>
      </c>
      <c r="O1549" s="25">
        <v>8.4222929963019872</v>
      </c>
      <c r="P1549" s="25">
        <v>1.7953055023560966</v>
      </c>
      <c r="Q1549" s="25">
        <v>9.2146333162095964</v>
      </c>
      <c r="R1549" s="25">
        <v>3.004146318543091</v>
      </c>
      <c r="S1549" s="25">
        <v>7.2725417332215478</v>
      </c>
      <c r="T1549" s="25">
        <v>1.3815949049021217</v>
      </c>
      <c r="U1549" s="25">
        <v>0.96824683250805799</v>
      </c>
      <c r="V1549" s="25">
        <v>0.5957841077859426</v>
      </c>
      <c r="W1549" s="25">
        <v>0.41294856280967185</v>
      </c>
      <c r="X1549" s="25">
        <v>14.668258625740332</v>
      </c>
      <c r="Y1549" s="25">
        <v>0.97985418102409305</v>
      </c>
      <c r="Z1549" s="25">
        <v>0.77018467616813169</v>
      </c>
      <c r="AA1549" s="25">
        <v>0</v>
      </c>
      <c r="AB1549" s="25">
        <v>0.81339021625395458</v>
      </c>
      <c r="AC1549" s="25">
        <v>0.79081887554674324</v>
      </c>
      <c r="AD1549" s="25">
        <v>0</v>
      </c>
      <c r="AE1549" s="25">
        <v>125.7458523558586</v>
      </c>
      <c r="AF1549" s="25">
        <v>3.9768785814380005</v>
      </c>
      <c r="AG1549" s="25">
        <v>9.57000740965902</v>
      </c>
      <c r="AH1549" s="25">
        <v>5.5797791009580564</v>
      </c>
      <c r="AI1549" s="25">
        <v>19.38689406436999</v>
      </c>
      <c r="AJ1549" s="25">
        <v>6.48137580454366</v>
      </c>
      <c r="AK1549" s="25">
        <v>7.7268303799138973</v>
      </c>
      <c r="AL1549" s="25">
        <v>1.2715760380924679</v>
      </c>
      <c r="AM1549" s="25">
        <v>0.13176947674035189</v>
      </c>
      <c r="AN1549" s="25">
        <v>17.954800011720941</v>
      </c>
      <c r="AO1549" s="25">
        <v>0.74818125956033266</v>
      </c>
      <c r="AP1549" s="25">
        <v>1.2014331177533768</v>
      </c>
      <c r="AQ1549" s="25">
        <v>128.60961859706089</v>
      </c>
      <c r="AR1549" s="25">
        <v>1.1183183700286068</v>
      </c>
      <c r="AS1549" s="25">
        <v>34.980008041812958</v>
      </c>
      <c r="AT1549" s="25">
        <v>4.5846449655939159</v>
      </c>
      <c r="AU1549" s="25">
        <v>0</v>
      </c>
      <c r="AV1549" s="25">
        <v>23.607842008263702</v>
      </c>
      <c r="AW1549" s="25">
        <v>17.090794200843547</v>
      </c>
      <c r="AX1549" s="25">
        <v>0</v>
      </c>
      <c r="AY1549" s="25">
        <v>0</v>
      </c>
      <c r="AZ1549" s="25">
        <v>0</v>
      </c>
      <c r="BA1549" s="25">
        <v>0</v>
      </c>
      <c r="BB1549" s="25">
        <v>1.2040025834031458</v>
      </c>
      <c r="BC1549" s="25">
        <v>18.597533756915261</v>
      </c>
      <c r="BD1549" s="25">
        <v>8.2627802621618738</v>
      </c>
      <c r="BE1549" s="25">
        <v>12.926123375090661</v>
      </c>
      <c r="BF1549" s="25">
        <v>2.0831462397947824</v>
      </c>
      <c r="BG1549" s="25">
        <v>0</v>
      </c>
      <c r="BH1549" s="25">
        <v>0</v>
      </c>
      <c r="BI1549" s="25">
        <v>64.226893639380947</v>
      </c>
      <c r="BJ1549" s="25">
        <v>0</v>
      </c>
      <c r="BK1549" s="25">
        <v>213.29103701596648</v>
      </c>
      <c r="BL1549" s="25">
        <v>7.9096859625062947</v>
      </c>
      <c r="BM1549" s="25">
        <v>0.36058465915927129</v>
      </c>
      <c r="BN1549" s="25">
        <v>0</v>
      </c>
      <c r="BO1549" s="25">
        <v>0</v>
      </c>
    </row>
    <row r="1550" spans="1:67">
      <c r="A1550">
        <v>2012</v>
      </c>
      <c r="B1550" s="57" t="s">
        <v>218</v>
      </c>
      <c r="C1550" s="61" t="s">
        <v>282</v>
      </c>
      <c r="D1550" s="57" t="s">
        <v>134</v>
      </c>
      <c r="E1550" s="25">
        <v>0.32847269026928771</v>
      </c>
      <c r="F1550" s="25">
        <v>2.8235203074583142E-2</v>
      </c>
      <c r="G1550" s="25">
        <v>1.4919859375716812E-2</v>
      </c>
      <c r="H1550" s="25">
        <v>5.1171974197162609</v>
      </c>
      <c r="I1550" s="25">
        <v>2.1407128069591255</v>
      </c>
      <c r="J1550" s="25">
        <v>1.6300390115682468</v>
      </c>
      <c r="K1550" s="25">
        <v>0.3049536233336998</v>
      </c>
      <c r="L1550" s="25">
        <v>2.1851407212377274</v>
      </c>
      <c r="M1550" s="25">
        <v>2.6211541856066181E-2</v>
      </c>
      <c r="N1550" s="25">
        <v>0.9107118594835909</v>
      </c>
      <c r="O1550" s="25">
        <v>0.96252000124317916</v>
      </c>
      <c r="P1550" s="25">
        <v>1.4553694975908233</v>
      </c>
      <c r="Q1550" s="25">
        <v>0.68811377371536198</v>
      </c>
      <c r="R1550" s="25">
        <v>1.9956568314778957</v>
      </c>
      <c r="S1550" s="25">
        <v>1.4333325033169675</v>
      </c>
      <c r="T1550" s="25">
        <v>0.55049103223023199</v>
      </c>
      <c r="U1550" s="25">
        <v>0.9899939481236304</v>
      </c>
      <c r="V1550" s="25">
        <v>0.75550535558552534</v>
      </c>
      <c r="W1550" s="25">
        <v>2.0692653038040354</v>
      </c>
      <c r="X1550" s="25">
        <v>0.84844259450383153</v>
      </c>
      <c r="Y1550" s="25">
        <v>7.8753480763704226E-2</v>
      </c>
      <c r="Z1550" s="25">
        <v>0.35542143850289204</v>
      </c>
      <c r="AA1550" s="25">
        <v>0</v>
      </c>
      <c r="AB1550" s="25">
        <v>1.0973706482998034</v>
      </c>
      <c r="AC1550" s="25">
        <v>1.7399457797577116E-2</v>
      </c>
      <c r="AD1550" s="25">
        <v>0</v>
      </c>
      <c r="AE1550" s="25">
        <v>26.976878946382968</v>
      </c>
      <c r="AF1550" s="25">
        <v>1.3311904716166405</v>
      </c>
      <c r="AG1550" s="25">
        <v>13.370898584323292</v>
      </c>
      <c r="AH1550" s="25">
        <v>7.7958837414133964</v>
      </c>
      <c r="AI1550" s="25">
        <v>1.744233347087218</v>
      </c>
      <c r="AJ1550" s="25">
        <v>0.39041562049285056</v>
      </c>
      <c r="AK1550" s="25">
        <v>3.0474329466733794</v>
      </c>
      <c r="AL1550" s="25">
        <v>1.1622573299557173</v>
      </c>
      <c r="AM1550" s="25">
        <v>0.210922363676952</v>
      </c>
      <c r="AN1550" s="25">
        <v>1.5951097581752776</v>
      </c>
      <c r="AO1550" s="25">
        <v>1.9971839914915255</v>
      </c>
      <c r="AP1550" s="25">
        <v>0.6663877344346979</v>
      </c>
      <c r="AQ1550" s="25">
        <v>5.2606145533391455</v>
      </c>
      <c r="AR1550" s="25">
        <v>1.210904116900152</v>
      </c>
      <c r="AS1550" s="25">
        <v>26.471758680776421</v>
      </c>
      <c r="AT1550" s="25">
        <v>3.7381252584055971</v>
      </c>
      <c r="AU1550" s="25">
        <v>0</v>
      </c>
      <c r="AV1550" s="25">
        <v>0.39187600679059897</v>
      </c>
      <c r="AW1550" s="25">
        <v>1.861730659887094</v>
      </c>
      <c r="AX1550" s="25">
        <v>0</v>
      </c>
      <c r="AY1550" s="25">
        <v>0</v>
      </c>
      <c r="AZ1550" s="25">
        <v>0</v>
      </c>
      <c r="BA1550" s="25">
        <v>0</v>
      </c>
      <c r="BB1550" s="25">
        <v>0.92822326703856939</v>
      </c>
      <c r="BC1550" s="25">
        <v>25.802002023682515</v>
      </c>
      <c r="BD1550" s="25">
        <v>162.11481506572633</v>
      </c>
      <c r="BE1550" s="25">
        <v>3.094060177211396</v>
      </c>
      <c r="BF1550" s="25">
        <v>0.3478143868111328</v>
      </c>
      <c r="BG1550" s="25">
        <v>0</v>
      </c>
      <c r="BH1550" s="25">
        <v>0</v>
      </c>
      <c r="BI1550" s="25">
        <v>68.842095317980394</v>
      </c>
      <c r="BJ1550" s="25">
        <v>0</v>
      </c>
      <c r="BK1550" s="25">
        <v>63.307099755089617</v>
      </c>
      <c r="BL1550" s="25">
        <v>7.0627394449497194</v>
      </c>
      <c r="BM1550" s="25">
        <v>0.14091705716080288</v>
      </c>
      <c r="BN1550" s="25">
        <v>0</v>
      </c>
      <c r="BO1550" s="25">
        <v>0</v>
      </c>
    </row>
    <row r="1551" spans="1:67">
      <c r="A1551">
        <v>2012</v>
      </c>
      <c r="B1551" s="57" t="s">
        <v>219</v>
      </c>
      <c r="C1551" s="61" t="s">
        <v>283</v>
      </c>
      <c r="D1551" s="57" t="s">
        <v>134</v>
      </c>
      <c r="E1551" s="25">
        <v>0.2073659243684213</v>
      </c>
      <c r="F1551" s="25">
        <v>1.3878676527607171E-2</v>
      </c>
      <c r="G1551" s="25">
        <v>0.12373941686096125</v>
      </c>
      <c r="H1551" s="25">
        <v>17.408527109578227</v>
      </c>
      <c r="I1551" s="25">
        <v>4.945778054352532</v>
      </c>
      <c r="J1551" s="25">
        <v>5.3135632882380843</v>
      </c>
      <c r="K1551" s="25">
        <v>0.16550150751554113</v>
      </c>
      <c r="L1551" s="25">
        <v>16.652377160934869</v>
      </c>
      <c r="M1551" s="25">
        <v>5.7567535272007329E-2</v>
      </c>
      <c r="N1551" s="25">
        <v>1.166129311136751</v>
      </c>
      <c r="O1551" s="25">
        <v>2.3140065903200315</v>
      </c>
      <c r="P1551" s="25">
        <v>6.7089183583368692</v>
      </c>
      <c r="Q1551" s="25">
        <v>1.1413839492024465</v>
      </c>
      <c r="R1551" s="25">
        <v>2.5596514889509576</v>
      </c>
      <c r="S1551" s="25">
        <v>6.5603230061213686</v>
      </c>
      <c r="T1551" s="25">
        <v>6.1445942782982046</v>
      </c>
      <c r="U1551" s="25">
        <v>3.6962078391197246</v>
      </c>
      <c r="V1551" s="25">
        <v>1.5529532364052263</v>
      </c>
      <c r="W1551" s="25">
        <v>0.84576629359487387</v>
      </c>
      <c r="X1551" s="25">
        <v>3.9933047763526268</v>
      </c>
      <c r="Y1551" s="25">
        <v>0.32489411594582646</v>
      </c>
      <c r="Z1551" s="25">
        <v>0.51571552752103145</v>
      </c>
      <c r="AA1551" s="25">
        <v>0</v>
      </c>
      <c r="AB1551" s="25">
        <v>3.3350265576675588</v>
      </c>
      <c r="AC1551" s="25">
        <v>3.582162885444836E-2</v>
      </c>
      <c r="AD1551" s="25">
        <v>0</v>
      </c>
      <c r="AE1551" s="25">
        <v>41.192126594304071</v>
      </c>
      <c r="AF1551" s="25">
        <v>11.786587833253446</v>
      </c>
      <c r="AG1551" s="25">
        <v>17.012969179676855</v>
      </c>
      <c r="AH1551" s="25">
        <v>9.9193875244235894</v>
      </c>
      <c r="AI1551" s="25">
        <v>0.7685020423700768</v>
      </c>
      <c r="AJ1551" s="25">
        <v>4.9069249494932095</v>
      </c>
      <c r="AK1551" s="25">
        <v>1.8416705774881628</v>
      </c>
      <c r="AL1551" s="25">
        <v>4.4823605988911899</v>
      </c>
      <c r="AM1551" s="25">
        <v>0.71617095822751009</v>
      </c>
      <c r="AN1551" s="25">
        <v>0.64548204044996793</v>
      </c>
      <c r="AO1551" s="25">
        <v>1.5545584326308599</v>
      </c>
      <c r="AP1551" s="25">
        <v>0.50738481251886769</v>
      </c>
      <c r="AQ1551" s="25">
        <v>1.5892349726523549</v>
      </c>
      <c r="AR1551" s="25">
        <v>0.53660377602149012</v>
      </c>
      <c r="AS1551" s="25">
        <v>11.110342079993579</v>
      </c>
      <c r="AT1551" s="25">
        <v>8.0428108907593234</v>
      </c>
      <c r="AU1551" s="25">
        <v>0</v>
      </c>
      <c r="AV1551" s="25">
        <v>0.94136544944725886</v>
      </c>
      <c r="AW1551" s="25">
        <v>3.8747829727782408</v>
      </c>
      <c r="AX1551" s="25">
        <v>0</v>
      </c>
      <c r="AY1551" s="25">
        <v>0</v>
      </c>
      <c r="AZ1551" s="25">
        <v>0</v>
      </c>
      <c r="BA1551" s="25">
        <v>0</v>
      </c>
      <c r="BB1551" s="25">
        <v>2.0955794855909966</v>
      </c>
      <c r="BC1551" s="25">
        <v>19.165288616640687</v>
      </c>
      <c r="BD1551" s="25">
        <v>12.109467198445477</v>
      </c>
      <c r="BE1551" s="25">
        <v>255.9409630287887</v>
      </c>
      <c r="BF1551" s="25">
        <v>0.83745128065117291</v>
      </c>
      <c r="BG1551" s="25">
        <v>0</v>
      </c>
      <c r="BH1551" s="25">
        <v>0</v>
      </c>
      <c r="BI1551" s="25">
        <v>159.372105129489</v>
      </c>
      <c r="BJ1551" s="25">
        <v>0</v>
      </c>
      <c r="BK1551" s="25">
        <v>88.060760512397749</v>
      </c>
      <c r="BL1551" s="25">
        <v>4.481976166023502</v>
      </c>
      <c r="BM1551" s="25">
        <v>0.62272590467949163</v>
      </c>
      <c r="BN1551" s="25">
        <v>0</v>
      </c>
      <c r="BO1551" s="25">
        <v>0</v>
      </c>
    </row>
    <row r="1552" spans="1:67">
      <c r="A1552">
        <v>2012</v>
      </c>
      <c r="B1552" s="57" t="s">
        <v>220</v>
      </c>
      <c r="C1552" s="61" t="s">
        <v>284</v>
      </c>
      <c r="D1552" s="57" t="s">
        <v>134</v>
      </c>
      <c r="E1552" s="25">
        <v>1.014131355836756</v>
      </c>
      <c r="F1552" s="25">
        <v>2.6395620394530493E-2</v>
      </c>
      <c r="G1552" s="25">
        <v>4.4637712134181114E-2</v>
      </c>
      <c r="H1552" s="25">
        <v>1.814683987033157</v>
      </c>
      <c r="I1552" s="25">
        <v>15.27687388885796</v>
      </c>
      <c r="J1552" s="25">
        <v>1.6310919815484477</v>
      </c>
      <c r="K1552" s="25">
        <v>0.4809068040042524</v>
      </c>
      <c r="L1552" s="25">
        <v>6.1055693963008846</v>
      </c>
      <c r="M1552" s="25">
        <v>6.7589447076258913E-2</v>
      </c>
      <c r="N1552" s="25">
        <v>0.67510676310691065</v>
      </c>
      <c r="O1552" s="25">
        <v>0.68475725674701571</v>
      </c>
      <c r="P1552" s="25">
        <v>1.4276975938393059</v>
      </c>
      <c r="Q1552" s="25">
        <v>0.75706657113134479</v>
      </c>
      <c r="R1552" s="25">
        <v>0.79967678265971043</v>
      </c>
      <c r="S1552" s="25">
        <v>0.67338151612577435</v>
      </c>
      <c r="T1552" s="25">
        <v>0.3064754310134909</v>
      </c>
      <c r="U1552" s="25">
        <v>1.181956254580327</v>
      </c>
      <c r="V1552" s="25">
        <v>0.58122138380255628</v>
      </c>
      <c r="W1552" s="25">
        <v>0.36198856667346957</v>
      </c>
      <c r="X1552" s="25">
        <v>0.99671069837863979</v>
      </c>
      <c r="Y1552" s="25">
        <v>0.1191389858948885</v>
      </c>
      <c r="Z1552" s="25">
        <v>0.58126708010606909</v>
      </c>
      <c r="AA1552" s="25">
        <v>0</v>
      </c>
      <c r="AB1552" s="25">
        <v>0.65907105983916137</v>
      </c>
      <c r="AC1552" s="25">
        <v>3.783180429574394E-3</v>
      </c>
      <c r="AD1552" s="25">
        <v>0</v>
      </c>
      <c r="AE1552" s="25">
        <v>10.803990508197089</v>
      </c>
      <c r="AF1552" s="25">
        <v>22.79152182572199</v>
      </c>
      <c r="AG1552" s="25">
        <v>38.532284881581404</v>
      </c>
      <c r="AH1552" s="25">
        <v>22.466193688728833</v>
      </c>
      <c r="AI1552" s="25">
        <v>0.40378750891835136</v>
      </c>
      <c r="AJ1552" s="25">
        <v>0.9179934920550108</v>
      </c>
      <c r="AK1552" s="25">
        <v>3.5681808130900832</v>
      </c>
      <c r="AL1552" s="25">
        <v>0.66453393523422988</v>
      </c>
      <c r="AM1552" s="25">
        <v>0.22558892855099333</v>
      </c>
      <c r="AN1552" s="25">
        <v>47.464620514962157</v>
      </c>
      <c r="AO1552" s="25">
        <v>0.30535796787973002</v>
      </c>
      <c r="AP1552" s="25">
        <v>9.892730298158952</v>
      </c>
      <c r="AQ1552" s="25">
        <v>2.63606490704989</v>
      </c>
      <c r="AR1552" s="25">
        <v>1.441990691492939</v>
      </c>
      <c r="AS1552" s="25">
        <v>3.0701355281595482</v>
      </c>
      <c r="AT1552" s="25">
        <v>0.40136959674020678</v>
      </c>
      <c r="AU1552" s="25">
        <v>0</v>
      </c>
      <c r="AV1552" s="25">
        <v>3.1518643770794972</v>
      </c>
      <c r="AW1552" s="25">
        <v>43.252635023572971</v>
      </c>
      <c r="AX1552" s="25">
        <v>0</v>
      </c>
      <c r="AY1552" s="25">
        <v>0</v>
      </c>
      <c r="AZ1552" s="25">
        <v>0</v>
      </c>
      <c r="BA1552" s="25">
        <v>0</v>
      </c>
      <c r="BB1552" s="25">
        <v>0.55702032908545096</v>
      </c>
      <c r="BC1552" s="25">
        <v>17.630559603424544</v>
      </c>
      <c r="BD1552" s="25">
        <v>2.2570358822386414</v>
      </c>
      <c r="BE1552" s="25">
        <v>0.4445025272377463</v>
      </c>
      <c r="BF1552" s="25">
        <v>234.5838487359369</v>
      </c>
      <c r="BG1552" s="25">
        <v>0</v>
      </c>
      <c r="BH1552" s="25">
        <v>0</v>
      </c>
      <c r="BI1552" s="25">
        <v>205.12776762869194</v>
      </c>
      <c r="BJ1552" s="25">
        <v>0</v>
      </c>
      <c r="BK1552" s="25">
        <v>8.651810423292805E-2</v>
      </c>
      <c r="BL1552" s="25">
        <v>2.401681423882378</v>
      </c>
      <c r="BM1552" s="25">
        <v>9.3418715564082849E-2</v>
      </c>
      <c r="BN1552" s="25">
        <v>0</v>
      </c>
      <c r="BO1552" s="25">
        <v>0</v>
      </c>
    </row>
    <row r="1553" spans="1:67">
      <c r="A1553">
        <v>2012</v>
      </c>
      <c r="B1553" s="57" t="s">
        <v>221</v>
      </c>
      <c r="C1553" s="61" t="s">
        <v>285</v>
      </c>
      <c r="D1553" s="57" t="s">
        <v>134</v>
      </c>
      <c r="E1553" s="25">
        <v>5.9041618862651682E-4</v>
      </c>
      <c r="F1553" s="25">
        <v>6.8350039108860228E-5</v>
      </c>
      <c r="G1553" s="25">
        <v>2.0077321457263675E-5</v>
      </c>
      <c r="H1553" s="25">
        <v>8.0444200384785988E-3</v>
      </c>
      <c r="I1553" s="25">
        <v>4.4826910570460723E-3</v>
      </c>
      <c r="J1553" s="25">
        <v>2.9833779758483949E-3</v>
      </c>
      <c r="K1553" s="25">
        <v>1.1502977907186277E-3</v>
      </c>
      <c r="L1553" s="25">
        <v>2.2535963620110792E-3</v>
      </c>
      <c r="M1553" s="25">
        <v>8.3308694106814772E-5</v>
      </c>
      <c r="N1553" s="25">
        <v>1.1933643585850407E-3</v>
      </c>
      <c r="O1553" s="25">
        <v>1.2311845356870999E-3</v>
      </c>
      <c r="P1553" s="25">
        <v>1.0053858824372991E-3</v>
      </c>
      <c r="Q1553" s="25">
        <v>1.2614330212642013E-3</v>
      </c>
      <c r="R1553" s="25">
        <v>2.9924081344358945E-3</v>
      </c>
      <c r="S1553" s="25">
        <v>2.4010124402041163E-3</v>
      </c>
      <c r="T1553" s="25">
        <v>8.7524079329518551E-4</v>
      </c>
      <c r="U1553" s="25">
        <v>1.5912331298641607E-3</v>
      </c>
      <c r="V1553" s="25">
        <v>1.0036561985062658E-3</v>
      </c>
      <c r="W1553" s="25">
        <v>4.4590573985839614E-4</v>
      </c>
      <c r="X1553" s="25">
        <v>1.5351632973370874E-3</v>
      </c>
      <c r="Y1553" s="25">
        <v>2.7835923515762183E-4</v>
      </c>
      <c r="Z1553" s="25">
        <v>1.2432545914431471E-3</v>
      </c>
      <c r="AA1553" s="25">
        <v>0</v>
      </c>
      <c r="AB1553" s="25">
        <v>6.4101673176056404E-4</v>
      </c>
      <c r="AC1553" s="25">
        <v>7.3931956435442146E-6</v>
      </c>
      <c r="AD1553" s="25">
        <v>0</v>
      </c>
      <c r="AE1553" s="25">
        <v>3.8243232059273553E-2</v>
      </c>
      <c r="AF1553" s="25">
        <v>3.2564283317821669E-3</v>
      </c>
      <c r="AG1553" s="25">
        <v>1.4184801921005803E-2</v>
      </c>
      <c r="AH1553" s="25">
        <v>8.2704284480352615E-3</v>
      </c>
      <c r="AI1553" s="25">
        <v>7.9189817305309147E-4</v>
      </c>
      <c r="AJ1553" s="25">
        <v>1.0044130326987983E-3</v>
      </c>
      <c r="AK1553" s="25">
        <v>8.208612345980186E-3</v>
      </c>
      <c r="AL1553" s="25">
        <v>7.2054758139131333E-4</v>
      </c>
      <c r="AM1553" s="25">
        <v>9.4814582232138198E-5</v>
      </c>
      <c r="AN1553" s="25">
        <v>1.1285540871843712E-3</v>
      </c>
      <c r="AO1553" s="25">
        <v>6.2121460259651916E-4</v>
      </c>
      <c r="AP1553" s="25">
        <v>6.091077395969038E-4</v>
      </c>
      <c r="AQ1553" s="25">
        <v>4.6694394867042421E-3</v>
      </c>
      <c r="AR1553" s="25">
        <v>1.9620032696730945E-3</v>
      </c>
      <c r="AS1553" s="25">
        <v>3.0004206793018931E-3</v>
      </c>
      <c r="AT1553" s="25">
        <v>8.124042867019884E-4</v>
      </c>
      <c r="AU1553" s="25">
        <v>0</v>
      </c>
      <c r="AV1553" s="25">
        <v>1.1060383843082434E-3</v>
      </c>
      <c r="AW1553" s="25">
        <v>3.0660848480958927E-3</v>
      </c>
      <c r="AX1553" s="25">
        <v>0</v>
      </c>
      <c r="AY1553" s="25">
        <v>0</v>
      </c>
      <c r="AZ1553" s="25">
        <v>0</v>
      </c>
      <c r="BA1553" s="25">
        <v>0</v>
      </c>
      <c r="BB1553" s="25">
        <v>1.0394371386524231E-3</v>
      </c>
      <c r="BC1553" s="25">
        <v>6.7638254413504795E-2</v>
      </c>
      <c r="BD1553" s="25">
        <v>3.0065753007105268E-3</v>
      </c>
      <c r="BE1553" s="25">
        <v>6.0289268746721797E-4</v>
      </c>
      <c r="BF1553" s="25">
        <v>1.9898127228265743E-3</v>
      </c>
      <c r="BG1553" s="25">
        <v>0</v>
      </c>
      <c r="BH1553" s="25">
        <v>0</v>
      </c>
      <c r="BI1553" s="25">
        <v>7.4425275387178635E-2</v>
      </c>
      <c r="BJ1553" s="25">
        <v>0</v>
      </c>
      <c r="BK1553" s="25">
        <v>4.3672256033314394E-5</v>
      </c>
      <c r="BL1553" s="25">
        <v>9.3329564546768013E-3</v>
      </c>
      <c r="BM1553" s="25">
        <v>3.1403566224485733E-5</v>
      </c>
      <c r="BN1553" s="25">
        <v>0</v>
      </c>
      <c r="BO1553" s="25">
        <v>0</v>
      </c>
    </row>
    <row r="1554" spans="1:67">
      <c r="A1554">
        <v>2012</v>
      </c>
      <c r="B1554" s="57" t="s">
        <v>222</v>
      </c>
      <c r="C1554" s="61" t="s">
        <v>286</v>
      </c>
      <c r="D1554" s="57" t="s">
        <v>134</v>
      </c>
      <c r="E1554" s="25">
        <v>0</v>
      </c>
      <c r="F1554" s="25">
        <v>0</v>
      </c>
      <c r="G1554" s="25">
        <v>0</v>
      </c>
      <c r="H1554" s="25">
        <v>0</v>
      </c>
      <c r="I1554" s="25">
        <v>0</v>
      </c>
      <c r="J1554" s="25">
        <v>0</v>
      </c>
      <c r="K1554" s="25">
        <v>0</v>
      </c>
      <c r="L1554" s="25">
        <v>0</v>
      </c>
      <c r="M1554" s="25">
        <v>0</v>
      </c>
      <c r="N1554" s="25">
        <v>0</v>
      </c>
      <c r="O1554" s="25">
        <v>0</v>
      </c>
      <c r="P1554" s="25">
        <v>0</v>
      </c>
      <c r="Q1554" s="25">
        <v>0</v>
      </c>
      <c r="R1554" s="25">
        <v>0</v>
      </c>
      <c r="S1554" s="25">
        <v>0</v>
      </c>
      <c r="T1554" s="25">
        <v>0</v>
      </c>
      <c r="U1554" s="25">
        <v>0</v>
      </c>
      <c r="V1554" s="25">
        <v>0</v>
      </c>
      <c r="W1554" s="25">
        <v>0</v>
      </c>
      <c r="X1554" s="25">
        <v>0</v>
      </c>
      <c r="Y1554" s="25">
        <v>0</v>
      </c>
      <c r="Z1554" s="25">
        <v>0</v>
      </c>
      <c r="AA1554" s="25">
        <v>0</v>
      </c>
      <c r="AB1554" s="25">
        <v>0</v>
      </c>
      <c r="AC1554" s="25">
        <v>0</v>
      </c>
      <c r="AD1554" s="25">
        <v>0</v>
      </c>
      <c r="AE1554" s="25">
        <v>0</v>
      </c>
      <c r="AF1554" s="25">
        <v>0</v>
      </c>
      <c r="AG1554" s="25">
        <v>0</v>
      </c>
      <c r="AH1554" s="25">
        <v>0</v>
      </c>
      <c r="AI1554" s="25">
        <v>0</v>
      </c>
      <c r="AJ1554" s="25">
        <v>0</v>
      </c>
      <c r="AK1554" s="25">
        <v>0</v>
      </c>
      <c r="AL1554" s="25">
        <v>0</v>
      </c>
      <c r="AM1554" s="25">
        <v>0</v>
      </c>
      <c r="AN1554" s="25">
        <v>0</v>
      </c>
      <c r="AO1554" s="25">
        <v>0</v>
      </c>
      <c r="AP1554" s="25">
        <v>0</v>
      </c>
      <c r="AQ1554" s="25">
        <v>0</v>
      </c>
      <c r="AR1554" s="25">
        <v>0</v>
      </c>
      <c r="AS1554" s="25">
        <v>0</v>
      </c>
      <c r="AT1554" s="25">
        <v>0</v>
      </c>
      <c r="AU1554" s="25">
        <v>0</v>
      </c>
      <c r="AV1554" s="25">
        <v>0</v>
      </c>
      <c r="AW1554" s="25">
        <v>0</v>
      </c>
      <c r="AX1554" s="25">
        <v>0</v>
      </c>
      <c r="AY1554" s="25">
        <v>0</v>
      </c>
      <c r="AZ1554" s="25">
        <v>0</v>
      </c>
      <c r="BA1554" s="25">
        <v>0</v>
      </c>
      <c r="BB1554" s="25">
        <v>0</v>
      </c>
      <c r="BC1554" s="25">
        <v>0</v>
      </c>
      <c r="BD1554" s="25">
        <v>0</v>
      </c>
      <c r="BE1554" s="25">
        <v>0</v>
      </c>
      <c r="BF1554" s="25">
        <v>0</v>
      </c>
      <c r="BG1554" s="25">
        <v>0</v>
      </c>
      <c r="BH1554" s="25">
        <v>0</v>
      </c>
      <c r="BI1554" s="25">
        <v>0</v>
      </c>
      <c r="BJ1554" s="25">
        <v>0</v>
      </c>
      <c r="BK1554" s="25">
        <v>0</v>
      </c>
      <c r="BL1554" s="25">
        <v>0</v>
      </c>
      <c r="BM1554" s="25">
        <v>0</v>
      </c>
      <c r="BN1554" s="25">
        <v>0</v>
      </c>
      <c r="BO1554" s="25">
        <v>0</v>
      </c>
    </row>
    <row r="1555" spans="1:67">
      <c r="A1555">
        <v>2012</v>
      </c>
      <c r="B1555" s="62" t="s">
        <v>287</v>
      </c>
      <c r="C1555" s="62" t="s">
        <v>288</v>
      </c>
      <c r="D1555" s="57" t="s">
        <v>289</v>
      </c>
      <c r="E1555" s="25">
        <v>21369.616670432486</v>
      </c>
      <c r="F1555" s="25">
        <v>1149.4929479090613</v>
      </c>
      <c r="G1555" s="25">
        <v>3441.6705956862629</v>
      </c>
      <c r="H1555" s="25">
        <v>38367.686412728232</v>
      </c>
      <c r="I1555" s="25">
        <v>118424.3366974705</v>
      </c>
      <c r="J1555" s="25">
        <v>20785.752507160611</v>
      </c>
      <c r="K1555" s="25">
        <v>8768.2364914506834</v>
      </c>
      <c r="L1555" s="25">
        <v>14349.97188481748</v>
      </c>
      <c r="M1555" s="25">
        <v>812.2584449682704</v>
      </c>
      <c r="N1555" s="25">
        <v>36527.921374598045</v>
      </c>
      <c r="O1555" s="25">
        <v>20978.626693293714</v>
      </c>
      <c r="P1555" s="25">
        <v>8066.8614563039373</v>
      </c>
      <c r="Q1555" s="25">
        <v>22261.470374637694</v>
      </c>
      <c r="R1555" s="25">
        <v>12248.105426780505</v>
      </c>
      <c r="S1555" s="25">
        <v>14473.997164448665</v>
      </c>
      <c r="T1555" s="25">
        <v>12586.249985888026</v>
      </c>
      <c r="U1555" s="25">
        <v>16371.873027226864</v>
      </c>
      <c r="V1555" s="25">
        <v>9805.3937286605196</v>
      </c>
      <c r="W1555" s="25">
        <v>7898.0180860875853</v>
      </c>
      <c r="X1555" s="25">
        <v>17021.910928884561</v>
      </c>
      <c r="Y1555" s="25">
        <v>1493.637749015176</v>
      </c>
      <c r="Z1555" s="25">
        <v>6322.4394327990194</v>
      </c>
      <c r="AA1555" s="25">
        <v>0</v>
      </c>
      <c r="AB1555" s="25">
        <v>33110.185496156875</v>
      </c>
      <c r="AC1555" s="25">
        <v>146.52813288136502</v>
      </c>
      <c r="AD1555" s="25">
        <v>0</v>
      </c>
      <c r="AE1555" s="25">
        <v>160904.35489604448</v>
      </c>
      <c r="AF1555" s="25">
        <v>11397.394671863465</v>
      </c>
      <c r="AG1555" s="25">
        <v>29002.001715444287</v>
      </c>
      <c r="AH1555" s="25">
        <v>17026.558248224501</v>
      </c>
      <c r="AI1555" s="25">
        <v>17816.128795065109</v>
      </c>
      <c r="AJ1555" s="25">
        <v>7968.9233089704894</v>
      </c>
      <c r="AK1555" s="25">
        <v>13185.767377484937</v>
      </c>
      <c r="AL1555" s="25">
        <v>4020.8947494798003</v>
      </c>
      <c r="AM1555" s="25">
        <v>791.34983771423856</v>
      </c>
      <c r="AN1555" s="25">
        <v>32415.872316352754</v>
      </c>
      <c r="AO1555" s="25">
        <v>3435.0989913309445</v>
      </c>
      <c r="AP1555" s="25">
        <v>1914.5174668976456</v>
      </c>
      <c r="AQ1555" s="25">
        <v>11779.128527224209</v>
      </c>
      <c r="AR1555" s="25">
        <v>2286.7771265612541</v>
      </c>
      <c r="AS1555" s="25">
        <v>10738.749319082577</v>
      </c>
      <c r="AT1555" s="25">
        <v>2285.8560212727211</v>
      </c>
      <c r="AU1555" s="25">
        <v>0</v>
      </c>
      <c r="AV1555" s="25">
        <v>5296.5011196773621</v>
      </c>
      <c r="AW1555" s="25">
        <v>5078.9003157328689</v>
      </c>
      <c r="AX1555" s="25">
        <v>0</v>
      </c>
      <c r="AY1555" s="25">
        <v>0</v>
      </c>
      <c r="AZ1555" s="25">
        <v>0</v>
      </c>
      <c r="BA1555" s="25">
        <v>0</v>
      </c>
      <c r="BB1555" s="25">
        <v>4292.5886792637921</v>
      </c>
      <c r="BC1555" s="25">
        <v>22087.880882318714</v>
      </c>
      <c r="BD1555" s="25">
        <v>15521.482471926776</v>
      </c>
      <c r="BE1555" s="25">
        <v>11450.997999745558</v>
      </c>
      <c r="BF1555" s="25">
        <v>13025.955885398762</v>
      </c>
      <c r="BG1555" s="25">
        <v>0</v>
      </c>
      <c r="BH1555" s="25">
        <v>0</v>
      </c>
      <c r="BI1555" s="25">
        <v>496896.68443607457</v>
      </c>
      <c r="BJ1555" s="25">
        <v>0</v>
      </c>
      <c r="BK1555" s="25">
        <v>81840.587131538836</v>
      </c>
      <c r="BL1555" s="25">
        <v>298642.96290334943</v>
      </c>
      <c r="BM1555" s="25">
        <v>20695.329635611201</v>
      </c>
      <c r="BN1555" s="25">
        <v>0</v>
      </c>
      <c r="BO1555" s="25">
        <v>0</v>
      </c>
    </row>
    <row r="1556" spans="1:67">
      <c r="A1556">
        <v>2012</v>
      </c>
      <c r="B1556" s="22" t="s">
        <v>290</v>
      </c>
      <c r="C1556" s="22" t="s">
        <v>291</v>
      </c>
      <c r="D1556" s="57" t="s">
        <v>289</v>
      </c>
      <c r="E1556" s="25">
        <v>0</v>
      </c>
      <c r="F1556" s="25">
        <v>0</v>
      </c>
      <c r="G1556" s="25">
        <v>0</v>
      </c>
      <c r="H1556" s="25">
        <v>0</v>
      </c>
      <c r="I1556" s="25">
        <v>0</v>
      </c>
      <c r="J1556" s="25">
        <v>0</v>
      </c>
      <c r="K1556" s="25">
        <v>0</v>
      </c>
      <c r="L1556" s="25">
        <v>0</v>
      </c>
      <c r="M1556" s="25">
        <v>0</v>
      </c>
      <c r="N1556" s="25">
        <v>0</v>
      </c>
      <c r="O1556" s="25">
        <v>0</v>
      </c>
      <c r="P1556" s="25">
        <v>0</v>
      </c>
      <c r="Q1556" s="25">
        <v>0</v>
      </c>
      <c r="R1556" s="25">
        <v>0</v>
      </c>
      <c r="S1556" s="25">
        <v>0</v>
      </c>
      <c r="T1556" s="25">
        <v>0</v>
      </c>
      <c r="U1556" s="25">
        <v>0</v>
      </c>
      <c r="V1556" s="25">
        <v>0</v>
      </c>
      <c r="W1556" s="25">
        <v>0</v>
      </c>
      <c r="X1556" s="25">
        <v>0</v>
      </c>
      <c r="Y1556" s="25">
        <v>0</v>
      </c>
      <c r="Z1556" s="25">
        <v>0</v>
      </c>
      <c r="AA1556" s="25">
        <v>0</v>
      </c>
      <c r="AB1556" s="25">
        <v>0</v>
      </c>
      <c r="AC1556" s="25">
        <v>0</v>
      </c>
      <c r="AD1556" s="25">
        <v>0</v>
      </c>
      <c r="AE1556" s="25">
        <v>0</v>
      </c>
      <c r="AF1556" s="25">
        <v>0</v>
      </c>
      <c r="AG1556" s="25">
        <v>0</v>
      </c>
      <c r="AH1556" s="25">
        <v>0</v>
      </c>
      <c r="AI1556" s="25">
        <v>0</v>
      </c>
      <c r="AJ1556" s="25">
        <v>0</v>
      </c>
      <c r="AK1556" s="25">
        <v>0</v>
      </c>
      <c r="AL1556" s="25">
        <v>0</v>
      </c>
      <c r="AM1556" s="25">
        <v>0</v>
      </c>
      <c r="AN1556" s="25">
        <v>0</v>
      </c>
      <c r="AO1556" s="25">
        <v>0</v>
      </c>
      <c r="AP1556" s="25">
        <v>0</v>
      </c>
      <c r="AQ1556" s="25">
        <v>0</v>
      </c>
      <c r="AR1556" s="25">
        <v>0</v>
      </c>
      <c r="AS1556" s="25">
        <v>0</v>
      </c>
      <c r="AT1556" s="25">
        <v>0</v>
      </c>
      <c r="AU1556" s="25">
        <v>0</v>
      </c>
      <c r="AV1556" s="25">
        <v>0</v>
      </c>
      <c r="AW1556" s="25">
        <v>0</v>
      </c>
      <c r="AX1556" s="25">
        <v>0</v>
      </c>
      <c r="AY1556" s="25">
        <v>0</v>
      </c>
      <c r="AZ1556" s="25">
        <v>0</v>
      </c>
      <c r="BA1556" s="25">
        <v>0</v>
      </c>
      <c r="BB1556" s="25">
        <v>0</v>
      </c>
      <c r="BC1556" s="25">
        <v>0</v>
      </c>
      <c r="BD1556" s="25">
        <v>0</v>
      </c>
      <c r="BE1556" s="25">
        <v>0</v>
      </c>
      <c r="BF1556" s="25">
        <v>0</v>
      </c>
      <c r="BG1556" s="25">
        <v>0</v>
      </c>
      <c r="BH1556" s="25">
        <v>0</v>
      </c>
      <c r="BI1556" s="25">
        <v>0</v>
      </c>
      <c r="BJ1556" s="25">
        <v>0</v>
      </c>
      <c r="BK1556" s="25">
        <v>0</v>
      </c>
      <c r="BL1556" s="25">
        <v>0</v>
      </c>
      <c r="BM1556" s="25">
        <v>0</v>
      </c>
      <c r="BN1556" s="25">
        <v>0</v>
      </c>
      <c r="BO1556" s="25">
        <v>0</v>
      </c>
    </row>
    <row r="1557" spans="1:67">
      <c r="A1557">
        <v>2012</v>
      </c>
      <c r="B1557" s="22" t="s">
        <v>292</v>
      </c>
      <c r="C1557" s="22" t="s">
        <v>293</v>
      </c>
      <c r="D1557" s="57" t="s">
        <v>289</v>
      </c>
      <c r="E1557" s="25">
        <v>0</v>
      </c>
      <c r="F1557" s="25">
        <v>0</v>
      </c>
      <c r="G1557" s="25">
        <v>0</v>
      </c>
      <c r="H1557" s="25">
        <v>0</v>
      </c>
      <c r="I1557" s="25">
        <v>0</v>
      </c>
      <c r="J1557" s="25">
        <v>0</v>
      </c>
      <c r="K1557" s="25">
        <v>0</v>
      </c>
      <c r="L1557" s="25">
        <v>0</v>
      </c>
      <c r="M1557" s="25">
        <v>0</v>
      </c>
      <c r="N1557" s="25">
        <v>0</v>
      </c>
      <c r="O1557" s="25">
        <v>0</v>
      </c>
      <c r="P1557" s="25">
        <v>0</v>
      </c>
      <c r="Q1557" s="25">
        <v>0</v>
      </c>
      <c r="R1557" s="25">
        <v>0</v>
      </c>
      <c r="S1557" s="25">
        <v>0</v>
      </c>
      <c r="T1557" s="25">
        <v>0</v>
      </c>
      <c r="U1557" s="25">
        <v>0</v>
      </c>
      <c r="V1557" s="25">
        <v>0</v>
      </c>
      <c r="W1557" s="25">
        <v>0</v>
      </c>
      <c r="X1557" s="25">
        <v>0</v>
      </c>
      <c r="Y1557" s="25">
        <v>0</v>
      </c>
      <c r="Z1557" s="25">
        <v>0</v>
      </c>
      <c r="AA1557" s="25">
        <v>0</v>
      </c>
      <c r="AB1557" s="25">
        <v>0</v>
      </c>
      <c r="AC1557" s="25">
        <v>0</v>
      </c>
      <c r="AD1557" s="25">
        <v>0</v>
      </c>
      <c r="AE1557" s="25">
        <v>0</v>
      </c>
      <c r="AF1557" s="25">
        <v>0</v>
      </c>
      <c r="AG1557" s="25">
        <v>0</v>
      </c>
      <c r="AH1557" s="25">
        <v>0</v>
      </c>
      <c r="AI1557" s="25">
        <v>0</v>
      </c>
      <c r="AJ1557" s="25">
        <v>0</v>
      </c>
      <c r="AK1557" s="25">
        <v>0</v>
      </c>
      <c r="AL1557" s="25">
        <v>0</v>
      </c>
      <c r="AM1557" s="25">
        <v>0</v>
      </c>
      <c r="AN1557" s="25">
        <v>0</v>
      </c>
      <c r="AO1557" s="25">
        <v>0</v>
      </c>
      <c r="AP1557" s="25">
        <v>0</v>
      </c>
      <c r="AQ1557" s="25">
        <v>0</v>
      </c>
      <c r="AR1557" s="25">
        <v>0</v>
      </c>
      <c r="AS1557" s="25">
        <v>0</v>
      </c>
      <c r="AT1557" s="25">
        <v>0</v>
      </c>
      <c r="AU1557" s="25">
        <v>0</v>
      </c>
      <c r="AV1557" s="25">
        <v>0</v>
      </c>
      <c r="AW1557" s="25">
        <v>0</v>
      </c>
      <c r="AX1557" s="25">
        <v>0</v>
      </c>
      <c r="AY1557" s="25">
        <v>0</v>
      </c>
      <c r="AZ1557" s="25">
        <v>0</v>
      </c>
      <c r="BA1557" s="25">
        <v>0</v>
      </c>
      <c r="BB1557" s="25">
        <v>0</v>
      </c>
      <c r="BC1557" s="25">
        <v>0</v>
      </c>
      <c r="BD1557" s="25">
        <v>0</v>
      </c>
      <c r="BE1557" s="25">
        <v>0</v>
      </c>
      <c r="BF1557" s="25">
        <v>0</v>
      </c>
      <c r="BG1557" s="25">
        <v>0</v>
      </c>
      <c r="BH1557" s="25">
        <v>0</v>
      </c>
      <c r="BI1557" s="25">
        <v>0</v>
      </c>
      <c r="BJ1557" s="25">
        <v>0</v>
      </c>
      <c r="BK1557" s="25">
        <v>0</v>
      </c>
      <c r="BL1557" s="25">
        <v>0</v>
      </c>
      <c r="BM1557" s="25">
        <v>0</v>
      </c>
      <c r="BN1557" s="25">
        <v>0</v>
      </c>
      <c r="BO1557" s="25">
        <v>0</v>
      </c>
    </row>
    <row r="1558" spans="1:67">
      <c r="A1558">
        <v>2012</v>
      </c>
      <c r="B1558" s="22" t="s">
        <v>294</v>
      </c>
      <c r="C1558" s="22" t="s">
        <v>295</v>
      </c>
      <c r="D1558" s="57" t="s">
        <v>289</v>
      </c>
      <c r="E1558" s="25">
        <v>0</v>
      </c>
      <c r="F1558" s="25">
        <v>0</v>
      </c>
      <c r="G1558" s="25">
        <v>0</v>
      </c>
      <c r="H1558" s="25">
        <v>0</v>
      </c>
      <c r="I1558" s="25">
        <v>0</v>
      </c>
      <c r="J1558" s="25">
        <v>0</v>
      </c>
      <c r="K1558" s="25">
        <v>0</v>
      </c>
      <c r="L1558" s="25">
        <v>0</v>
      </c>
      <c r="M1558" s="25">
        <v>0</v>
      </c>
      <c r="N1558" s="25">
        <v>0</v>
      </c>
      <c r="O1558" s="25">
        <v>0</v>
      </c>
      <c r="P1558" s="25">
        <v>0</v>
      </c>
      <c r="Q1558" s="25">
        <v>0</v>
      </c>
      <c r="R1558" s="25">
        <v>0</v>
      </c>
      <c r="S1558" s="25">
        <v>0</v>
      </c>
      <c r="T1558" s="25">
        <v>0</v>
      </c>
      <c r="U1558" s="25">
        <v>0</v>
      </c>
      <c r="V1558" s="25">
        <v>0</v>
      </c>
      <c r="W1558" s="25">
        <v>0</v>
      </c>
      <c r="X1558" s="25">
        <v>0</v>
      </c>
      <c r="Y1558" s="25">
        <v>0</v>
      </c>
      <c r="Z1558" s="25">
        <v>0</v>
      </c>
      <c r="AA1558" s="25">
        <v>0</v>
      </c>
      <c r="AB1558" s="25">
        <v>0</v>
      </c>
      <c r="AC1558" s="25">
        <v>0</v>
      </c>
      <c r="AD1558" s="25">
        <v>0</v>
      </c>
      <c r="AE1558" s="25">
        <v>0</v>
      </c>
      <c r="AF1558" s="25">
        <v>0</v>
      </c>
      <c r="AG1558" s="25">
        <v>0</v>
      </c>
      <c r="AH1558" s="25">
        <v>0</v>
      </c>
      <c r="AI1558" s="25">
        <v>0</v>
      </c>
      <c r="AJ1558" s="25">
        <v>0</v>
      </c>
      <c r="AK1558" s="25">
        <v>0</v>
      </c>
      <c r="AL1558" s="25">
        <v>0</v>
      </c>
      <c r="AM1558" s="25">
        <v>0</v>
      </c>
      <c r="AN1558" s="25">
        <v>0</v>
      </c>
      <c r="AO1558" s="25">
        <v>0</v>
      </c>
      <c r="AP1558" s="25">
        <v>0</v>
      </c>
      <c r="AQ1558" s="25">
        <v>0</v>
      </c>
      <c r="AR1558" s="25">
        <v>0</v>
      </c>
      <c r="AS1558" s="25">
        <v>0</v>
      </c>
      <c r="AT1558" s="25">
        <v>0</v>
      </c>
      <c r="AU1558" s="25">
        <v>0</v>
      </c>
      <c r="AV1558" s="25">
        <v>0</v>
      </c>
      <c r="AW1558" s="25">
        <v>0</v>
      </c>
      <c r="AX1558" s="25">
        <v>0</v>
      </c>
      <c r="AY1558" s="25">
        <v>0</v>
      </c>
      <c r="AZ1558" s="25">
        <v>0</v>
      </c>
      <c r="BA1558" s="25">
        <v>0</v>
      </c>
      <c r="BB1558" s="25">
        <v>0</v>
      </c>
      <c r="BC1558" s="25">
        <v>0</v>
      </c>
      <c r="BD1558" s="25">
        <v>0</v>
      </c>
      <c r="BE1558" s="25">
        <v>0</v>
      </c>
      <c r="BF1558" s="25">
        <v>0</v>
      </c>
      <c r="BG1558" s="25">
        <v>0</v>
      </c>
      <c r="BH1558" s="25">
        <v>0</v>
      </c>
      <c r="BI1558" s="25">
        <v>0</v>
      </c>
      <c r="BJ1558" s="25">
        <v>0</v>
      </c>
      <c r="BK1558" s="25">
        <v>0</v>
      </c>
      <c r="BL1558" s="25">
        <v>0</v>
      </c>
      <c r="BM1558" s="25">
        <v>0</v>
      </c>
      <c r="BN1558" s="25">
        <v>0</v>
      </c>
      <c r="BO1558" s="25">
        <v>0</v>
      </c>
    </row>
    <row r="1559" spans="1:67">
      <c r="A1559">
        <v>2012</v>
      </c>
      <c r="B1559" s="22" t="s">
        <v>296</v>
      </c>
      <c r="C1559" s="22" t="s">
        <v>297</v>
      </c>
      <c r="D1559" s="57" t="s">
        <v>289</v>
      </c>
      <c r="E1559" s="25">
        <v>0</v>
      </c>
      <c r="F1559" s="25">
        <v>0</v>
      </c>
      <c r="G1559" s="25">
        <v>0</v>
      </c>
      <c r="H1559" s="25">
        <v>0</v>
      </c>
      <c r="I1559" s="25">
        <v>0</v>
      </c>
      <c r="J1559" s="25">
        <v>0</v>
      </c>
      <c r="K1559" s="25">
        <v>0</v>
      </c>
      <c r="L1559" s="25">
        <v>0</v>
      </c>
      <c r="M1559" s="25">
        <v>0</v>
      </c>
      <c r="N1559" s="25">
        <v>0</v>
      </c>
      <c r="O1559" s="25">
        <v>0</v>
      </c>
      <c r="P1559" s="25">
        <v>0</v>
      </c>
      <c r="Q1559" s="25">
        <v>0</v>
      </c>
      <c r="R1559" s="25">
        <v>0</v>
      </c>
      <c r="S1559" s="25">
        <v>0</v>
      </c>
      <c r="T1559" s="25">
        <v>0</v>
      </c>
      <c r="U1559" s="25">
        <v>0</v>
      </c>
      <c r="V1559" s="25">
        <v>0</v>
      </c>
      <c r="W1559" s="25">
        <v>0</v>
      </c>
      <c r="X1559" s="25">
        <v>0</v>
      </c>
      <c r="Y1559" s="25">
        <v>0</v>
      </c>
      <c r="Z1559" s="25">
        <v>0</v>
      </c>
      <c r="AA1559" s="25">
        <v>0</v>
      </c>
      <c r="AB1559" s="25">
        <v>0</v>
      </c>
      <c r="AC1559" s="25">
        <v>0</v>
      </c>
      <c r="AD1559" s="25">
        <v>0</v>
      </c>
      <c r="AE1559" s="25">
        <v>0</v>
      </c>
      <c r="AF1559" s="25">
        <v>0</v>
      </c>
      <c r="AG1559" s="25">
        <v>0</v>
      </c>
      <c r="AH1559" s="25">
        <v>0</v>
      </c>
      <c r="AI1559" s="25">
        <v>0</v>
      </c>
      <c r="AJ1559" s="25">
        <v>0</v>
      </c>
      <c r="AK1559" s="25">
        <v>0</v>
      </c>
      <c r="AL1559" s="25">
        <v>0</v>
      </c>
      <c r="AM1559" s="25">
        <v>0</v>
      </c>
      <c r="AN1559" s="25">
        <v>0</v>
      </c>
      <c r="AO1559" s="25">
        <v>0</v>
      </c>
      <c r="AP1559" s="25">
        <v>0</v>
      </c>
      <c r="AQ1559" s="25">
        <v>0</v>
      </c>
      <c r="AR1559" s="25">
        <v>0</v>
      </c>
      <c r="AS1559" s="25">
        <v>0</v>
      </c>
      <c r="AT1559" s="25">
        <v>0</v>
      </c>
      <c r="AU1559" s="25">
        <v>0</v>
      </c>
      <c r="AV1559" s="25">
        <v>0</v>
      </c>
      <c r="AW1559" s="25">
        <v>0</v>
      </c>
      <c r="AX1559" s="25">
        <v>0</v>
      </c>
      <c r="AY1559" s="25">
        <v>0</v>
      </c>
      <c r="AZ1559" s="25">
        <v>0</v>
      </c>
      <c r="BA1559" s="25">
        <v>0</v>
      </c>
      <c r="BB1559" s="25">
        <v>0</v>
      </c>
      <c r="BC1559" s="25">
        <v>0</v>
      </c>
      <c r="BD1559" s="25">
        <v>0</v>
      </c>
      <c r="BE1559" s="25">
        <v>0</v>
      </c>
      <c r="BF1559" s="25">
        <v>0</v>
      </c>
      <c r="BG1559" s="25">
        <v>0</v>
      </c>
      <c r="BH1559" s="25">
        <v>0</v>
      </c>
      <c r="BI1559" s="25">
        <v>0</v>
      </c>
      <c r="BJ1559" s="25">
        <v>0</v>
      </c>
      <c r="BK1559" s="25">
        <v>0</v>
      </c>
      <c r="BL1559" s="25">
        <v>0</v>
      </c>
      <c r="BM1559" s="25">
        <v>0</v>
      </c>
      <c r="BN1559" s="25">
        <v>0</v>
      </c>
      <c r="BO1559" s="25">
        <v>0</v>
      </c>
    </row>
    <row r="1560" spans="1:67">
      <c r="A1560">
        <v>2012</v>
      </c>
      <c r="B1560" s="62" t="s">
        <v>298</v>
      </c>
      <c r="C1560" s="62" t="s">
        <v>299</v>
      </c>
      <c r="D1560" s="57" t="s">
        <v>289</v>
      </c>
      <c r="E1560" s="25">
        <v>96156.697555100007</v>
      </c>
      <c r="F1560" s="25">
        <v>7022.317815800001</v>
      </c>
      <c r="G1560" s="25">
        <v>19639.449605999998</v>
      </c>
      <c r="H1560" s="25">
        <v>106621.7867764</v>
      </c>
      <c r="I1560" s="25">
        <v>57250.380192600009</v>
      </c>
      <c r="J1560" s="25">
        <v>14735.343010499995</v>
      </c>
      <c r="K1560" s="25">
        <v>6462.3418454000039</v>
      </c>
      <c r="L1560" s="25">
        <v>7529.5956955342181</v>
      </c>
      <c r="M1560" s="25">
        <v>322.26167166577989</v>
      </c>
      <c r="N1560" s="25">
        <v>31806.466708100023</v>
      </c>
      <c r="O1560" s="25">
        <v>11088.986524782576</v>
      </c>
      <c r="P1560" s="25">
        <v>4202.292733017428</v>
      </c>
      <c r="Q1560" s="25">
        <v>8146.0643249999976</v>
      </c>
      <c r="R1560" s="25">
        <v>6718.1128098000008</v>
      </c>
      <c r="S1560" s="25">
        <v>6881.0980497000073</v>
      </c>
      <c r="T1560" s="25">
        <v>7092.5208387451094</v>
      </c>
      <c r="U1560" s="25">
        <v>5808.5482986525121</v>
      </c>
      <c r="V1560" s="25">
        <v>4469.7082159023648</v>
      </c>
      <c r="W1560" s="25">
        <v>2646.8287069000003</v>
      </c>
      <c r="X1560" s="25">
        <v>16726.433353452143</v>
      </c>
      <c r="Y1560" s="25">
        <v>1008.984968847848</v>
      </c>
      <c r="Z1560" s="25">
        <v>4096.5883314999992</v>
      </c>
      <c r="AA1560" s="25">
        <v>0</v>
      </c>
      <c r="AB1560" s="25">
        <v>10193.937464200008</v>
      </c>
      <c r="AC1560" s="25">
        <v>703.89243820000013</v>
      </c>
      <c r="AD1560" s="25">
        <v>0</v>
      </c>
      <c r="AE1560" s="25">
        <v>85826.326170899934</v>
      </c>
      <c r="AF1560" s="25">
        <v>24373.333568500006</v>
      </c>
      <c r="AG1560" s="25">
        <v>61105.019526961936</v>
      </c>
      <c r="AH1560" s="25">
        <v>35871.560616138071</v>
      </c>
      <c r="AI1560" s="25">
        <v>17268.334665399987</v>
      </c>
      <c r="AJ1560" s="25">
        <v>3879.2746782999989</v>
      </c>
      <c r="AK1560" s="25">
        <v>6629.9530479000023</v>
      </c>
      <c r="AL1560" s="25">
        <v>5601.4438102000004</v>
      </c>
      <c r="AM1560" s="25">
        <v>885.54879375958376</v>
      </c>
      <c r="AN1560" s="25">
        <v>26925.692444700002</v>
      </c>
      <c r="AO1560" s="25">
        <v>2463.3221436543354</v>
      </c>
      <c r="AP1560" s="25">
        <v>3734.4925544464477</v>
      </c>
      <c r="AQ1560" s="25">
        <v>23690.72609599548</v>
      </c>
      <c r="AR1560" s="25">
        <v>2413.7172657441538</v>
      </c>
      <c r="AS1560" s="25">
        <v>27143.112686900004</v>
      </c>
      <c r="AT1560" s="25">
        <v>7022.317815800001</v>
      </c>
      <c r="AU1560" s="25">
        <v>0</v>
      </c>
      <c r="AV1560" s="25">
        <v>25359.004687100005</v>
      </c>
      <c r="AW1560" s="25">
        <v>6352.2380181297376</v>
      </c>
      <c r="AX1560" s="25">
        <v>0</v>
      </c>
      <c r="AY1560" s="25">
        <v>0</v>
      </c>
      <c r="AZ1560" s="25">
        <v>0</v>
      </c>
      <c r="BA1560" s="25">
        <v>0</v>
      </c>
      <c r="BB1560" s="25">
        <v>7261.7567356702602</v>
      </c>
      <c r="BC1560" s="25">
        <v>36300.759916399991</v>
      </c>
      <c r="BD1560" s="25">
        <v>28818.713084700004</v>
      </c>
      <c r="BE1560" s="25">
        <v>9191.7450506000005</v>
      </c>
      <c r="BF1560" s="25">
        <v>13064.208691800004</v>
      </c>
      <c r="BG1560" s="25">
        <v>0</v>
      </c>
      <c r="BH1560" s="25">
        <v>0</v>
      </c>
      <c r="BI1560" s="25">
        <v>0</v>
      </c>
      <c r="BJ1560" s="25">
        <v>0</v>
      </c>
      <c r="BK1560" s="25">
        <v>0</v>
      </c>
      <c r="BL1560" s="25">
        <v>0</v>
      </c>
      <c r="BM1560" s="25">
        <v>0</v>
      </c>
      <c r="BN1560" s="25">
        <v>0</v>
      </c>
      <c r="BO1560" s="25">
        <v>0</v>
      </c>
    </row>
    <row r="1561" spans="1:67">
      <c r="A1561">
        <v>2012</v>
      </c>
      <c r="B1561" s="22" t="s">
        <v>300</v>
      </c>
      <c r="C1561" s="22" t="s">
        <v>301</v>
      </c>
      <c r="D1561" s="57" t="s">
        <v>289</v>
      </c>
      <c r="E1561" s="25">
        <v>190.56445958997199</v>
      </c>
      <c r="F1561" s="25">
        <v>8.7284749489841182</v>
      </c>
      <c r="G1561" s="25">
        <v>32.70737162871869</v>
      </c>
      <c r="H1561" s="25">
        <v>457.00992270295779</v>
      </c>
      <c r="I1561" s="25">
        <v>655.88360239197891</v>
      </c>
      <c r="J1561" s="25">
        <v>570.05473054751462</v>
      </c>
      <c r="K1561" s="25">
        <v>64.749114569493642</v>
      </c>
      <c r="L1561" s="25">
        <v>192.40634917693885</v>
      </c>
      <c r="M1561" s="25">
        <v>11.258877304298762</v>
      </c>
      <c r="N1561" s="25">
        <v>388.22511823704014</v>
      </c>
      <c r="O1561" s="25">
        <v>449.77197901653102</v>
      </c>
      <c r="P1561" s="25">
        <v>112.4093726882876</v>
      </c>
      <c r="Q1561" s="25">
        <v>431.89336030087725</v>
      </c>
      <c r="R1561" s="25">
        <v>167.33757865708827</v>
      </c>
      <c r="S1561" s="25">
        <v>250.77442111112882</v>
      </c>
      <c r="T1561" s="25">
        <v>311.13279270051748</v>
      </c>
      <c r="U1561" s="25">
        <v>475.06462709790577</v>
      </c>
      <c r="V1561" s="25">
        <v>273.01353059917687</v>
      </c>
      <c r="W1561" s="25">
        <v>313.7084608776301</v>
      </c>
      <c r="X1561" s="25">
        <v>269.95799979877796</v>
      </c>
      <c r="Y1561" s="25">
        <v>44.012515996386185</v>
      </c>
      <c r="Z1561" s="25">
        <v>98.914642587783845</v>
      </c>
      <c r="AA1561" s="25">
        <v>0</v>
      </c>
      <c r="AB1561" s="25">
        <v>217.9666612671063</v>
      </c>
      <c r="AC1561" s="25">
        <v>1.7679584615597614</v>
      </c>
      <c r="AD1561" s="25">
        <v>0</v>
      </c>
      <c r="AE1561" s="25">
        <v>2641.7259909085255</v>
      </c>
      <c r="AF1561" s="25">
        <v>137.46570388125497</v>
      </c>
      <c r="AG1561" s="25">
        <v>250.06779990710939</v>
      </c>
      <c r="AH1561" s="25">
        <v>145.80162322171526</v>
      </c>
      <c r="AI1561" s="25">
        <v>311.03152473053467</v>
      </c>
      <c r="AJ1561" s="25">
        <v>106.68614900327155</v>
      </c>
      <c r="AK1561" s="25">
        <v>249.19601945140587</v>
      </c>
      <c r="AL1561" s="25">
        <v>9.2990728094243877</v>
      </c>
      <c r="AM1561" s="25">
        <v>1.416628396907146</v>
      </c>
      <c r="AN1561" s="25">
        <v>171.14862659607658</v>
      </c>
      <c r="AO1561" s="25">
        <v>32.390553405027113</v>
      </c>
      <c r="AP1561" s="25">
        <v>17.857663833825583</v>
      </c>
      <c r="AQ1561" s="25">
        <v>35.636089075765888</v>
      </c>
      <c r="AR1561" s="25">
        <v>16.517290636418217</v>
      </c>
      <c r="AS1561" s="25">
        <v>29.371285393814578</v>
      </c>
      <c r="AT1561" s="25">
        <v>4.7497841034817565</v>
      </c>
      <c r="AU1561" s="25">
        <v>0</v>
      </c>
      <c r="AV1561" s="25">
        <v>14.45830336564077</v>
      </c>
      <c r="AW1561" s="25">
        <v>40.886116468308586</v>
      </c>
      <c r="AX1561" s="25">
        <v>0</v>
      </c>
      <c r="AY1561" s="25">
        <v>0</v>
      </c>
      <c r="AZ1561" s="25">
        <v>0</v>
      </c>
      <c r="BA1561" s="25">
        <v>0</v>
      </c>
      <c r="BB1561" s="25">
        <v>37.563669386630053</v>
      </c>
      <c r="BC1561" s="25">
        <v>119.76836549473494</v>
      </c>
      <c r="BD1561" s="25">
        <v>154.94457141099326</v>
      </c>
      <c r="BE1561" s="25">
        <v>80.410862775450084</v>
      </c>
      <c r="BF1561" s="25">
        <v>54.843196358021217</v>
      </c>
      <c r="BG1561" s="25">
        <v>0</v>
      </c>
      <c r="BH1561" s="25">
        <v>0</v>
      </c>
      <c r="BI1561" s="25">
        <v>2101.763259361669</v>
      </c>
      <c r="BJ1561" s="25">
        <v>0</v>
      </c>
      <c r="BK1561" s="25">
        <v>3.5824991124835073</v>
      </c>
      <c r="BL1561" s="25">
        <v>1834.2507779960167</v>
      </c>
      <c r="BM1561" s="25">
        <v>117.63063716165969</v>
      </c>
      <c r="BN1561" s="25">
        <v>0</v>
      </c>
      <c r="BO1561" s="25">
        <v>0</v>
      </c>
    </row>
    <row r="1562" spans="1:67">
      <c r="A1562">
        <v>2012</v>
      </c>
      <c r="B1562" s="63" t="s">
        <v>229</v>
      </c>
      <c r="C1562" s="64" t="s">
        <v>302</v>
      </c>
      <c r="D1562" s="57" t="s">
        <v>289</v>
      </c>
      <c r="E1562" s="25">
        <v>117716.87859794132</v>
      </c>
      <c r="F1562" s="25">
        <v>8180.5392320068049</v>
      </c>
      <c r="G1562" s="25">
        <v>23113.827596220468</v>
      </c>
      <c r="H1562" s="25">
        <v>145446.48312602713</v>
      </c>
      <c r="I1562" s="25">
        <v>176330.60016332226</v>
      </c>
      <c r="J1562" s="25">
        <v>36091.150177028219</v>
      </c>
      <c r="K1562" s="25">
        <v>15295.327463703195</v>
      </c>
      <c r="L1562" s="25">
        <v>22071.973923480055</v>
      </c>
      <c r="M1562" s="25">
        <v>1145.7789905692707</v>
      </c>
      <c r="N1562" s="25">
        <v>68722.613176231971</v>
      </c>
      <c r="O1562" s="25">
        <v>32517.385184632742</v>
      </c>
      <c r="P1562" s="25">
        <v>12381.563536272872</v>
      </c>
      <c r="Q1562" s="25">
        <v>30839.42798264122</v>
      </c>
      <c r="R1562" s="25">
        <v>19133.555750514548</v>
      </c>
      <c r="S1562" s="25">
        <v>21605.869574643315</v>
      </c>
      <c r="T1562" s="25">
        <v>19989.903579400576</v>
      </c>
      <c r="U1562" s="25">
        <v>22655.485873861217</v>
      </c>
      <c r="V1562" s="25">
        <v>14548.115424416461</v>
      </c>
      <c r="W1562" s="25">
        <v>10858.555459041439</v>
      </c>
      <c r="X1562" s="25">
        <v>34018.302290635605</v>
      </c>
      <c r="Y1562" s="25">
        <v>2546.6352429318872</v>
      </c>
      <c r="Z1562" s="25">
        <v>10517.942390377444</v>
      </c>
      <c r="AA1562" s="25">
        <v>0</v>
      </c>
      <c r="AB1562" s="25">
        <v>43522.089579431675</v>
      </c>
      <c r="AC1562" s="25">
        <v>852.18852944458592</v>
      </c>
      <c r="AD1562" s="25">
        <v>0</v>
      </c>
      <c r="AE1562" s="25">
        <v>249372.4074671542</v>
      </c>
      <c r="AF1562" s="25">
        <v>35908.193926742315</v>
      </c>
      <c r="AG1562" s="25">
        <v>90357.089100425335</v>
      </c>
      <c r="AH1562" s="25">
        <v>53043.920513494435</v>
      </c>
      <c r="AI1562" s="25">
        <v>35395.494972702785</v>
      </c>
      <c r="AJ1562" s="25">
        <v>11954.884098988297</v>
      </c>
      <c r="AK1562" s="25">
        <v>20064.91637680701</v>
      </c>
      <c r="AL1562" s="25">
        <v>9631.6376282337969</v>
      </c>
      <c r="AM1562" s="25">
        <v>1678.3152597988303</v>
      </c>
      <c r="AN1562" s="25">
        <v>59512.713331442013</v>
      </c>
      <c r="AO1562" s="25">
        <v>5930.8116732930557</v>
      </c>
      <c r="AP1562" s="25">
        <v>5666.867687741099</v>
      </c>
      <c r="AQ1562" s="25">
        <v>35505.490707332785</v>
      </c>
      <c r="AR1562" s="25">
        <v>4717.0116764976719</v>
      </c>
      <c r="AS1562" s="25">
        <v>37911.233285500144</v>
      </c>
      <c r="AT1562" s="25">
        <v>9312.9236210081144</v>
      </c>
      <c r="AU1562" s="25">
        <v>0</v>
      </c>
      <c r="AV1562" s="25">
        <v>30669.964106366981</v>
      </c>
      <c r="AW1562" s="25">
        <v>11472.024446804706</v>
      </c>
      <c r="AX1562" s="25">
        <v>0</v>
      </c>
      <c r="AY1562" s="25">
        <v>0</v>
      </c>
      <c r="AZ1562" s="25">
        <v>0</v>
      </c>
      <c r="BA1562" s="25">
        <v>0</v>
      </c>
      <c r="BB1562" s="25">
        <v>11591.909071426024</v>
      </c>
      <c r="BC1562" s="25">
        <v>58508.409092562251</v>
      </c>
      <c r="BD1562" s="25">
        <v>44495.140056274126</v>
      </c>
      <c r="BE1562" s="25">
        <v>20723.153889028108</v>
      </c>
      <c r="BF1562" s="25">
        <v>26145.007760118388</v>
      </c>
      <c r="BG1562" s="25">
        <v>0</v>
      </c>
      <c r="BH1562" s="25">
        <v>0</v>
      </c>
      <c r="BI1562" s="25">
        <v>0</v>
      </c>
      <c r="BJ1562" s="25">
        <v>0</v>
      </c>
      <c r="BK1562" s="25">
        <v>0</v>
      </c>
      <c r="BL1562" s="25">
        <v>0</v>
      </c>
      <c r="BM1562" s="25">
        <v>0</v>
      </c>
      <c r="BN1562" s="25">
        <v>0</v>
      </c>
      <c r="BO1562" s="25">
        <v>0</v>
      </c>
    </row>
    <row r="1563" spans="1:67">
      <c r="A1563">
        <v>2013</v>
      </c>
      <c r="B1563" s="57" t="s">
        <v>167</v>
      </c>
      <c r="C1563" s="61" t="s">
        <v>230</v>
      </c>
      <c r="D1563" s="57" t="s">
        <v>231</v>
      </c>
      <c r="E1563" s="25">
        <v>4815.7864961141549</v>
      </c>
      <c r="F1563" s="25">
        <v>66.467140583621145</v>
      </c>
      <c r="G1563" s="25">
        <v>451.11232420386352</v>
      </c>
      <c r="H1563" s="25">
        <v>0</v>
      </c>
      <c r="I1563" s="25">
        <v>50545.755100032562</v>
      </c>
      <c r="J1563" s="25">
        <v>1250.0336606620729</v>
      </c>
      <c r="K1563" s="25">
        <v>125.14486969591881</v>
      </c>
      <c r="L1563" s="25">
        <v>6.0010337211322479E-3</v>
      </c>
      <c r="M1563" s="25">
        <v>0</v>
      </c>
      <c r="N1563" s="25">
        <v>4.2376916278245108E-2</v>
      </c>
      <c r="O1563" s="25">
        <v>546.35243046807273</v>
      </c>
      <c r="P1563" s="25">
        <v>637.86160404655595</v>
      </c>
      <c r="Q1563" s="25">
        <v>5071.6775689439646</v>
      </c>
      <c r="R1563" s="25">
        <v>27.629266629072635</v>
      </c>
      <c r="S1563" s="25">
        <v>11.777612378834904</v>
      </c>
      <c r="T1563" s="25">
        <v>5.0349813921410167</v>
      </c>
      <c r="U1563" s="25">
        <v>0</v>
      </c>
      <c r="V1563" s="25">
        <v>0</v>
      </c>
      <c r="W1563" s="25">
        <v>0.60110838250761223</v>
      </c>
      <c r="X1563" s="25">
        <v>0</v>
      </c>
      <c r="Y1563" s="25">
        <v>0</v>
      </c>
      <c r="Z1563" s="25">
        <v>56.249700993082506</v>
      </c>
      <c r="AA1563" s="25">
        <v>0</v>
      </c>
      <c r="AB1563" s="25">
        <v>8.3701506662629133E-5</v>
      </c>
      <c r="AC1563" s="25">
        <v>0</v>
      </c>
      <c r="AD1563" s="25">
        <v>0</v>
      </c>
      <c r="AE1563" s="25">
        <v>128.35267589888952</v>
      </c>
      <c r="AF1563" s="25">
        <v>0</v>
      </c>
      <c r="AG1563" s="25">
        <v>5.7841994514716761</v>
      </c>
      <c r="AH1563" s="25">
        <v>3.3726786651882761</v>
      </c>
      <c r="AI1563" s="25">
        <v>0.96108575242963257</v>
      </c>
      <c r="AJ1563" s="25">
        <v>11.133221845240433</v>
      </c>
      <c r="AK1563" s="25">
        <v>70.209754674120163</v>
      </c>
      <c r="AL1563" s="25">
        <v>0</v>
      </c>
      <c r="AM1563" s="25">
        <v>0</v>
      </c>
      <c r="AN1563" s="25">
        <v>5778.4135648028059</v>
      </c>
      <c r="AO1563" s="25">
        <v>0</v>
      </c>
      <c r="AP1563" s="25">
        <v>0</v>
      </c>
      <c r="AQ1563" s="25">
        <v>0</v>
      </c>
      <c r="AR1563" s="25">
        <v>0</v>
      </c>
      <c r="AS1563" s="25">
        <v>4.2195255336950899</v>
      </c>
      <c r="AT1563" s="25">
        <v>0</v>
      </c>
      <c r="AU1563" s="25">
        <v>0</v>
      </c>
      <c r="AV1563" s="25">
        <v>5.2628499940407733E-2</v>
      </c>
      <c r="AW1563" s="25">
        <v>2.3110714209982657E-2</v>
      </c>
      <c r="AX1563" s="25">
        <v>0</v>
      </c>
      <c r="AY1563" s="25">
        <v>0</v>
      </c>
      <c r="AZ1563" s="25">
        <v>0</v>
      </c>
      <c r="BA1563" s="25">
        <v>0</v>
      </c>
      <c r="BB1563" s="25">
        <v>0</v>
      </c>
      <c r="BC1563" s="25">
        <v>7.0827124031130255</v>
      </c>
      <c r="BD1563" s="25">
        <v>99.81566757677038</v>
      </c>
      <c r="BE1563" s="25">
        <v>1155.4140797772618</v>
      </c>
      <c r="BF1563" s="25">
        <v>18.981302373148957</v>
      </c>
      <c r="BG1563" s="25">
        <v>0</v>
      </c>
      <c r="BH1563" s="25">
        <v>0</v>
      </c>
      <c r="BI1563" s="25">
        <v>27327.448852454632</v>
      </c>
      <c r="BJ1563" s="25">
        <v>0</v>
      </c>
      <c r="BK1563" s="25">
        <v>0</v>
      </c>
      <c r="BL1563" s="25">
        <v>12934.956199770177</v>
      </c>
      <c r="BM1563" s="25">
        <v>2895.6516124714153</v>
      </c>
      <c r="BN1563" s="25">
        <v>3109.2101350649209</v>
      </c>
      <c r="BO1563" s="25">
        <v>117162.61533390739</v>
      </c>
    </row>
    <row r="1564" spans="1:67">
      <c r="A1564">
        <v>2013</v>
      </c>
      <c r="B1564" s="57" t="s">
        <v>168</v>
      </c>
      <c r="C1564" s="61" t="s">
        <v>232</v>
      </c>
      <c r="D1564" s="57" t="s">
        <v>231</v>
      </c>
      <c r="E1564" s="25">
        <v>3.3056354783038473</v>
      </c>
      <c r="F1564" s="25">
        <v>9.9767880802781553E-2</v>
      </c>
      <c r="G1564" s="25">
        <v>2.2649998956362865</v>
      </c>
      <c r="H1564" s="25">
        <v>6.3222638181624671</v>
      </c>
      <c r="I1564" s="25">
        <v>63.569274007497917</v>
      </c>
      <c r="J1564" s="25">
        <v>61.42630416085418</v>
      </c>
      <c r="K1564" s="25">
        <v>2583.8646934354783</v>
      </c>
      <c r="L1564" s="25">
        <v>465.16295474091805</v>
      </c>
      <c r="M1564" s="25">
        <v>0</v>
      </c>
      <c r="N1564" s="25">
        <v>7.0212091581152292</v>
      </c>
      <c r="O1564" s="25">
        <v>27.776640681658133</v>
      </c>
      <c r="P1564" s="25">
        <v>44.91775832116349</v>
      </c>
      <c r="Q1564" s="25">
        <v>3.7755977525791802</v>
      </c>
      <c r="R1564" s="25">
        <v>25.977537998509622</v>
      </c>
      <c r="S1564" s="25">
        <v>20.715667197364318</v>
      </c>
      <c r="T1564" s="25">
        <v>1.5801161048557884</v>
      </c>
      <c r="U1564" s="25">
        <v>2.0394524201980447E-2</v>
      </c>
      <c r="V1564" s="25">
        <v>0</v>
      </c>
      <c r="W1564" s="25">
        <v>0.54611810034601804</v>
      </c>
      <c r="X1564" s="25">
        <v>0</v>
      </c>
      <c r="Y1564" s="25">
        <v>3.8449724367495417</v>
      </c>
      <c r="Z1564" s="25">
        <v>58.495506343214345</v>
      </c>
      <c r="AA1564" s="25">
        <v>0</v>
      </c>
      <c r="AB1564" s="25">
        <v>0</v>
      </c>
      <c r="AC1564" s="25">
        <v>0</v>
      </c>
      <c r="AD1564" s="25">
        <v>0</v>
      </c>
      <c r="AE1564" s="25">
        <v>3811.9489749893892</v>
      </c>
      <c r="AF1564" s="25">
        <v>6.5910378409078278</v>
      </c>
      <c r="AG1564" s="25">
        <v>0.79737635612088942</v>
      </c>
      <c r="AH1564" s="25">
        <v>0.46493801726187972</v>
      </c>
      <c r="AI1564" s="25">
        <v>3.1102109729851904E-2</v>
      </c>
      <c r="AJ1564" s="25">
        <v>0</v>
      </c>
      <c r="AK1564" s="25">
        <v>0</v>
      </c>
      <c r="AL1564" s="25">
        <v>1.3353541220250094E-3</v>
      </c>
      <c r="AM1564" s="25">
        <v>0</v>
      </c>
      <c r="AN1564" s="25">
        <v>10.239255076504248</v>
      </c>
      <c r="AO1564" s="25">
        <v>0</v>
      </c>
      <c r="AP1564" s="25">
        <v>0</v>
      </c>
      <c r="AQ1564" s="25">
        <v>0</v>
      </c>
      <c r="AR1564" s="25">
        <v>2.7133063684059741E-3</v>
      </c>
      <c r="AS1564" s="25">
        <v>0</v>
      </c>
      <c r="AT1564" s="25">
        <v>0</v>
      </c>
      <c r="AU1564" s="25">
        <v>0</v>
      </c>
      <c r="AV1564" s="25">
        <v>9.6718054730322021E-4</v>
      </c>
      <c r="AW1564" s="25">
        <v>0.19414668861051659</v>
      </c>
      <c r="AX1564" s="25">
        <v>0</v>
      </c>
      <c r="AY1564" s="25">
        <v>0</v>
      </c>
      <c r="AZ1564" s="25">
        <v>0</v>
      </c>
      <c r="BA1564" s="25">
        <v>0</v>
      </c>
      <c r="BB1564" s="25">
        <v>1.7652867688769021E-3</v>
      </c>
      <c r="BC1564" s="25">
        <v>0</v>
      </c>
      <c r="BD1564" s="25">
        <v>0</v>
      </c>
      <c r="BE1564" s="25">
        <v>0</v>
      </c>
      <c r="BF1564" s="25">
        <v>0.27063769644937585</v>
      </c>
      <c r="BG1564" s="25">
        <v>0</v>
      </c>
      <c r="BH1564" s="25">
        <v>0</v>
      </c>
      <c r="BI1564" s="25">
        <v>204.6474454066215</v>
      </c>
      <c r="BJ1564" s="25">
        <v>0</v>
      </c>
      <c r="BK1564" s="25">
        <v>0</v>
      </c>
      <c r="BL1564" s="25">
        <v>0</v>
      </c>
      <c r="BM1564" s="25">
        <v>215.86340497863586</v>
      </c>
      <c r="BN1564" s="25">
        <v>168.51986012973424</v>
      </c>
      <c r="BO1564" s="25">
        <v>7800.2623724541891</v>
      </c>
    </row>
    <row r="1565" spans="1:67">
      <c r="A1565">
        <v>2013</v>
      </c>
      <c r="B1565" s="57" t="s">
        <v>169</v>
      </c>
      <c r="C1565" s="61" t="s">
        <v>233</v>
      </c>
      <c r="D1565" s="57" t="s">
        <v>231</v>
      </c>
      <c r="E1565" s="25">
        <v>5.1269282833135739</v>
      </c>
      <c r="F1565" s="25">
        <v>0</v>
      </c>
      <c r="G1565" s="25">
        <v>332.87879771693741</v>
      </c>
      <c r="H1565" s="25">
        <v>0</v>
      </c>
      <c r="I1565" s="25">
        <v>5110.886443317916</v>
      </c>
      <c r="J1565" s="25">
        <v>0</v>
      </c>
      <c r="K1565" s="25">
        <v>9.0277594453391427E-4</v>
      </c>
      <c r="L1565" s="25">
        <v>0</v>
      </c>
      <c r="M1565" s="25">
        <v>0</v>
      </c>
      <c r="N1565" s="25">
        <v>0</v>
      </c>
      <c r="O1565" s="25">
        <v>1.999918154677919</v>
      </c>
      <c r="P1565" s="25">
        <v>4.4388207165355267</v>
      </c>
      <c r="Q1565" s="25">
        <v>0</v>
      </c>
      <c r="R1565" s="25">
        <v>0</v>
      </c>
      <c r="S1565" s="25">
        <v>0</v>
      </c>
      <c r="T1565" s="25">
        <v>0</v>
      </c>
      <c r="U1565" s="25">
        <v>0</v>
      </c>
      <c r="V1565" s="25">
        <v>0</v>
      </c>
      <c r="W1565" s="25">
        <v>0</v>
      </c>
      <c r="X1565" s="25">
        <v>0</v>
      </c>
      <c r="Y1565" s="25">
        <v>0</v>
      </c>
      <c r="Z1565" s="25">
        <v>10.277734402328358</v>
      </c>
      <c r="AA1565" s="25">
        <v>0</v>
      </c>
      <c r="AB1565" s="25">
        <v>0</v>
      </c>
      <c r="AC1565" s="25">
        <v>0</v>
      </c>
      <c r="AD1565" s="25">
        <v>0</v>
      </c>
      <c r="AE1565" s="25">
        <v>0</v>
      </c>
      <c r="AF1565" s="25">
        <v>0</v>
      </c>
      <c r="AG1565" s="25">
        <v>0</v>
      </c>
      <c r="AH1565" s="25">
        <v>0</v>
      </c>
      <c r="AI1565" s="25">
        <v>0</v>
      </c>
      <c r="AJ1565" s="25">
        <v>0</v>
      </c>
      <c r="AK1565" s="25">
        <v>0</v>
      </c>
      <c r="AL1565" s="25">
        <v>0</v>
      </c>
      <c r="AM1565" s="25">
        <v>0</v>
      </c>
      <c r="AN1565" s="25">
        <v>3070.5130283220014</v>
      </c>
      <c r="AO1565" s="25">
        <v>0</v>
      </c>
      <c r="AP1565" s="25">
        <v>0</v>
      </c>
      <c r="AQ1565" s="25">
        <v>0</v>
      </c>
      <c r="AR1565" s="25">
        <v>0</v>
      </c>
      <c r="AS1565" s="25">
        <v>0</v>
      </c>
      <c r="AT1565" s="25">
        <v>0</v>
      </c>
      <c r="AU1565" s="25">
        <v>0</v>
      </c>
      <c r="AV1565" s="25">
        <v>0</v>
      </c>
      <c r="AW1565" s="25">
        <v>0</v>
      </c>
      <c r="AX1565" s="25">
        <v>0</v>
      </c>
      <c r="AY1565" s="25">
        <v>0</v>
      </c>
      <c r="AZ1565" s="25">
        <v>0</v>
      </c>
      <c r="BA1565" s="25">
        <v>0</v>
      </c>
      <c r="BB1565" s="25">
        <v>0</v>
      </c>
      <c r="BC1565" s="25">
        <v>0</v>
      </c>
      <c r="BD1565" s="25">
        <v>0</v>
      </c>
      <c r="BE1565" s="25">
        <v>102.45273260655927</v>
      </c>
      <c r="BF1565" s="25">
        <v>4.4252128773151503E-2</v>
      </c>
      <c r="BG1565" s="25">
        <v>0</v>
      </c>
      <c r="BH1565" s="25">
        <v>0</v>
      </c>
      <c r="BI1565" s="25">
        <v>13286.004989340609</v>
      </c>
      <c r="BJ1565" s="25">
        <v>0</v>
      </c>
      <c r="BK1565" s="25">
        <v>0</v>
      </c>
      <c r="BL1565" s="25">
        <v>131.21071652443987</v>
      </c>
      <c r="BM1565" s="25">
        <v>572.29315938025866</v>
      </c>
      <c r="BN1565" s="25">
        <v>1225.2783293200666</v>
      </c>
      <c r="BO1565" s="25">
        <v>23853.406752990355</v>
      </c>
    </row>
    <row r="1566" spans="1:67">
      <c r="A1566">
        <v>2013</v>
      </c>
      <c r="B1566" s="57" t="s">
        <v>170</v>
      </c>
      <c r="C1566" s="61" t="s">
        <v>234</v>
      </c>
      <c r="D1566" s="57" t="s">
        <v>231</v>
      </c>
      <c r="E1566" s="25">
        <v>0.4631301528914345</v>
      </c>
      <c r="F1566" s="25">
        <v>0</v>
      </c>
      <c r="G1566" s="25">
        <v>0</v>
      </c>
      <c r="H1566" s="25">
        <v>13672.667955468421</v>
      </c>
      <c r="I1566" s="25">
        <v>171.93497047468492</v>
      </c>
      <c r="J1566" s="25">
        <v>9.3341689820380402</v>
      </c>
      <c r="K1566" s="25">
        <v>4.2539119337388485</v>
      </c>
      <c r="L1566" s="25">
        <v>2.4223416595813864E-4</v>
      </c>
      <c r="M1566" s="25">
        <v>0</v>
      </c>
      <c r="N1566" s="25">
        <v>25338.069121791817</v>
      </c>
      <c r="O1566" s="25">
        <v>6537.6142997974202</v>
      </c>
      <c r="P1566" s="25">
        <v>448.48019938476381</v>
      </c>
      <c r="Q1566" s="25">
        <v>694.94630682068998</v>
      </c>
      <c r="R1566" s="25">
        <v>4782.0710301504569</v>
      </c>
      <c r="S1566" s="25">
        <v>6344.1335091562432</v>
      </c>
      <c r="T1566" s="25">
        <v>2737.9512423658994</v>
      </c>
      <c r="U1566" s="25">
        <v>14.282810507973517</v>
      </c>
      <c r="V1566" s="25">
        <v>135.85787523670621</v>
      </c>
      <c r="W1566" s="25">
        <v>4.5889943155080255</v>
      </c>
      <c r="X1566" s="25">
        <v>11.94886388061418</v>
      </c>
      <c r="Y1566" s="25">
        <v>8.9126700190957102</v>
      </c>
      <c r="Z1566" s="25">
        <v>116.48724680202169</v>
      </c>
      <c r="AA1566" s="25">
        <v>0</v>
      </c>
      <c r="AB1566" s="25">
        <v>4926.3005013234733</v>
      </c>
      <c r="AC1566" s="25">
        <v>0</v>
      </c>
      <c r="AD1566" s="25">
        <v>0</v>
      </c>
      <c r="AE1566" s="25">
        <v>14951.719218888937</v>
      </c>
      <c r="AF1566" s="25">
        <v>0.98166547429615902</v>
      </c>
      <c r="AG1566" s="25">
        <v>9.8799392131461321</v>
      </c>
      <c r="AH1566" s="25">
        <v>5.7608421834514907</v>
      </c>
      <c r="AI1566" s="25">
        <v>0.23657262777662177</v>
      </c>
      <c r="AJ1566" s="25">
        <v>0</v>
      </c>
      <c r="AK1566" s="25">
        <v>0</v>
      </c>
      <c r="AL1566" s="25">
        <v>14.146225210830861</v>
      </c>
      <c r="AM1566" s="25">
        <v>0</v>
      </c>
      <c r="AN1566" s="25">
        <v>0.97442688453519199</v>
      </c>
      <c r="AO1566" s="25">
        <v>0</v>
      </c>
      <c r="AP1566" s="25">
        <v>0</v>
      </c>
      <c r="AQ1566" s="25">
        <v>0</v>
      </c>
      <c r="AR1566" s="25">
        <v>0.50553651321818927</v>
      </c>
      <c r="AS1566" s="25">
        <v>0</v>
      </c>
      <c r="AT1566" s="25">
        <v>0</v>
      </c>
      <c r="AU1566" s="25">
        <v>0</v>
      </c>
      <c r="AV1566" s="25">
        <v>2.3019876554614611</v>
      </c>
      <c r="AW1566" s="25">
        <v>173.95314455283153</v>
      </c>
      <c r="AX1566" s="25">
        <v>0</v>
      </c>
      <c r="AY1566" s="25">
        <v>0</v>
      </c>
      <c r="AZ1566" s="25">
        <v>0</v>
      </c>
      <c r="BA1566" s="25">
        <v>0</v>
      </c>
      <c r="BB1566" s="25">
        <v>4.6427544712121067</v>
      </c>
      <c r="BC1566" s="25">
        <v>0</v>
      </c>
      <c r="BD1566" s="25">
        <v>0</v>
      </c>
      <c r="BE1566" s="25">
        <v>0</v>
      </c>
      <c r="BF1566" s="25">
        <v>3.3152637476569803E-4</v>
      </c>
      <c r="BG1566" s="25">
        <v>0</v>
      </c>
      <c r="BH1566" s="25">
        <v>0</v>
      </c>
      <c r="BI1566" s="25">
        <v>0</v>
      </c>
      <c r="BJ1566" s="25">
        <v>0</v>
      </c>
      <c r="BK1566" s="25">
        <v>0</v>
      </c>
      <c r="BL1566" s="25">
        <v>1095.2048828506165</v>
      </c>
      <c r="BM1566" s="25">
        <v>594.65799782807335</v>
      </c>
      <c r="BN1566" s="25">
        <v>55082.886584738691</v>
      </c>
      <c r="BO1566" s="25">
        <v>137898.15116141809</v>
      </c>
    </row>
    <row r="1567" spans="1:67">
      <c r="A1567">
        <v>2013</v>
      </c>
      <c r="B1567" s="57" t="s">
        <v>171</v>
      </c>
      <c r="C1567" s="61" t="s">
        <v>235</v>
      </c>
      <c r="D1567" s="57" t="s">
        <v>231</v>
      </c>
      <c r="E1567" s="25">
        <v>3923.489915245259</v>
      </c>
      <c r="F1567" s="25">
        <v>1.8121068473675022</v>
      </c>
      <c r="G1567" s="25">
        <v>779.15286137520968</v>
      </c>
      <c r="H1567" s="25">
        <v>113.65077576783546</v>
      </c>
      <c r="I1567" s="25">
        <v>23146.178526347474</v>
      </c>
      <c r="J1567" s="25">
        <v>446.18523448331507</v>
      </c>
      <c r="K1567" s="25">
        <v>53.992760117978733</v>
      </c>
      <c r="L1567" s="25">
        <v>23.328097084840142</v>
      </c>
      <c r="M1567" s="25">
        <v>3.574634502108883</v>
      </c>
      <c r="N1567" s="25">
        <v>43.176938134165646</v>
      </c>
      <c r="O1567" s="25">
        <v>297.72620076634007</v>
      </c>
      <c r="P1567" s="25">
        <v>175.84711324980631</v>
      </c>
      <c r="Q1567" s="25">
        <v>9.937972928816464</v>
      </c>
      <c r="R1567" s="25">
        <v>14.667619704044803</v>
      </c>
      <c r="S1567" s="25">
        <v>19.679182518537623</v>
      </c>
      <c r="T1567" s="25">
        <v>13.420568997078826</v>
      </c>
      <c r="U1567" s="25">
        <v>19.62294487603479</v>
      </c>
      <c r="V1567" s="25">
        <v>14.601903047519555</v>
      </c>
      <c r="W1567" s="25">
        <v>5.6595209235831394</v>
      </c>
      <c r="X1567" s="25">
        <v>28.077934530238736</v>
      </c>
      <c r="Y1567" s="25">
        <v>2.9606227481112586</v>
      </c>
      <c r="Z1567" s="25">
        <v>21.312670940052964</v>
      </c>
      <c r="AA1567" s="25">
        <v>0</v>
      </c>
      <c r="AB1567" s="25">
        <v>17.464586256690485</v>
      </c>
      <c r="AC1567" s="25">
        <v>0.89417290258248638</v>
      </c>
      <c r="AD1567" s="25">
        <v>0</v>
      </c>
      <c r="AE1567" s="25">
        <v>91.32037594666771</v>
      </c>
      <c r="AF1567" s="25">
        <v>25.685419425882777</v>
      </c>
      <c r="AG1567" s="25">
        <v>78.243276702735002</v>
      </c>
      <c r="AH1567" s="25">
        <v>45.622463790143982</v>
      </c>
      <c r="AI1567" s="25">
        <v>2.5483580669047616</v>
      </c>
      <c r="AJ1567" s="25">
        <v>436.02477992801414</v>
      </c>
      <c r="AK1567" s="25">
        <v>315.88820203745769</v>
      </c>
      <c r="AL1567" s="25">
        <v>29.719802332988142</v>
      </c>
      <c r="AM1567" s="25">
        <v>1.0497203920672649</v>
      </c>
      <c r="AN1567" s="25">
        <v>13092.461747785334</v>
      </c>
      <c r="AO1567" s="25">
        <v>8.207089885108573</v>
      </c>
      <c r="AP1567" s="25">
        <v>3.0785383092001721</v>
      </c>
      <c r="AQ1567" s="25">
        <v>9.4983864258815558</v>
      </c>
      <c r="AR1567" s="25">
        <v>3.8277512018263371</v>
      </c>
      <c r="AS1567" s="25">
        <v>89.045719947882489</v>
      </c>
      <c r="AT1567" s="25">
        <v>35.984204043478961</v>
      </c>
      <c r="AU1567" s="25">
        <v>0</v>
      </c>
      <c r="AV1567" s="25">
        <v>11.654090380862375</v>
      </c>
      <c r="AW1567" s="25">
        <v>21.846364101911149</v>
      </c>
      <c r="AX1567" s="25">
        <v>0</v>
      </c>
      <c r="AY1567" s="25">
        <v>0</v>
      </c>
      <c r="AZ1567" s="25">
        <v>0</v>
      </c>
      <c r="BA1567" s="25">
        <v>0</v>
      </c>
      <c r="BB1567" s="25">
        <v>23.464561151314719</v>
      </c>
      <c r="BC1567" s="25">
        <v>48.810301319429499</v>
      </c>
      <c r="BD1567" s="25">
        <v>60.361271959016875</v>
      </c>
      <c r="BE1567" s="25">
        <v>1867.7274557351636</v>
      </c>
      <c r="BF1567" s="25">
        <v>80.288900101615113</v>
      </c>
      <c r="BG1567" s="25">
        <v>0</v>
      </c>
      <c r="BH1567" s="25">
        <v>0</v>
      </c>
      <c r="BI1567" s="25">
        <v>92790.992378158233</v>
      </c>
      <c r="BJ1567" s="25">
        <v>0</v>
      </c>
      <c r="BK1567" s="25">
        <v>1325.7956623241084</v>
      </c>
      <c r="BL1567" s="25">
        <v>0</v>
      </c>
      <c r="BM1567" s="25">
        <v>827.45714293744106</v>
      </c>
      <c r="BN1567" s="25">
        <v>29530.121164498509</v>
      </c>
      <c r="BO1567" s="25">
        <v>170033.13999318433</v>
      </c>
    </row>
    <row r="1568" spans="1:67">
      <c r="A1568">
        <v>2013</v>
      </c>
      <c r="B1568" s="57" t="s">
        <v>172</v>
      </c>
      <c r="C1568" s="61" t="s">
        <v>236</v>
      </c>
      <c r="D1568" s="57" t="s">
        <v>231</v>
      </c>
      <c r="E1568" s="25">
        <v>33.150431199307917</v>
      </c>
      <c r="F1568" s="25">
        <v>2.3350072433465971</v>
      </c>
      <c r="G1568" s="25">
        <v>2.8621459039773156</v>
      </c>
      <c r="H1568" s="25">
        <v>19.77837722978083</v>
      </c>
      <c r="I1568" s="25">
        <v>12.277097781061366</v>
      </c>
      <c r="J1568" s="25">
        <v>2721.4948236940195</v>
      </c>
      <c r="K1568" s="25">
        <v>9.6986533648813396</v>
      </c>
      <c r="L1568" s="25">
        <v>8.6118986369977364</v>
      </c>
      <c r="M1568" s="25">
        <v>0.17436940580249263</v>
      </c>
      <c r="N1568" s="25">
        <v>7.4864131029616282E-2</v>
      </c>
      <c r="O1568" s="25">
        <v>6.0794747701717116</v>
      </c>
      <c r="P1568" s="25">
        <v>15.128780927292391</v>
      </c>
      <c r="Q1568" s="25">
        <v>21.284272715890921</v>
      </c>
      <c r="R1568" s="25">
        <v>3.0665522085920291</v>
      </c>
      <c r="S1568" s="25">
        <v>2.8221840434552492</v>
      </c>
      <c r="T1568" s="25">
        <v>25.440550082895623</v>
      </c>
      <c r="U1568" s="25">
        <v>1.7089544923106899</v>
      </c>
      <c r="V1568" s="25">
        <v>3.2250521681618629</v>
      </c>
      <c r="W1568" s="25">
        <v>0.59256025491784448</v>
      </c>
      <c r="X1568" s="25">
        <v>9.2815465966546089</v>
      </c>
      <c r="Y1568" s="25">
        <v>1.1654891004173669</v>
      </c>
      <c r="Z1568" s="25">
        <v>69.818422495489642</v>
      </c>
      <c r="AA1568" s="25">
        <v>0</v>
      </c>
      <c r="AB1568" s="25">
        <v>5.0356902524985347</v>
      </c>
      <c r="AC1568" s="25">
        <v>1.5476128554688801E-2</v>
      </c>
      <c r="AD1568" s="25">
        <v>0</v>
      </c>
      <c r="AE1568" s="25">
        <v>125.67808322873697</v>
      </c>
      <c r="AF1568" s="25">
        <v>42.125625532870991</v>
      </c>
      <c r="AG1568" s="25">
        <v>74.059792925101178</v>
      </c>
      <c r="AH1568" s="25">
        <v>43.183138071630459</v>
      </c>
      <c r="AI1568" s="25">
        <v>0.4548227180230619</v>
      </c>
      <c r="AJ1568" s="25">
        <v>1.4782839721498875</v>
      </c>
      <c r="AK1568" s="25">
        <v>0.13113380573215086</v>
      </c>
      <c r="AL1568" s="25">
        <v>4.5508191382400822</v>
      </c>
      <c r="AM1568" s="25">
        <v>0.14008161204829811</v>
      </c>
      <c r="AN1568" s="25">
        <v>11.368285973511185</v>
      </c>
      <c r="AO1568" s="25">
        <v>1.3539329250918064</v>
      </c>
      <c r="AP1568" s="25">
        <v>0.55980165078896116</v>
      </c>
      <c r="AQ1568" s="25">
        <v>1.4507440640196307</v>
      </c>
      <c r="AR1568" s="25">
        <v>0.20307159741029571</v>
      </c>
      <c r="AS1568" s="25">
        <v>2.6421472738527338</v>
      </c>
      <c r="AT1568" s="25">
        <v>0.6845815781096225</v>
      </c>
      <c r="AU1568" s="25">
        <v>0</v>
      </c>
      <c r="AV1568" s="25">
        <v>4.1469451054393751</v>
      </c>
      <c r="AW1568" s="25">
        <v>9.6923384534690715</v>
      </c>
      <c r="AX1568" s="25">
        <v>0</v>
      </c>
      <c r="AY1568" s="25">
        <v>0</v>
      </c>
      <c r="AZ1568" s="25">
        <v>0</v>
      </c>
      <c r="BA1568" s="25">
        <v>0</v>
      </c>
      <c r="BB1568" s="25">
        <v>1.3862657110451118</v>
      </c>
      <c r="BC1568" s="25">
        <v>66.728486835854511</v>
      </c>
      <c r="BD1568" s="25">
        <v>38.85495375560587</v>
      </c>
      <c r="BE1568" s="25">
        <v>14.043093445944814</v>
      </c>
      <c r="BF1568" s="25">
        <v>62.878372715343446</v>
      </c>
      <c r="BG1568" s="25">
        <v>0</v>
      </c>
      <c r="BH1568" s="25">
        <v>0</v>
      </c>
      <c r="BI1568" s="25">
        <v>11883.80539756944</v>
      </c>
      <c r="BJ1568" s="25">
        <v>0</v>
      </c>
      <c r="BK1568" s="25">
        <v>0</v>
      </c>
      <c r="BL1568" s="25">
        <v>189.44004638212618</v>
      </c>
      <c r="BM1568" s="25">
        <v>1374.6162407699103</v>
      </c>
      <c r="BN1568" s="25">
        <v>19527.490755870822</v>
      </c>
      <c r="BO1568" s="25">
        <v>36458.269917509824</v>
      </c>
    </row>
    <row r="1569" spans="1:67">
      <c r="A1569">
        <v>2013</v>
      </c>
      <c r="B1569" s="57" t="s">
        <v>173</v>
      </c>
      <c r="C1569" s="61" t="s">
        <v>237</v>
      </c>
      <c r="D1569" s="57" t="s">
        <v>231</v>
      </c>
      <c r="E1569" s="25">
        <v>17.763860112717435</v>
      </c>
      <c r="F1569" s="25">
        <v>0.15964821221476025</v>
      </c>
      <c r="G1569" s="25">
        <v>0.7901718580149939</v>
      </c>
      <c r="H1569" s="25">
        <v>2.8121816980353689</v>
      </c>
      <c r="I1569" s="25">
        <v>5.3329132808738224</v>
      </c>
      <c r="J1569" s="25">
        <v>0.89897633153990708</v>
      </c>
      <c r="K1569" s="25">
        <v>1400.1938009226226</v>
      </c>
      <c r="L1569" s="25">
        <v>0.9150577734197296</v>
      </c>
      <c r="M1569" s="25">
        <v>8.3095266142187207E-2</v>
      </c>
      <c r="N1569" s="25">
        <v>1.3959209488387654</v>
      </c>
      <c r="O1569" s="25">
        <v>15.843280233846293</v>
      </c>
      <c r="P1569" s="25">
        <v>1.7459891972625017</v>
      </c>
      <c r="Q1569" s="25">
        <v>12.651987614036845</v>
      </c>
      <c r="R1569" s="25">
        <v>86.342436202598293</v>
      </c>
      <c r="S1569" s="25">
        <v>209.13885738883934</v>
      </c>
      <c r="T1569" s="25">
        <v>13.643904083740445</v>
      </c>
      <c r="U1569" s="25">
        <v>4.4425318965190534</v>
      </c>
      <c r="V1569" s="25">
        <v>4.3940880793610866</v>
      </c>
      <c r="W1569" s="25">
        <v>0.12424315896567743</v>
      </c>
      <c r="X1569" s="25">
        <v>23.281884700398745</v>
      </c>
      <c r="Y1569" s="25">
        <v>5.5109537197346139</v>
      </c>
      <c r="Z1569" s="25">
        <v>646.43919219934958</v>
      </c>
      <c r="AA1569" s="25">
        <v>0</v>
      </c>
      <c r="AB1569" s="25">
        <v>1.7560701177656018E-4</v>
      </c>
      <c r="AC1569" s="25">
        <v>0</v>
      </c>
      <c r="AD1569" s="25">
        <v>0</v>
      </c>
      <c r="AE1569" s="25">
        <v>7771.4268480920882</v>
      </c>
      <c r="AF1569" s="25">
        <v>5.6894604316752861</v>
      </c>
      <c r="AG1569" s="25">
        <v>141.88580580016114</v>
      </c>
      <c r="AH1569" s="25">
        <v>82.73145387362058</v>
      </c>
      <c r="AI1569" s="25">
        <v>0</v>
      </c>
      <c r="AJ1569" s="25">
        <v>0</v>
      </c>
      <c r="AK1569" s="25">
        <v>5.5263650070770253E-4</v>
      </c>
      <c r="AL1569" s="25">
        <v>1.3186126449277573</v>
      </c>
      <c r="AM1569" s="25">
        <v>1.8435348109474656E-2</v>
      </c>
      <c r="AN1569" s="25">
        <v>5.2344404824827793</v>
      </c>
      <c r="AO1569" s="25">
        <v>4.9074055035778173E-4</v>
      </c>
      <c r="AP1569" s="25">
        <v>0.53275525741590934</v>
      </c>
      <c r="AQ1569" s="25">
        <v>6.1905073774143636E-2</v>
      </c>
      <c r="AR1569" s="25">
        <v>7.0586367335009866E-3</v>
      </c>
      <c r="AS1569" s="25">
        <v>0</v>
      </c>
      <c r="AT1569" s="25">
        <v>0</v>
      </c>
      <c r="AU1569" s="25">
        <v>0</v>
      </c>
      <c r="AV1569" s="25">
        <v>2.6409223476981052</v>
      </c>
      <c r="AW1569" s="25">
        <v>2.8276929584537949</v>
      </c>
      <c r="AX1569" s="25">
        <v>0</v>
      </c>
      <c r="AY1569" s="25">
        <v>0</v>
      </c>
      <c r="AZ1569" s="25">
        <v>0</v>
      </c>
      <c r="BA1569" s="25">
        <v>0</v>
      </c>
      <c r="BB1569" s="25">
        <v>3.7331557620412308E-4</v>
      </c>
      <c r="BC1569" s="25">
        <v>7.6509216188129381</v>
      </c>
      <c r="BD1569" s="25">
        <v>16.25188322328755</v>
      </c>
      <c r="BE1569" s="25">
        <v>0.2768222559820821</v>
      </c>
      <c r="BF1569" s="25">
        <v>30.316545876147284</v>
      </c>
      <c r="BG1569" s="25">
        <v>0</v>
      </c>
      <c r="BH1569" s="25">
        <v>0</v>
      </c>
      <c r="BI1569" s="25">
        <v>476.58311143249352</v>
      </c>
      <c r="BJ1569" s="25">
        <v>0</v>
      </c>
      <c r="BK1569" s="25">
        <v>0</v>
      </c>
      <c r="BL1569" s="25">
        <v>0</v>
      </c>
      <c r="BM1569" s="25">
        <v>93.904021672261095</v>
      </c>
      <c r="BN1569" s="25">
        <v>4153.3990041333882</v>
      </c>
      <c r="BO1569" s="25">
        <v>15246.664268338212</v>
      </c>
    </row>
    <row r="1570" spans="1:67">
      <c r="A1570">
        <v>2013</v>
      </c>
      <c r="B1570" s="57" t="s">
        <v>174</v>
      </c>
      <c r="C1570" s="61" t="s">
        <v>238</v>
      </c>
      <c r="D1570" s="57" t="s">
        <v>231</v>
      </c>
      <c r="E1570" s="25">
        <v>27.842861572071836</v>
      </c>
      <c r="F1570" s="25">
        <v>0.89623809945147648</v>
      </c>
      <c r="G1570" s="25">
        <v>0.38590386010040867</v>
      </c>
      <c r="H1570" s="25">
        <v>138.50041107120094</v>
      </c>
      <c r="I1570" s="25">
        <v>513.10525943253288</v>
      </c>
      <c r="J1570" s="25">
        <v>53.926457235066202</v>
      </c>
      <c r="K1570" s="25">
        <v>8.608471296599804</v>
      </c>
      <c r="L1570" s="25">
        <v>4528.714211532184</v>
      </c>
      <c r="M1570" s="25">
        <v>144.2303934988017</v>
      </c>
      <c r="N1570" s="25">
        <v>0.883307807520888</v>
      </c>
      <c r="O1570" s="25">
        <v>20.89301211755711</v>
      </c>
      <c r="P1570" s="25">
        <v>33.631755274176932</v>
      </c>
      <c r="Q1570" s="25">
        <v>29.713093761648231</v>
      </c>
      <c r="R1570" s="25">
        <v>37.348783803765784</v>
      </c>
      <c r="S1570" s="25">
        <v>20.285883827032389</v>
      </c>
      <c r="T1570" s="25">
        <v>4.1877778306833058</v>
      </c>
      <c r="U1570" s="25">
        <v>169.82864621122297</v>
      </c>
      <c r="V1570" s="25">
        <v>44.049023138930295</v>
      </c>
      <c r="W1570" s="25">
        <v>1.799128709770861</v>
      </c>
      <c r="X1570" s="25">
        <v>18.810582177455888</v>
      </c>
      <c r="Y1570" s="25">
        <v>0.25341114629887362</v>
      </c>
      <c r="Z1570" s="25">
        <v>47.945238840270477</v>
      </c>
      <c r="AA1570" s="25">
        <v>0</v>
      </c>
      <c r="AB1570" s="25">
        <v>2.4894664066359518</v>
      </c>
      <c r="AC1570" s="25">
        <v>2.1873905796039466E-2</v>
      </c>
      <c r="AD1570" s="25">
        <v>0</v>
      </c>
      <c r="AE1570" s="25">
        <v>421.90170896639722</v>
      </c>
      <c r="AF1570" s="25">
        <v>265.49114076801857</v>
      </c>
      <c r="AG1570" s="25">
        <v>1179.0053117281561</v>
      </c>
      <c r="AH1570" s="25">
        <v>687.4600529201125</v>
      </c>
      <c r="AI1570" s="25">
        <v>5.7582766578323357</v>
      </c>
      <c r="AJ1570" s="25">
        <v>1.6673819810383099</v>
      </c>
      <c r="AK1570" s="25">
        <v>1.481075179909159</v>
      </c>
      <c r="AL1570" s="25">
        <v>3.3491409577887672</v>
      </c>
      <c r="AM1570" s="25">
        <v>0.66652393095453577</v>
      </c>
      <c r="AN1570" s="25">
        <v>15.293796924625566</v>
      </c>
      <c r="AO1570" s="25">
        <v>993.76839995546175</v>
      </c>
      <c r="AP1570" s="25">
        <v>6.9027377613048815</v>
      </c>
      <c r="AQ1570" s="25">
        <v>39.899217429721418</v>
      </c>
      <c r="AR1570" s="25">
        <v>11.567117124868265</v>
      </c>
      <c r="AS1570" s="25">
        <v>300.1512782299227</v>
      </c>
      <c r="AT1570" s="25">
        <v>90.3708345525705</v>
      </c>
      <c r="AU1570" s="25">
        <v>0</v>
      </c>
      <c r="AV1570" s="25">
        <v>38.224921792741924</v>
      </c>
      <c r="AW1570" s="25">
        <v>76.23860503265395</v>
      </c>
      <c r="AX1570" s="25">
        <v>0</v>
      </c>
      <c r="AY1570" s="25">
        <v>0</v>
      </c>
      <c r="AZ1570" s="25">
        <v>0</v>
      </c>
      <c r="BA1570" s="25">
        <v>0</v>
      </c>
      <c r="BB1570" s="25">
        <v>96.330820308704475</v>
      </c>
      <c r="BC1570" s="25">
        <v>1574.7148636998515</v>
      </c>
      <c r="BD1570" s="25">
        <v>1861.807808181971</v>
      </c>
      <c r="BE1570" s="25">
        <v>20.842891235941075</v>
      </c>
      <c r="BF1570" s="25">
        <v>37.872546221356032</v>
      </c>
      <c r="BG1570" s="25">
        <v>0</v>
      </c>
      <c r="BH1570" s="25">
        <v>0</v>
      </c>
      <c r="BI1570" s="25">
        <v>421.76882405581017</v>
      </c>
      <c r="BJ1570" s="25">
        <v>0</v>
      </c>
      <c r="BK1570" s="25">
        <v>0</v>
      </c>
      <c r="BL1570" s="25">
        <v>0</v>
      </c>
      <c r="BM1570" s="25">
        <v>124.18341722159182</v>
      </c>
      <c r="BN1570" s="25">
        <v>5973.823308910848</v>
      </c>
      <c r="BO1570" s="25">
        <v>20098.893194286946</v>
      </c>
    </row>
    <row r="1571" spans="1:67">
      <c r="A1571">
        <v>2013</v>
      </c>
      <c r="B1571" s="57" t="s">
        <v>175</v>
      </c>
      <c r="C1571" s="61" t="s">
        <v>239</v>
      </c>
      <c r="D1571" s="57" t="s">
        <v>231</v>
      </c>
      <c r="E1571" s="25">
        <v>0.71169770843641444</v>
      </c>
      <c r="F1571" s="25">
        <v>3.4606050721661029E-2</v>
      </c>
      <c r="G1571" s="25">
        <v>2.4018559298137784E-2</v>
      </c>
      <c r="H1571" s="25">
        <v>3.5260670433430943</v>
      </c>
      <c r="I1571" s="25">
        <v>1.473625134514025</v>
      </c>
      <c r="J1571" s="25">
        <v>2.1562906911949344</v>
      </c>
      <c r="K1571" s="25">
        <v>0.7143017985908372</v>
      </c>
      <c r="L1571" s="25">
        <v>5.7462377673499443</v>
      </c>
      <c r="M1571" s="25">
        <v>1.1388684111936009</v>
      </c>
      <c r="N1571" s="25">
        <v>0.19924340202910451</v>
      </c>
      <c r="O1571" s="25">
        <v>1.1997738261038651</v>
      </c>
      <c r="P1571" s="25">
        <v>0.71083639049784442</v>
      </c>
      <c r="Q1571" s="25">
        <v>0.36233081195634909</v>
      </c>
      <c r="R1571" s="25">
        <v>0.30012225569263967</v>
      </c>
      <c r="S1571" s="25">
        <v>0.35300688529539126</v>
      </c>
      <c r="T1571" s="25">
        <v>0.52778858346339153</v>
      </c>
      <c r="U1571" s="25">
        <v>0.59034086990028378</v>
      </c>
      <c r="V1571" s="25">
        <v>0.62101300135767212</v>
      </c>
      <c r="W1571" s="25">
        <v>0.2239767986807486</v>
      </c>
      <c r="X1571" s="25">
        <v>0.34578008247388198</v>
      </c>
      <c r="Y1571" s="25">
        <v>3.0140456159589844E-2</v>
      </c>
      <c r="Z1571" s="25">
        <v>0.37485209624155286</v>
      </c>
      <c r="AA1571" s="25">
        <v>0</v>
      </c>
      <c r="AB1571" s="25">
        <v>0.2372653949748546</v>
      </c>
      <c r="AC1571" s="25">
        <v>1.115652659423871E-2</v>
      </c>
      <c r="AD1571" s="25">
        <v>0</v>
      </c>
      <c r="AE1571" s="25">
        <v>3.0826787971993777</v>
      </c>
      <c r="AF1571" s="25">
        <v>9.5861213139436803</v>
      </c>
      <c r="AG1571" s="25">
        <v>26.734050141448982</v>
      </c>
      <c r="AH1571" s="25">
        <v>15.58821774778146</v>
      </c>
      <c r="AI1571" s="25">
        <v>0.56658859695925456</v>
      </c>
      <c r="AJ1571" s="25">
        <v>0.54042824866939176</v>
      </c>
      <c r="AK1571" s="25">
        <v>0.23711607125152542</v>
      </c>
      <c r="AL1571" s="25">
        <v>0.28159197753011467</v>
      </c>
      <c r="AM1571" s="25">
        <v>0.21663355694618919</v>
      </c>
      <c r="AN1571" s="25">
        <v>7.9542113938086731E-2</v>
      </c>
      <c r="AO1571" s="25">
        <v>194.25905599653441</v>
      </c>
      <c r="AP1571" s="25">
        <v>0.27010392873109895</v>
      </c>
      <c r="AQ1571" s="25">
        <v>0.61648728453317092</v>
      </c>
      <c r="AR1571" s="25">
        <v>7.4996344053075356E-2</v>
      </c>
      <c r="AS1571" s="25">
        <v>122.62043022264038</v>
      </c>
      <c r="AT1571" s="25">
        <v>0.14804093051373146</v>
      </c>
      <c r="AU1571" s="25">
        <v>0</v>
      </c>
      <c r="AV1571" s="25">
        <v>0.90298733338000292</v>
      </c>
      <c r="AW1571" s="25">
        <v>9.2537046333121786</v>
      </c>
      <c r="AX1571" s="25">
        <v>0</v>
      </c>
      <c r="AY1571" s="25">
        <v>0</v>
      </c>
      <c r="AZ1571" s="25">
        <v>0</v>
      </c>
      <c r="BA1571" s="25">
        <v>0</v>
      </c>
      <c r="BB1571" s="25">
        <v>7.3641689361724749</v>
      </c>
      <c r="BC1571" s="25">
        <v>60.38778228590855</v>
      </c>
      <c r="BD1571" s="25">
        <v>512.47960100273235</v>
      </c>
      <c r="BE1571" s="25">
        <v>0.37965626133852459</v>
      </c>
      <c r="BF1571" s="25">
        <v>1.5311579809862945</v>
      </c>
      <c r="BG1571" s="25">
        <v>0</v>
      </c>
      <c r="BH1571" s="25">
        <v>0</v>
      </c>
      <c r="BI1571" s="25">
        <v>6.5564411993290452</v>
      </c>
      <c r="BJ1571" s="25">
        <v>0</v>
      </c>
      <c r="BK1571" s="25">
        <v>0</v>
      </c>
      <c r="BL1571" s="25">
        <v>8.9873079619677873E-2</v>
      </c>
      <c r="BM1571" s="25">
        <v>-1.1243816954942005</v>
      </c>
      <c r="BN1571" s="25">
        <v>49.017914756204902</v>
      </c>
      <c r="BO1571" s="25">
        <v>1043.3543295922282</v>
      </c>
    </row>
    <row r="1572" spans="1:67">
      <c r="A1572">
        <v>2013</v>
      </c>
      <c r="B1572" s="57" t="s">
        <v>176</v>
      </c>
      <c r="C1572" s="61" t="s">
        <v>240</v>
      </c>
      <c r="D1572" s="57" t="s">
        <v>231</v>
      </c>
      <c r="E1572" s="25">
        <v>258.01106782071389</v>
      </c>
      <c r="F1572" s="25">
        <v>81.644087880146444</v>
      </c>
      <c r="G1572" s="25">
        <v>387.97269999425669</v>
      </c>
      <c r="H1572" s="25">
        <v>1287.3700826844542</v>
      </c>
      <c r="I1572" s="25">
        <v>317.78407425014422</v>
      </c>
      <c r="J1572" s="25">
        <v>316.82138915253722</v>
      </c>
      <c r="K1572" s="25">
        <v>144.79889040431721</v>
      </c>
      <c r="L1572" s="25">
        <v>322.61048286868072</v>
      </c>
      <c r="M1572" s="25">
        <v>2.6380120381519592</v>
      </c>
      <c r="N1572" s="25">
        <v>548.1096685577977</v>
      </c>
      <c r="O1572" s="25">
        <v>390.00430988013682</v>
      </c>
      <c r="P1572" s="25">
        <v>114.48097617456104</v>
      </c>
      <c r="Q1572" s="25">
        <v>107.08255723467792</v>
      </c>
      <c r="R1572" s="25">
        <v>321.03186166086829</v>
      </c>
      <c r="S1572" s="25">
        <v>310.29121122586844</v>
      </c>
      <c r="T1572" s="25">
        <v>141.99773142919634</v>
      </c>
      <c r="U1572" s="25">
        <v>37.352062818002125</v>
      </c>
      <c r="V1572" s="25">
        <v>63.531042458709706</v>
      </c>
      <c r="W1572" s="25">
        <v>11.653045235312218</v>
      </c>
      <c r="X1572" s="25">
        <v>160.96968165327701</v>
      </c>
      <c r="Y1572" s="25">
        <v>14.056403552316018</v>
      </c>
      <c r="Z1572" s="25">
        <v>89.372994235731511</v>
      </c>
      <c r="AA1572" s="25">
        <v>0</v>
      </c>
      <c r="AB1572" s="25">
        <v>2675.9043774396519</v>
      </c>
      <c r="AC1572" s="25">
        <v>0.84245002051808537</v>
      </c>
      <c r="AD1572" s="25">
        <v>0</v>
      </c>
      <c r="AE1572" s="25">
        <v>7766.7871493704779</v>
      </c>
      <c r="AF1572" s="25">
        <v>728.17386835035325</v>
      </c>
      <c r="AG1572" s="25">
        <v>3196.6353790602602</v>
      </c>
      <c r="AH1572" s="25">
        <v>1863.9094370439641</v>
      </c>
      <c r="AI1572" s="25">
        <v>6037.534219222106</v>
      </c>
      <c r="AJ1572" s="25">
        <v>2005.5563611929961</v>
      </c>
      <c r="AK1572" s="25">
        <v>3712.6714819937974</v>
      </c>
      <c r="AL1572" s="25">
        <v>96.964273056060833</v>
      </c>
      <c r="AM1572" s="25">
        <v>12.35012144654659</v>
      </c>
      <c r="AN1572" s="25">
        <v>154.64855309365399</v>
      </c>
      <c r="AO1572" s="25">
        <v>7.8509915951375024</v>
      </c>
      <c r="AP1572" s="25">
        <v>21.520172883369689</v>
      </c>
      <c r="AQ1572" s="25">
        <v>13.267330740953797</v>
      </c>
      <c r="AR1572" s="25">
        <v>12.502281305700494</v>
      </c>
      <c r="AS1572" s="25">
        <v>17.156668056831581</v>
      </c>
      <c r="AT1572" s="25">
        <v>3.2762703013279615</v>
      </c>
      <c r="AU1572" s="25">
        <v>0</v>
      </c>
      <c r="AV1572" s="25">
        <v>62.175240115949592</v>
      </c>
      <c r="AW1572" s="25">
        <v>69.874399997077546</v>
      </c>
      <c r="AX1572" s="25">
        <v>0</v>
      </c>
      <c r="AY1572" s="25">
        <v>0</v>
      </c>
      <c r="AZ1572" s="25">
        <v>0</v>
      </c>
      <c r="BA1572" s="25">
        <v>0</v>
      </c>
      <c r="BB1572" s="25">
        <v>391.33335247388572</v>
      </c>
      <c r="BC1572" s="25">
        <v>545.78739473865778</v>
      </c>
      <c r="BD1572" s="25">
        <v>268.76238026567654</v>
      </c>
      <c r="BE1572" s="25">
        <v>85.820613451725634</v>
      </c>
      <c r="BF1572" s="25">
        <v>55.644080320579313</v>
      </c>
      <c r="BG1572" s="25">
        <v>0</v>
      </c>
      <c r="BH1572" s="25">
        <v>0</v>
      </c>
      <c r="BI1572" s="25">
        <v>12959.399056086113</v>
      </c>
      <c r="BJ1572" s="25">
        <v>0</v>
      </c>
      <c r="BK1572" s="25">
        <v>0</v>
      </c>
      <c r="BL1572" s="25">
        <v>0</v>
      </c>
      <c r="BM1572" s="25">
        <v>296.26353932755717</v>
      </c>
      <c r="BN1572" s="25">
        <v>16823.168753260819</v>
      </c>
      <c r="BO1572" s="25">
        <v>65315.364529421546</v>
      </c>
    </row>
    <row r="1573" spans="1:67">
      <c r="A1573">
        <v>2013</v>
      </c>
      <c r="B1573" s="57" t="s">
        <v>177</v>
      </c>
      <c r="C1573" s="61" t="s">
        <v>241</v>
      </c>
      <c r="D1573" s="57" t="s">
        <v>231</v>
      </c>
      <c r="E1573" s="25">
        <v>864.91385206646623</v>
      </c>
      <c r="F1573" s="25">
        <v>1.4326835121356367</v>
      </c>
      <c r="G1573" s="25">
        <v>3.220866305062601</v>
      </c>
      <c r="H1573" s="25">
        <v>684.97756323771898</v>
      </c>
      <c r="I1573" s="25">
        <v>336.24470110466569</v>
      </c>
      <c r="J1573" s="25">
        <v>1399.9526716608148</v>
      </c>
      <c r="K1573" s="25">
        <v>403.98924076091475</v>
      </c>
      <c r="L1573" s="25">
        <v>577.59487218132347</v>
      </c>
      <c r="M1573" s="25">
        <v>66.083172837165122</v>
      </c>
      <c r="N1573" s="25">
        <v>26.923190256246187</v>
      </c>
      <c r="O1573" s="25">
        <v>3524.5924988807224</v>
      </c>
      <c r="P1573" s="25">
        <v>749.60121041950367</v>
      </c>
      <c r="Q1573" s="25">
        <v>3100.4017310323984</v>
      </c>
      <c r="R1573" s="25">
        <v>483.0052077879219</v>
      </c>
      <c r="S1573" s="25">
        <v>608.20438402831257</v>
      </c>
      <c r="T1573" s="25">
        <v>641.14147704669585</v>
      </c>
      <c r="U1573" s="25">
        <v>503.77957536055999</v>
      </c>
      <c r="V1573" s="25">
        <v>391.67930832787624</v>
      </c>
      <c r="W1573" s="25">
        <v>51.992769027787872</v>
      </c>
      <c r="X1573" s="25">
        <v>178.33264141720883</v>
      </c>
      <c r="Y1573" s="25">
        <v>10.517249885525995</v>
      </c>
      <c r="Z1573" s="25">
        <v>323.23354210240859</v>
      </c>
      <c r="AA1573" s="25">
        <v>0</v>
      </c>
      <c r="AB1573" s="25">
        <v>15.758403613300578</v>
      </c>
      <c r="AC1573" s="25">
        <v>13.326513856529237</v>
      </c>
      <c r="AD1573" s="25">
        <v>0</v>
      </c>
      <c r="AE1573" s="25">
        <v>2620.4600015796705</v>
      </c>
      <c r="AF1573" s="25">
        <v>42.608075750821712</v>
      </c>
      <c r="AG1573" s="25">
        <v>125.22008979503721</v>
      </c>
      <c r="AH1573" s="25">
        <v>73.013928521643464</v>
      </c>
      <c r="AI1573" s="25">
        <v>4.761073747602075</v>
      </c>
      <c r="AJ1573" s="25">
        <v>3.4606278759255718</v>
      </c>
      <c r="AK1573" s="25">
        <v>0.15659397598922953</v>
      </c>
      <c r="AL1573" s="25">
        <v>0.97592108264981303</v>
      </c>
      <c r="AM1573" s="25">
        <v>0.29055037070497969</v>
      </c>
      <c r="AN1573" s="25">
        <v>17.047460926386048</v>
      </c>
      <c r="AO1573" s="25">
        <v>103.96129255500787</v>
      </c>
      <c r="AP1573" s="25">
        <v>3.8393389402454776</v>
      </c>
      <c r="AQ1573" s="25">
        <v>0.1179356530953829</v>
      </c>
      <c r="AR1573" s="25">
        <v>3.7238479084839833</v>
      </c>
      <c r="AS1573" s="25">
        <v>39.3627833984253</v>
      </c>
      <c r="AT1573" s="25">
        <v>15.011908499392268</v>
      </c>
      <c r="AU1573" s="25">
        <v>0</v>
      </c>
      <c r="AV1573" s="25">
        <v>18.719764078678534</v>
      </c>
      <c r="AW1573" s="25">
        <v>29.780477102409574</v>
      </c>
      <c r="AX1573" s="25">
        <v>0</v>
      </c>
      <c r="AY1573" s="25">
        <v>0</v>
      </c>
      <c r="AZ1573" s="25">
        <v>0</v>
      </c>
      <c r="BA1573" s="25">
        <v>0</v>
      </c>
      <c r="BB1573" s="25">
        <v>32.843576113883636</v>
      </c>
      <c r="BC1573" s="25">
        <v>225.21676579251161</v>
      </c>
      <c r="BD1573" s="25">
        <v>625.26593049875271</v>
      </c>
      <c r="BE1573" s="25">
        <v>166.9395718274011</v>
      </c>
      <c r="BF1573" s="25">
        <v>178.25776706703741</v>
      </c>
      <c r="BG1573" s="25">
        <v>0</v>
      </c>
      <c r="BH1573" s="25">
        <v>0</v>
      </c>
      <c r="BI1573" s="25">
        <v>958.95893220364667</v>
      </c>
      <c r="BJ1573" s="25">
        <v>0</v>
      </c>
      <c r="BK1573" s="25">
        <v>0</v>
      </c>
      <c r="BL1573" s="25">
        <v>0</v>
      </c>
      <c r="BM1573" s="25">
        <v>856.55624739927532</v>
      </c>
      <c r="BN1573" s="25">
        <v>11021.120668692596</v>
      </c>
      <c r="BO1573" s="25">
        <v>32128.57045806661</v>
      </c>
    </row>
    <row r="1574" spans="1:67">
      <c r="A1574">
        <v>2013</v>
      </c>
      <c r="B1574" s="57" t="s">
        <v>178</v>
      </c>
      <c r="C1574" s="61" t="s">
        <v>242</v>
      </c>
      <c r="D1574" s="57" t="s">
        <v>231</v>
      </c>
      <c r="E1574" s="25">
        <v>107.76610184589913</v>
      </c>
      <c r="F1574" s="25">
        <v>1.7124709600124259</v>
      </c>
      <c r="G1574" s="25">
        <v>6.9944581074247392</v>
      </c>
      <c r="H1574" s="25">
        <v>8.865196486963459</v>
      </c>
      <c r="I1574" s="25">
        <v>106.65418305387453</v>
      </c>
      <c r="J1574" s="25">
        <v>19.570428941936814</v>
      </c>
      <c r="K1574" s="25">
        <v>0.56292986022342884</v>
      </c>
      <c r="L1574" s="25">
        <v>0.28942358379852451</v>
      </c>
      <c r="M1574" s="25">
        <v>0.15611999995452028</v>
      </c>
      <c r="N1574" s="25">
        <v>2.3691053803286097</v>
      </c>
      <c r="O1574" s="25">
        <v>89.59884559631702</v>
      </c>
      <c r="P1574" s="25">
        <v>1818.2287710646247</v>
      </c>
      <c r="Q1574" s="25">
        <v>61.529921830929844</v>
      </c>
      <c r="R1574" s="25">
        <v>4.6765329768167367</v>
      </c>
      <c r="S1574" s="25">
        <v>4.8941630801991183</v>
      </c>
      <c r="T1574" s="25">
        <v>3.0901245294786692</v>
      </c>
      <c r="U1574" s="25">
        <v>25.257060187367873</v>
      </c>
      <c r="V1574" s="25">
        <v>6.1706780151190621</v>
      </c>
      <c r="W1574" s="25">
        <v>2.3108493440531457</v>
      </c>
      <c r="X1574" s="25">
        <v>4.2443650464486531</v>
      </c>
      <c r="Y1574" s="25">
        <v>0.28755307692498638</v>
      </c>
      <c r="Z1574" s="25">
        <v>4.1308711672646243</v>
      </c>
      <c r="AA1574" s="25">
        <v>0</v>
      </c>
      <c r="AB1574" s="25">
        <v>0.18729536618977452</v>
      </c>
      <c r="AC1574" s="25">
        <v>1.3345788951216676E-2</v>
      </c>
      <c r="AD1574" s="25">
        <v>0</v>
      </c>
      <c r="AE1574" s="25">
        <v>36.152239519096476</v>
      </c>
      <c r="AF1574" s="25">
        <v>65.157928474834875</v>
      </c>
      <c r="AG1574" s="25">
        <v>47.981139460286549</v>
      </c>
      <c r="AH1574" s="25">
        <v>27.977072150919451</v>
      </c>
      <c r="AI1574" s="25">
        <v>21.232974148322739</v>
      </c>
      <c r="AJ1574" s="25">
        <v>25.744724755392845</v>
      </c>
      <c r="AK1574" s="25">
        <v>2.0068979085211369</v>
      </c>
      <c r="AL1574" s="25">
        <v>1.7822882626178913</v>
      </c>
      <c r="AM1574" s="25">
        <v>0.17663429737194783</v>
      </c>
      <c r="AN1574" s="25">
        <v>35.255727146796289</v>
      </c>
      <c r="AO1574" s="25">
        <v>0.21037151224054024</v>
      </c>
      <c r="AP1574" s="25">
        <v>0.37178490326481284</v>
      </c>
      <c r="AQ1574" s="25">
        <v>1.5663811096657401</v>
      </c>
      <c r="AR1574" s="25">
        <v>0.20980314969446001</v>
      </c>
      <c r="AS1574" s="25">
        <v>5.12172834631125</v>
      </c>
      <c r="AT1574" s="25">
        <v>0.16648312051870429</v>
      </c>
      <c r="AU1574" s="25">
        <v>0</v>
      </c>
      <c r="AV1574" s="25">
        <v>3.4531736461732567</v>
      </c>
      <c r="AW1574" s="25">
        <v>17.507458348577327</v>
      </c>
      <c r="AX1574" s="25">
        <v>0</v>
      </c>
      <c r="AY1574" s="25">
        <v>0</v>
      </c>
      <c r="AZ1574" s="25">
        <v>0</v>
      </c>
      <c r="BA1574" s="25">
        <v>0</v>
      </c>
      <c r="BB1574" s="25">
        <v>18.184475753648968</v>
      </c>
      <c r="BC1574" s="25">
        <v>175.8563797734559</v>
      </c>
      <c r="BD1574" s="25">
        <v>144.49461280559962</v>
      </c>
      <c r="BE1574" s="25">
        <v>1496.0017386066502</v>
      </c>
      <c r="BF1574" s="25">
        <v>292.36233716933947</v>
      </c>
      <c r="BG1574" s="25">
        <v>0</v>
      </c>
      <c r="BH1574" s="25">
        <v>0</v>
      </c>
      <c r="BI1574" s="25">
        <v>5443.181178270951</v>
      </c>
      <c r="BJ1574" s="25">
        <v>0</v>
      </c>
      <c r="BK1574" s="25">
        <v>0</v>
      </c>
      <c r="BL1574" s="25">
        <v>0</v>
      </c>
      <c r="BM1574" s="25">
        <v>320.27569738781887</v>
      </c>
      <c r="BN1574" s="25">
        <v>1771.5234986832547</v>
      </c>
      <c r="BO1574" s="25">
        <v>12233.515524002432</v>
      </c>
    </row>
    <row r="1575" spans="1:67">
      <c r="A1575">
        <v>2013</v>
      </c>
      <c r="B1575" s="57" t="s">
        <v>179</v>
      </c>
      <c r="C1575" s="61" t="s">
        <v>243</v>
      </c>
      <c r="D1575" s="57" t="s">
        <v>231</v>
      </c>
      <c r="E1575" s="25">
        <v>80.175955950533961</v>
      </c>
      <c r="F1575" s="25">
        <v>1.2433162889887102</v>
      </c>
      <c r="G1575" s="25">
        <v>3.8979523887397649</v>
      </c>
      <c r="H1575" s="25">
        <v>10.179287919387754</v>
      </c>
      <c r="I1575" s="25">
        <v>16.307830815872897</v>
      </c>
      <c r="J1575" s="25">
        <v>147.09017850328036</v>
      </c>
      <c r="K1575" s="25">
        <v>42.248321242032077</v>
      </c>
      <c r="L1575" s="25">
        <v>30.881719421764519</v>
      </c>
      <c r="M1575" s="25">
        <v>0.427744273556104</v>
      </c>
      <c r="N1575" s="25">
        <v>2.7452638418500657</v>
      </c>
      <c r="O1575" s="25">
        <v>44.925263090248869</v>
      </c>
      <c r="P1575" s="25">
        <v>32.041150803660138</v>
      </c>
      <c r="Q1575" s="25">
        <v>1540.139791229999</v>
      </c>
      <c r="R1575" s="25">
        <v>14.938214869061429</v>
      </c>
      <c r="S1575" s="25">
        <v>5.1604501314233513</v>
      </c>
      <c r="T1575" s="25">
        <v>32.117918572859814</v>
      </c>
      <c r="U1575" s="25">
        <v>287.40434853115698</v>
      </c>
      <c r="V1575" s="25">
        <v>189.77007813278482</v>
      </c>
      <c r="W1575" s="25">
        <v>23.608541748249131</v>
      </c>
      <c r="X1575" s="25">
        <v>319.29051016794642</v>
      </c>
      <c r="Y1575" s="25">
        <v>90.864372932655641</v>
      </c>
      <c r="Z1575" s="25">
        <v>215.06776230914852</v>
      </c>
      <c r="AA1575" s="25">
        <v>0</v>
      </c>
      <c r="AB1575" s="25">
        <v>1.4399813598925142</v>
      </c>
      <c r="AC1575" s="25">
        <v>6.7530334145608953E-2</v>
      </c>
      <c r="AD1575" s="25">
        <v>0</v>
      </c>
      <c r="AE1575" s="25">
        <v>4255.6242821981186</v>
      </c>
      <c r="AF1575" s="25">
        <v>268.10805092092301</v>
      </c>
      <c r="AG1575" s="25">
        <v>750.09227964308559</v>
      </c>
      <c r="AH1575" s="25">
        <v>437.3673919268137</v>
      </c>
      <c r="AI1575" s="25">
        <v>364.31128208109436</v>
      </c>
      <c r="AJ1575" s="25">
        <v>20.153540308967251</v>
      </c>
      <c r="AK1575" s="25">
        <v>162.80596893470548</v>
      </c>
      <c r="AL1575" s="25">
        <v>31.65959994456237</v>
      </c>
      <c r="AM1575" s="25">
        <v>0.62011063298670399</v>
      </c>
      <c r="AN1575" s="25">
        <v>35.464826951611137</v>
      </c>
      <c r="AO1575" s="25">
        <v>8.4180028155675544</v>
      </c>
      <c r="AP1575" s="25">
        <v>2.8531990225761943</v>
      </c>
      <c r="AQ1575" s="25">
        <v>3.0664868216117318</v>
      </c>
      <c r="AR1575" s="25">
        <v>1.4789744652563193</v>
      </c>
      <c r="AS1575" s="25">
        <v>157.86107869082105</v>
      </c>
      <c r="AT1575" s="25">
        <v>15.236209664512272</v>
      </c>
      <c r="AU1575" s="25">
        <v>0</v>
      </c>
      <c r="AV1575" s="25">
        <v>46.159705347928146</v>
      </c>
      <c r="AW1575" s="25">
        <v>32.350127938639048</v>
      </c>
      <c r="AX1575" s="25">
        <v>0</v>
      </c>
      <c r="AY1575" s="25">
        <v>0</v>
      </c>
      <c r="AZ1575" s="25">
        <v>0</v>
      </c>
      <c r="BA1575" s="25">
        <v>0</v>
      </c>
      <c r="BB1575" s="25">
        <v>28.376877096375395</v>
      </c>
      <c r="BC1575" s="25">
        <v>121.43228608786613</v>
      </c>
      <c r="BD1575" s="25">
        <v>93.602190554865899</v>
      </c>
      <c r="BE1575" s="25">
        <v>35.822721765573036</v>
      </c>
      <c r="BF1575" s="25">
        <v>71.125240408817533</v>
      </c>
      <c r="BG1575" s="25">
        <v>0</v>
      </c>
      <c r="BH1575" s="25">
        <v>0</v>
      </c>
      <c r="BI1575" s="25">
        <v>3199.6066020815988</v>
      </c>
      <c r="BJ1575" s="25">
        <v>0</v>
      </c>
      <c r="BK1575" s="25">
        <v>0</v>
      </c>
      <c r="BL1575" s="25">
        <v>127.23694742332417</v>
      </c>
      <c r="BM1575" s="25">
        <v>554.03394292317421</v>
      </c>
      <c r="BN1575" s="25">
        <v>13893.539027074397</v>
      </c>
      <c r="BO1575" s="25">
        <v>27850.44043858501</v>
      </c>
    </row>
    <row r="1576" spans="1:67">
      <c r="A1576">
        <v>2013</v>
      </c>
      <c r="B1576" s="57" t="s">
        <v>180</v>
      </c>
      <c r="C1576" s="61" t="s">
        <v>244</v>
      </c>
      <c r="D1576" s="57" t="s">
        <v>231</v>
      </c>
      <c r="E1576" s="25">
        <v>1.4488566311674915</v>
      </c>
      <c r="F1576" s="25">
        <v>7.2868052014992898E-3</v>
      </c>
      <c r="G1576" s="25">
        <v>3.6453888385120953E-2</v>
      </c>
      <c r="H1576" s="25">
        <v>0</v>
      </c>
      <c r="I1576" s="25">
        <v>0.43136620523568531</v>
      </c>
      <c r="J1576" s="25">
        <v>5.1652886825921085</v>
      </c>
      <c r="K1576" s="25">
        <v>21.418360823538432</v>
      </c>
      <c r="L1576" s="25">
        <v>0</v>
      </c>
      <c r="M1576" s="25">
        <v>0</v>
      </c>
      <c r="N1576" s="25">
        <v>6.6973111258062865E-2</v>
      </c>
      <c r="O1576" s="25">
        <v>1.3434234054405676</v>
      </c>
      <c r="P1576" s="25">
        <v>3.5201672962133777</v>
      </c>
      <c r="Q1576" s="25">
        <v>20.540318249513934</v>
      </c>
      <c r="R1576" s="25">
        <v>492.55007482003276</v>
      </c>
      <c r="S1576" s="25">
        <v>53.433913288603222</v>
      </c>
      <c r="T1576" s="25">
        <v>17.863075468478982</v>
      </c>
      <c r="U1576" s="25">
        <v>18.598042115247484</v>
      </c>
      <c r="V1576" s="25">
        <v>9.5911410149527008</v>
      </c>
      <c r="W1576" s="25">
        <v>1.0809506964139399</v>
      </c>
      <c r="X1576" s="25">
        <v>18.934550072511275</v>
      </c>
      <c r="Y1576" s="25">
        <v>0.52745620737802923</v>
      </c>
      <c r="Z1576" s="25">
        <v>29.982962900269449</v>
      </c>
      <c r="AA1576" s="25">
        <v>0</v>
      </c>
      <c r="AB1576" s="25">
        <v>6.9653496479012904E-4</v>
      </c>
      <c r="AC1576" s="25">
        <v>0</v>
      </c>
      <c r="AD1576" s="25">
        <v>0</v>
      </c>
      <c r="AE1576" s="25">
        <v>14665.756883207569</v>
      </c>
      <c r="AF1576" s="25">
        <v>1.9647021920268382</v>
      </c>
      <c r="AG1576" s="25">
        <v>5.0575995681161441</v>
      </c>
      <c r="AH1576" s="25">
        <v>2.9490093319846999</v>
      </c>
      <c r="AI1576" s="25">
        <v>64.321049951362667</v>
      </c>
      <c r="AJ1576" s="25">
        <v>8.7981627841583485</v>
      </c>
      <c r="AK1576" s="25">
        <v>1.0472890949779939E-2</v>
      </c>
      <c r="AL1576" s="25">
        <v>4.9433163184417678E-2</v>
      </c>
      <c r="AM1576" s="25">
        <v>9.2080477956257747E-4</v>
      </c>
      <c r="AN1576" s="25">
        <v>0</v>
      </c>
      <c r="AO1576" s="25">
        <v>0</v>
      </c>
      <c r="AP1576" s="25">
        <v>0</v>
      </c>
      <c r="AQ1576" s="25">
        <v>7.4481335018644651E-2</v>
      </c>
      <c r="AR1576" s="25">
        <v>0</v>
      </c>
      <c r="AS1576" s="25">
        <v>8.5619543253038913E-4</v>
      </c>
      <c r="AT1576" s="25">
        <v>0</v>
      </c>
      <c r="AU1576" s="25">
        <v>0</v>
      </c>
      <c r="AV1576" s="25">
        <v>70.551282584397669</v>
      </c>
      <c r="AW1576" s="25">
        <v>4.2314491480066575E-4</v>
      </c>
      <c r="AX1576" s="25">
        <v>0</v>
      </c>
      <c r="AY1576" s="25">
        <v>0</v>
      </c>
      <c r="AZ1576" s="25">
        <v>0</v>
      </c>
      <c r="BA1576" s="25">
        <v>0</v>
      </c>
      <c r="BB1576" s="25">
        <v>11.392911868703953</v>
      </c>
      <c r="BC1576" s="25">
        <v>95.034413047478694</v>
      </c>
      <c r="BD1576" s="25">
        <v>158.84287576505088</v>
      </c>
      <c r="BE1576" s="25">
        <v>47.048366384514601</v>
      </c>
      <c r="BF1576" s="25">
        <v>79.247444864848973</v>
      </c>
      <c r="BG1576" s="25">
        <v>0</v>
      </c>
      <c r="BH1576" s="25">
        <v>0</v>
      </c>
      <c r="BI1576" s="25">
        <v>1969.5156333380892</v>
      </c>
      <c r="BJ1576" s="25">
        <v>0</v>
      </c>
      <c r="BK1576" s="25">
        <v>0</v>
      </c>
      <c r="BL1576" s="25">
        <v>9.1261637818391499</v>
      </c>
      <c r="BM1576" s="25">
        <v>106.30834052595921</v>
      </c>
      <c r="BN1576" s="25">
        <v>1023.2304435782916</v>
      </c>
      <c r="BO1576" s="25">
        <v>19015.823228526049</v>
      </c>
    </row>
    <row r="1577" spans="1:67">
      <c r="A1577">
        <v>2013</v>
      </c>
      <c r="B1577" s="57" t="s">
        <v>181</v>
      </c>
      <c r="C1577" s="61" t="s">
        <v>245</v>
      </c>
      <c r="D1577" s="57" t="s">
        <v>231</v>
      </c>
      <c r="E1577" s="25">
        <v>0</v>
      </c>
      <c r="F1577" s="25">
        <v>0</v>
      </c>
      <c r="G1577" s="25">
        <v>0</v>
      </c>
      <c r="H1577" s="25">
        <v>11.795339059603904</v>
      </c>
      <c r="I1577" s="25">
        <v>27.495484957879686</v>
      </c>
      <c r="J1577" s="25">
        <v>49.015680855673445</v>
      </c>
      <c r="K1577" s="25">
        <v>16.97659488882314</v>
      </c>
      <c r="L1577" s="25">
        <v>72.069097053206178</v>
      </c>
      <c r="M1577" s="25">
        <v>9.0981457534599866</v>
      </c>
      <c r="N1577" s="25">
        <v>19.951995332200287</v>
      </c>
      <c r="O1577" s="25">
        <v>26.328424042329264</v>
      </c>
      <c r="P1577" s="25">
        <v>1.5700496665042618</v>
      </c>
      <c r="Q1577" s="25">
        <v>21.791899237392169</v>
      </c>
      <c r="R1577" s="25">
        <v>224.35161312977482</v>
      </c>
      <c r="S1577" s="25">
        <v>807.69692778445483</v>
      </c>
      <c r="T1577" s="25">
        <v>1469.50857756238</v>
      </c>
      <c r="U1577" s="25">
        <v>38.616598940555264</v>
      </c>
      <c r="V1577" s="25">
        <v>72.421417602675163</v>
      </c>
      <c r="W1577" s="25">
        <v>37.992739424146194</v>
      </c>
      <c r="X1577" s="25">
        <v>168.05641162689153</v>
      </c>
      <c r="Y1577" s="25">
        <v>13.763368890871723</v>
      </c>
      <c r="Z1577" s="25">
        <v>142.18220347131407</v>
      </c>
      <c r="AA1577" s="25">
        <v>0</v>
      </c>
      <c r="AB1577" s="25">
        <v>0.38192333388746502</v>
      </c>
      <c r="AC1577" s="25">
        <v>3.5854184436876935E-2</v>
      </c>
      <c r="AD1577" s="25">
        <v>0</v>
      </c>
      <c r="AE1577" s="25">
        <v>9525.253318097637</v>
      </c>
      <c r="AF1577" s="25">
        <v>0.19247110364396144</v>
      </c>
      <c r="AG1577" s="25">
        <v>0.75467641861575308</v>
      </c>
      <c r="AH1577" s="25">
        <v>0.44004033359161748</v>
      </c>
      <c r="AI1577" s="25">
        <v>0</v>
      </c>
      <c r="AJ1577" s="25">
        <v>0</v>
      </c>
      <c r="AK1577" s="25">
        <v>0</v>
      </c>
      <c r="AL1577" s="25">
        <v>2.3256219478569935E-2</v>
      </c>
      <c r="AM1577" s="25">
        <v>1.9651316622396848E-4</v>
      </c>
      <c r="AN1577" s="25">
        <v>0</v>
      </c>
      <c r="AO1577" s="25">
        <v>3.9723595538020164E-3</v>
      </c>
      <c r="AP1577" s="25">
        <v>0</v>
      </c>
      <c r="AQ1577" s="25">
        <v>8.8490232003087921E-2</v>
      </c>
      <c r="AR1577" s="25">
        <v>0</v>
      </c>
      <c r="AS1577" s="25">
        <v>5.5366322121610549</v>
      </c>
      <c r="AT1577" s="25">
        <v>0</v>
      </c>
      <c r="AU1577" s="25">
        <v>0</v>
      </c>
      <c r="AV1577" s="25">
        <v>24.521372053942368</v>
      </c>
      <c r="AW1577" s="25">
        <v>1.8115242116707397E-2</v>
      </c>
      <c r="AX1577" s="25">
        <v>0</v>
      </c>
      <c r="AY1577" s="25">
        <v>0</v>
      </c>
      <c r="AZ1577" s="25">
        <v>0</v>
      </c>
      <c r="BA1577" s="25">
        <v>0</v>
      </c>
      <c r="BB1577" s="25">
        <v>1.9494345699927833</v>
      </c>
      <c r="BC1577" s="25">
        <v>2.7841628197271353</v>
      </c>
      <c r="BD1577" s="25">
        <v>45.260976108275912</v>
      </c>
      <c r="BE1577" s="25">
        <v>7.1317981040080372E-2</v>
      </c>
      <c r="BF1577" s="25">
        <v>4.3259703028353238</v>
      </c>
      <c r="BG1577" s="25">
        <v>0</v>
      </c>
      <c r="BH1577" s="25">
        <v>0</v>
      </c>
      <c r="BI1577" s="25">
        <v>212.13164048638305</v>
      </c>
      <c r="BJ1577" s="25">
        <v>0</v>
      </c>
      <c r="BK1577" s="25">
        <v>0</v>
      </c>
      <c r="BL1577" s="25">
        <v>0</v>
      </c>
      <c r="BM1577" s="25">
        <v>156.62997573797387</v>
      </c>
      <c r="BN1577" s="25">
        <v>9292.1625358508845</v>
      </c>
      <c r="BO1577" s="25">
        <v>22503.248901441493</v>
      </c>
    </row>
    <row r="1578" spans="1:67">
      <c r="A1578">
        <v>2013</v>
      </c>
      <c r="B1578" s="57" t="s">
        <v>182</v>
      </c>
      <c r="C1578" s="61" t="s">
        <v>246</v>
      </c>
      <c r="D1578" s="57" t="s">
        <v>231</v>
      </c>
      <c r="E1578" s="25">
        <v>104.41366008094873</v>
      </c>
      <c r="F1578" s="25">
        <v>3.2891795745458885</v>
      </c>
      <c r="G1578" s="25">
        <v>2.0221758977675863</v>
      </c>
      <c r="H1578" s="25">
        <v>15.751865922103022</v>
      </c>
      <c r="I1578" s="25">
        <v>40.582702954656561</v>
      </c>
      <c r="J1578" s="25">
        <v>58.833209015771196</v>
      </c>
      <c r="K1578" s="25">
        <v>65.203044728305102</v>
      </c>
      <c r="L1578" s="25">
        <v>1.6778308220998679</v>
      </c>
      <c r="M1578" s="25">
        <v>0.56534654818145302</v>
      </c>
      <c r="N1578" s="25">
        <v>27.871472647155631</v>
      </c>
      <c r="O1578" s="25">
        <v>11.98691339997899</v>
      </c>
      <c r="P1578" s="25">
        <v>0.31402363747189482</v>
      </c>
      <c r="Q1578" s="25">
        <v>44.648025249959204</v>
      </c>
      <c r="R1578" s="25">
        <v>177.3718288079466</v>
      </c>
      <c r="S1578" s="25">
        <v>157.76970311331004</v>
      </c>
      <c r="T1578" s="25">
        <v>301.81577012359509</v>
      </c>
      <c r="U1578" s="25">
        <v>45.957022655734818</v>
      </c>
      <c r="V1578" s="25">
        <v>61.99404777116203</v>
      </c>
      <c r="W1578" s="25">
        <v>12.77390544871537</v>
      </c>
      <c r="X1578" s="25">
        <v>152.02333126114701</v>
      </c>
      <c r="Y1578" s="25">
        <v>18.143986167655719</v>
      </c>
      <c r="Z1578" s="25">
        <v>205.07705472171006</v>
      </c>
      <c r="AA1578" s="25">
        <v>0</v>
      </c>
      <c r="AB1578" s="25">
        <v>13.91958551996975</v>
      </c>
      <c r="AC1578" s="25">
        <v>0.26573793205810353</v>
      </c>
      <c r="AD1578" s="25">
        <v>0</v>
      </c>
      <c r="AE1578" s="25">
        <v>15016.963120356735</v>
      </c>
      <c r="AF1578" s="25">
        <v>224.79525075698706</v>
      </c>
      <c r="AG1578" s="25">
        <v>411.45928640148242</v>
      </c>
      <c r="AH1578" s="25">
        <v>239.91564752954611</v>
      </c>
      <c r="AI1578" s="25">
        <v>51.59690373404505</v>
      </c>
      <c r="AJ1578" s="25">
        <v>17.350638667546214</v>
      </c>
      <c r="AK1578" s="25">
        <v>7.2406748544577093E-3</v>
      </c>
      <c r="AL1578" s="25">
        <v>0.42014383763156182</v>
      </c>
      <c r="AM1578" s="25">
        <v>0.48172839530513023</v>
      </c>
      <c r="AN1578" s="25">
        <v>30.100650120023193</v>
      </c>
      <c r="AO1578" s="25">
        <v>5.4310786950346088</v>
      </c>
      <c r="AP1578" s="25">
        <v>3.950522244652956</v>
      </c>
      <c r="AQ1578" s="25">
        <v>17.660326996389394</v>
      </c>
      <c r="AR1578" s="25">
        <v>16.207359143605931</v>
      </c>
      <c r="AS1578" s="25">
        <v>239.30507386317521</v>
      </c>
      <c r="AT1578" s="25">
        <v>9.013313268925808</v>
      </c>
      <c r="AU1578" s="25">
        <v>0</v>
      </c>
      <c r="AV1578" s="25">
        <v>23.601616019786565</v>
      </c>
      <c r="AW1578" s="25">
        <v>12.873705443140592</v>
      </c>
      <c r="AX1578" s="25">
        <v>0</v>
      </c>
      <c r="AY1578" s="25">
        <v>0</v>
      </c>
      <c r="AZ1578" s="25">
        <v>0</v>
      </c>
      <c r="BA1578" s="25">
        <v>0</v>
      </c>
      <c r="BB1578" s="25">
        <v>22.026449287308019</v>
      </c>
      <c r="BC1578" s="25">
        <v>47.543413298504731</v>
      </c>
      <c r="BD1578" s="25">
        <v>46.143996664588933</v>
      </c>
      <c r="BE1578" s="25">
        <v>23.670600760456736</v>
      </c>
      <c r="BF1578" s="25">
        <v>133.50923332519605</v>
      </c>
      <c r="BG1578" s="25">
        <v>0</v>
      </c>
      <c r="BH1578" s="25">
        <v>0</v>
      </c>
      <c r="BI1578" s="25">
        <v>208.17010754684173</v>
      </c>
      <c r="BJ1578" s="25">
        <v>0</v>
      </c>
      <c r="BK1578" s="25">
        <v>0</v>
      </c>
      <c r="BL1578" s="25">
        <v>390.05232041298035</v>
      </c>
      <c r="BM1578" s="25">
        <v>-3.9711734173409909</v>
      </c>
      <c r="BN1578" s="25">
        <v>1901.4722074138824</v>
      </c>
      <c r="BO1578" s="25">
        <v>20614.022185443231</v>
      </c>
    </row>
    <row r="1579" spans="1:67">
      <c r="A1579">
        <v>2013</v>
      </c>
      <c r="B1579" s="57" t="s">
        <v>183</v>
      </c>
      <c r="C1579" s="61" t="s">
        <v>247</v>
      </c>
      <c r="D1579" s="57" t="s">
        <v>231</v>
      </c>
      <c r="E1579" s="25">
        <v>0</v>
      </c>
      <c r="F1579" s="25">
        <v>0</v>
      </c>
      <c r="G1579" s="25">
        <v>0</v>
      </c>
      <c r="H1579" s="25">
        <v>35.205096180587979</v>
      </c>
      <c r="I1579" s="25">
        <v>3.9306982136418117E-2</v>
      </c>
      <c r="J1579" s="25">
        <v>4.8541026544329798E-2</v>
      </c>
      <c r="K1579" s="25">
        <v>1.8131512611780504E-2</v>
      </c>
      <c r="L1579" s="25">
        <v>8.5336764551845693E-3</v>
      </c>
      <c r="M1579" s="25">
        <v>0.20623944456672863</v>
      </c>
      <c r="N1579" s="25">
        <v>1.1483108980455088</v>
      </c>
      <c r="O1579" s="25">
        <v>1.4080945635163566</v>
      </c>
      <c r="P1579" s="25">
        <v>24.742501606009782</v>
      </c>
      <c r="Q1579" s="25">
        <v>0.28972334329495697</v>
      </c>
      <c r="R1579" s="25">
        <v>4.2974911637421487</v>
      </c>
      <c r="S1579" s="25">
        <v>21.264172891370784</v>
      </c>
      <c r="T1579" s="25">
        <v>178.54725345039861</v>
      </c>
      <c r="U1579" s="25">
        <v>2269.7141279558373</v>
      </c>
      <c r="V1579" s="25">
        <v>658.97771096993745</v>
      </c>
      <c r="W1579" s="25">
        <v>79.002389120716217</v>
      </c>
      <c r="X1579" s="25">
        <v>142.4811642563719</v>
      </c>
      <c r="Y1579" s="25">
        <v>20.87975978939695</v>
      </c>
      <c r="Z1579" s="25">
        <v>35.116113648263543</v>
      </c>
      <c r="AA1579" s="25">
        <v>0</v>
      </c>
      <c r="AB1579" s="25">
        <v>44.281974086415708</v>
      </c>
      <c r="AC1579" s="25">
        <v>0.43388134566235292</v>
      </c>
      <c r="AD1579" s="25">
        <v>0</v>
      </c>
      <c r="AE1579" s="25">
        <v>619.40225944416704</v>
      </c>
      <c r="AF1579" s="25">
        <v>272.85566961373036</v>
      </c>
      <c r="AG1579" s="25">
        <v>0.24654790451465727</v>
      </c>
      <c r="AH1579" s="25">
        <v>0.14375833068686716</v>
      </c>
      <c r="AI1579" s="25">
        <v>30.523006357436724</v>
      </c>
      <c r="AJ1579" s="25">
        <v>0</v>
      </c>
      <c r="AK1579" s="25">
        <v>0.10640111754491272</v>
      </c>
      <c r="AL1579" s="25">
        <v>2.8533734397718433</v>
      </c>
      <c r="AM1579" s="25">
        <v>0.15396555683784449</v>
      </c>
      <c r="AN1579" s="25">
        <v>0</v>
      </c>
      <c r="AO1579" s="25">
        <v>13.268702465287182</v>
      </c>
      <c r="AP1579" s="25">
        <v>123.38323114136563</v>
      </c>
      <c r="AQ1579" s="25">
        <v>252.98788729145573</v>
      </c>
      <c r="AR1579" s="25">
        <v>110.1806021722863</v>
      </c>
      <c r="AS1579" s="25">
        <v>18.599329198925389</v>
      </c>
      <c r="AT1579" s="25">
        <v>0.51102917831402883</v>
      </c>
      <c r="AU1579" s="25">
        <v>0</v>
      </c>
      <c r="AV1579" s="25">
        <v>5.6043554149572274E-2</v>
      </c>
      <c r="AW1579" s="25">
        <v>73.430685767370804</v>
      </c>
      <c r="AX1579" s="25">
        <v>0</v>
      </c>
      <c r="AY1579" s="25">
        <v>0</v>
      </c>
      <c r="AZ1579" s="25">
        <v>0</v>
      </c>
      <c r="BA1579" s="25">
        <v>0</v>
      </c>
      <c r="BB1579" s="25">
        <v>8.0148051962980045</v>
      </c>
      <c r="BC1579" s="25">
        <v>13.717296280313752</v>
      </c>
      <c r="BD1579" s="25">
        <v>164.29957964254456</v>
      </c>
      <c r="BE1579" s="25">
        <v>117.21708972004478</v>
      </c>
      <c r="BF1579" s="25">
        <v>57.337871998728524</v>
      </c>
      <c r="BG1579" s="25">
        <v>0</v>
      </c>
      <c r="BH1579" s="25">
        <v>0</v>
      </c>
      <c r="BI1579" s="25">
        <v>5376.9382407420462</v>
      </c>
      <c r="BJ1579" s="25">
        <v>0</v>
      </c>
      <c r="BK1579" s="25">
        <v>0</v>
      </c>
      <c r="BL1579" s="25">
        <v>1874.6197879579108</v>
      </c>
      <c r="BM1579" s="25">
        <v>299.0414566784408</v>
      </c>
      <c r="BN1579" s="25">
        <v>10414.829329756971</v>
      </c>
      <c r="BO1579" s="25">
        <v>23362.828468419015</v>
      </c>
    </row>
    <row r="1580" spans="1:67">
      <c r="A1580">
        <v>2013</v>
      </c>
      <c r="B1580" s="57" t="s">
        <v>184</v>
      </c>
      <c r="C1580" s="61" t="s">
        <v>248</v>
      </c>
      <c r="D1580" s="57" t="s">
        <v>231</v>
      </c>
      <c r="E1580" s="25">
        <v>0.55160393066464664</v>
      </c>
      <c r="F1580" s="25">
        <v>0.16803081029000572</v>
      </c>
      <c r="G1580" s="25">
        <v>9.0078923729625615E-2</v>
      </c>
      <c r="H1580" s="25">
        <v>34.586032310417899</v>
      </c>
      <c r="I1580" s="25">
        <v>3.319808027510239E-2</v>
      </c>
      <c r="J1580" s="25">
        <v>19.178109965063388</v>
      </c>
      <c r="K1580" s="25">
        <v>7.7825980468456013E-2</v>
      </c>
      <c r="L1580" s="25">
        <v>3.0179083765486738</v>
      </c>
      <c r="M1580" s="25">
        <v>0</v>
      </c>
      <c r="N1580" s="25">
        <v>3.8724546764202015</v>
      </c>
      <c r="O1580" s="25">
        <v>0.28006301510926956</v>
      </c>
      <c r="P1580" s="25">
        <v>0.6849957371844595</v>
      </c>
      <c r="Q1580" s="25">
        <v>9.2993992447429523</v>
      </c>
      <c r="R1580" s="25">
        <v>32.247315718839758</v>
      </c>
      <c r="S1580" s="25">
        <v>20.256559260116731</v>
      </c>
      <c r="T1580" s="25">
        <v>170.61966928167877</v>
      </c>
      <c r="U1580" s="25">
        <v>1551.4932883389019</v>
      </c>
      <c r="V1580" s="25">
        <v>1146.476212578789</v>
      </c>
      <c r="W1580" s="25">
        <v>132.96634394716165</v>
      </c>
      <c r="X1580" s="25">
        <v>287.83158638198154</v>
      </c>
      <c r="Y1580" s="25">
        <v>109.37819668697108</v>
      </c>
      <c r="Z1580" s="25">
        <v>64.71286384857703</v>
      </c>
      <c r="AA1580" s="25">
        <v>0</v>
      </c>
      <c r="AB1580" s="25">
        <v>54.600254669959362</v>
      </c>
      <c r="AC1580" s="25">
        <v>5.9828474421826081E-2</v>
      </c>
      <c r="AD1580" s="25">
        <v>0</v>
      </c>
      <c r="AE1580" s="25">
        <v>986.02900071724241</v>
      </c>
      <c r="AF1580" s="25">
        <v>259.1054449263932</v>
      </c>
      <c r="AG1580" s="25">
        <v>79.464634268996008</v>
      </c>
      <c r="AH1580" s="25">
        <v>46.334618798084918</v>
      </c>
      <c r="AI1580" s="25">
        <v>86.909372413963297</v>
      </c>
      <c r="AJ1580" s="25">
        <v>0</v>
      </c>
      <c r="AK1580" s="25">
        <v>0.80234482237665694</v>
      </c>
      <c r="AL1580" s="25">
        <v>4.8260674647229198</v>
      </c>
      <c r="AM1580" s="25">
        <v>0.10784122672836176</v>
      </c>
      <c r="AN1580" s="25">
        <v>0</v>
      </c>
      <c r="AO1580" s="25">
        <v>1.0147825297463637</v>
      </c>
      <c r="AP1580" s="25">
        <v>1.3709411528759878</v>
      </c>
      <c r="AQ1580" s="25">
        <v>7.7652198353202735</v>
      </c>
      <c r="AR1580" s="25">
        <v>3.2217568821603408</v>
      </c>
      <c r="AS1580" s="25">
        <v>0</v>
      </c>
      <c r="AT1580" s="25">
        <v>0</v>
      </c>
      <c r="AU1580" s="25">
        <v>0</v>
      </c>
      <c r="AV1580" s="25">
        <v>18.839079294858294</v>
      </c>
      <c r="AW1580" s="25">
        <v>7.1800847662328167</v>
      </c>
      <c r="AX1580" s="25">
        <v>0</v>
      </c>
      <c r="AY1580" s="25">
        <v>0</v>
      </c>
      <c r="AZ1580" s="25">
        <v>0</v>
      </c>
      <c r="BA1580" s="25">
        <v>0</v>
      </c>
      <c r="BB1580" s="25">
        <v>13.050596248799256</v>
      </c>
      <c r="BC1580" s="25">
        <v>92.550187053564144</v>
      </c>
      <c r="BD1580" s="25">
        <v>165.97277640901527</v>
      </c>
      <c r="BE1580" s="25">
        <v>34.22433574018293</v>
      </c>
      <c r="BF1580" s="25">
        <v>80.533119406093391</v>
      </c>
      <c r="BG1580" s="25">
        <v>0</v>
      </c>
      <c r="BH1580" s="25">
        <v>0</v>
      </c>
      <c r="BI1580" s="25">
        <v>2075.6718874344815</v>
      </c>
      <c r="BJ1580" s="25">
        <v>0</v>
      </c>
      <c r="BK1580" s="25">
        <v>0</v>
      </c>
      <c r="BL1580" s="25">
        <v>1007.1250175712015</v>
      </c>
      <c r="BM1580" s="25">
        <v>217.86199868600048</v>
      </c>
      <c r="BN1580" s="25">
        <v>6169.8892706705783</v>
      </c>
      <c r="BO1580" s="25">
        <v>15002.332198557937</v>
      </c>
    </row>
    <row r="1581" spans="1:67">
      <c r="A1581">
        <v>2013</v>
      </c>
      <c r="B1581" s="57" t="s">
        <v>185</v>
      </c>
      <c r="C1581" s="61" t="s">
        <v>249</v>
      </c>
      <c r="D1581" s="57" t="s">
        <v>231</v>
      </c>
      <c r="E1581" s="25">
        <v>66.182423139451728</v>
      </c>
      <c r="F1581" s="25">
        <v>12.812682699734143</v>
      </c>
      <c r="G1581" s="25">
        <v>2.3921959999123854</v>
      </c>
      <c r="H1581" s="25">
        <v>534.01919540751476</v>
      </c>
      <c r="I1581" s="25">
        <v>40.259237222119047</v>
      </c>
      <c r="J1581" s="25">
        <v>70.907397534910587</v>
      </c>
      <c r="K1581" s="25">
        <v>45.780287223637828</v>
      </c>
      <c r="L1581" s="25">
        <v>76.906815310344911</v>
      </c>
      <c r="M1581" s="25">
        <v>1.6975909981952435</v>
      </c>
      <c r="N1581" s="25">
        <v>49.187385622461399</v>
      </c>
      <c r="O1581" s="25">
        <v>33.676784596943264</v>
      </c>
      <c r="P1581" s="25">
        <v>4.2493380951157098</v>
      </c>
      <c r="Q1581" s="25">
        <v>34.364703513320535</v>
      </c>
      <c r="R1581" s="25">
        <v>42.363253261164715</v>
      </c>
      <c r="S1581" s="25">
        <v>52.451897759201444</v>
      </c>
      <c r="T1581" s="25">
        <v>48.195333068713069</v>
      </c>
      <c r="U1581" s="25">
        <v>246.08923648576871</v>
      </c>
      <c r="V1581" s="25">
        <v>359.53005246888483</v>
      </c>
      <c r="W1581" s="25">
        <v>1335.0266988873514</v>
      </c>
      <c r="X1581" s="25">
        <v>110.80238335852245</v>
      </c>
      <c r="Y1581" s="25">
        <v>9.6894155167530318</v>
      </c>
      <c r="Z1581" s="25">
        <v>59.763946942783036</v>
      </c>
      <c r="AA1581" s="25">
        <v>0</v>
      </c>
      <c r="AB1581" s="25">
        <v>48.886235706021651</v>
      </c>
      <c r="AC1581" s="25">
        <v>2.1187213232133475</v>
      </c>
      <c r="AD1581" s="25">
        <v>0</v>
      </c>
      <c r="AE1581" s="25">
        <v>463.16698432695642</v>
      </c>
      <c r="AF1581" s="25">
        <v>69.644665356648375</v>
      </c>
      <c r="AG1581" s="25">
        <v>3.180605729498128</v>
      </c>
      <c r="AH1581" s="25">
        <v>1.8545627923540255</v>
      </c>
      <c r="AI1581" s="25">
        <v>0.15409501764606728</v>
      </c>
      <c r="AJ1581" s="25">
        <v>0</v>
      </c>
      <c r="AK1581" s="25">
        <v>2.3565805901955582E-2</v>
      </c>
      <c r="AL1581" s="25">
        <v>3.4028475377128733</v>
      </c>
      <c r="AM1581" s="25">
        <v>0.10646749883710743</v>
      </c>
      <c r="AN1581" s="25">
        <v>0</v>
      </c>
      <c r="AO1581" s="25">
        <v>6.25147457190978</v>
      </c>
      <c r="AP1581" s="25">
        <v>5.2817939599877342</v>
      </c>
      <c r="AQ1581" s="25">
        <v>12.18554248024239</v>
      </c>
      <c r="AR1581" s="25">
        <v>5.3674415067419048</v>
      </c>
      <c r="AS1581" s="25">
        <v>0.43864556129335797</v>
      </c>
      <c r="AT1581" s="25">
        <v>0</v>
      </c>
      <c r="AU1581" s="25">
        <v>0</v>
      </c>
      <c r="AV1581" s="25">
        <v>4.5145013352745435E-2</v>
      </c>
      <c r="AW1581" s="25">
        <v>90.004806465933711</v>
      </c>
      <c r="AX1581" s="25">
        <v>0</v>
      </c>
      <c r="AY1581" s="25">
        <v>0</v>
      </c>
      <c r="AZ1581" s="25">
        <v>0</v>
      </c>
      <c r="BA1581" s="25">
        <v>0</v>
      </c>
      <c r="BB1581" s="25">
        <v>28.927560535730404</v>
      </c>
      <c r="BC1581" s="25">
        <v>0</v>
      </c>
      <c r="BD1581" s="25">
        <v>23.98491966769636</v>
      </c>
      <c r="BE1581" s="25">
        <v>5.7923454225379913</v>
      </c>
      <c r="BF1581" s="25">
        <v>16.072027647076691</v>
      </c>
      <c r="BG1581" s="25">
        <v>0</v>
      </c>
      <c r="BH1581" s="25">
        <v>0</v>
      </c>
      <c r="BI1581" s="25">
        <v>1.0803780173461511E-2</v>
      </c>
      <c r="BJ1581" s="25">
        <v>0</v>
      </c>
      <c r="BK1581" s="25">
        <v>0</v>
      </c>
      <c r="BL1581" s="25">
        <v>3649.7915986810212</v>
      </c>
      <c r="BM1581" s="25">
        <v>109.07248112477706</v>
      </c>
      <c r="BN1581" s="25">
        <v>2283.990924118079</v>
      </c>
      <c r="BO1581" s="25">
        <v>10066.104516744123</v>
      </c>
    </row>
    <row r="1582" spans="1:67">
      <c r="A1582">
        <v>2013</v>
      </c>
      <c r="B1582" s="57" t="s">
        <v>186</v>
      </c>
      <c r="C1582" s="61" t="s">
        <v>250</v>
      </c>
      <c r="D1582" s="57" t="s">
        <v>231</v>
      </c>
      <c r="E1582" s="25">
        <v>108.72612526369605</v>
      </c>
      <c r="F1582" s="25">
        <v>18.614685723994452</v>
      </c>
      <c r="G1582" s="25">
        <v>40.481151552745033</v>
      </c>
      <c r="H1582" s="25">
        <v>282.87335129961127</v>
      </c>
      <c r="I1582" s="25">
        <v>225.45284316374153</v>
      </c>
      <c r="J1582" s="25">
        <v>95.799965357642023</v>
      </c>
      <c r="K1582" s="25">
        <v>37.583324739595454</v>
      </c>
      <c r="L1582" s="25">
        <v>68.830021421864728</v>
      </c>
      <c r="M1582" s="25">
        <v>4.6592102664995645</v>
      </c>
      <c r="N1582" s="25">
        <v>146.17038084483275</v>
      </c>
      <c r="O1582" s="25">
        <v>68.061518371012056</v>
      </c>
      <c r="P1582" s="25">
        <v>31.388177383076656</v>
      </c>
      <c r="Q1582" s="25">
        <v>86.353398226036816</v>
      </c>
      <c r="R1582" s="25">
        <v>59.248650628396433</v>
      </c>
      <c r="S1582" s="25">
        <v>71.116768799544317</v>
      </c>
      <c r="T1582" s="25">
        <v>71.084608296726685</v>
      </c>
      <c r="U1582" s="25">
        <v>91.234605753428951</v>
      </c>
      <c r="V1582" s="25">
        <v>81.227503222480109</v>
      </c>
      <c r="W1582" s="25">
        <v>22.470907163005126</v>
      </c>
      <c r="X1582" s="25">
        <v>5819.7672716347979</v>
      </c>
      <c r="Y1582" s="25">
        <v>4.6876847673199447E-3</v>
      </c>
      <c r="Z1582" s="25">
        <v>52.783636601588988</v>
      </c>
      <c r="AA1582" s="25">
        <v>0</v>
      </c>
      <c r="AB1582" s="25">
        <v>42.681614386427349</v>
      </c>
      <c r="AC1582" s="25">
        <v>0.92866152519352541</v>
      </c>
      <c r="AD1582" s="25">
        <v>0</v>
      </c>
      <c r="AE1582" s="25">
        <v>1182.3560996602562</v>
      </c>
      <c r="AF1582" s="25">
        <v>494.28150800891376</v>
      </c>
      <c r="AG1582" s="25">
        <v>406.86282906521438</v>
      </c>
      <c r="AH1582" s="25">
        <v>237.23552321441116</v>
      </c>
      <c r="AI1582" s="25">
        <v>1278.4970788980884</v>
      </c>
      <c r="AJ1582" s="25">
        <v>31.549649796086172</v>
      </c>
      <c r="AK1582" s="25">
        <v>60.882179104884713</v>
      </c>
      <c r="AL1582" s="25">
        <v>24.86716450998825</v>
      </c>
      <c r="AM1582" s="25">
        <v>21.713751192627324</v>
      </c>
      <c r="AN1582" s="25">
        <v>175.66024659035799</v>
      </c>
      <c r="AO1582" s="25">
        <v>16.760940755636199</v>
      </c>
      <c r="AP1582" s="25">
        <v>3.1064713836109186</v>
      </c>
      <c r="AQ1582" s="25">
        <v>19.091664973977203</v>
      </c>
      <c r="AR1582" s="25">
        <v>13.236914059865123</v>
      </c>
      <c r="AS1582" s="25">
        <v>179.62622360947944</v>
      </c>
      <c r="AT1582" s="25">
        <v>14.762357282416078</v>
      </c>
      <c r="AU1582" s="25">
        <v>0</v>
      </c>
      <c r="AV1582" s="25">
        <v>41.241425167631682</v>
      </c>
      <c r="AW1582" s="25">
        <v>45.653946242009198</v>
      </c>
      <c r="AX1582" s="25">
        <v>0</v>
      </c>
      <c r="AY1582" s="25">
        <v>0</v>
      </c>
      <c r="AZ1582" s="25">
        <v>0</v>
      </c>
      <c r="BA1582" s="25">
        <v>0</v>
      </c>
      <c r="BB1582" s="25">
        <v>169.35350293746708</v>
      </c>
      <c r="BC1582" s="25">
        <v>0</v>
      </c>
      <c r="BD1582" s="25">
        <v>42.645508670170713</v>
      </c>
      <c r="BE1582" s="25">
        <v>23.96439345709566</v>
      </c>
      <c r="BF1582" s="25">
        <v>32.303729142241018</v>
      </c>
      <c r="BG1582" s="25">
        <v>0</v>
      </c>
      <c r="BH1582" s="25">
        <v>0</v>
      </c>
      <c r="BI1582" s="25">
        <v>14664.058697287262</v>
      </c>
      <c r="BJ1582" s="25">
        <v>0</v>
      </c>
      <c r="BK1582" s="25">
        <v>0</v>
      </c>
      <c r="BL1582" s="25">
        <v>3925.1112639958196</v>
      </c>
      <c r="BM1582" s="25">
        <v>63.546571524390266</v>
      </c>
      <c r="BN1582" s="25">
        <v>4876.1994839167828</v>
      </c>
      <c r="BO1582" s="25">
        <v>35572.112193757406</v>
      </c>
    </row>
    <row r="1583" spans="1:67">
      <c r="A1583">
        <v>2013</v>
      </c>
      <c r="B1583" s="57" t="s">
        <v>187</v>
      </c>
      <c r="C1583" s="61" t="s">
        <v>251</v>
      </c>
      <c r="D1583" s="57" t="s">
        <v>231</v>
      </c>
      <c r="E1583" s="25">
        <v>3.7207077716016765E-2</v>
      </c>
      <c r="F1583" s="25">
        <v>0</v>
      </c>
      <c r="G1583" s="25">
        <v>6.1587708426880106</v>
      </c>
      <c r="H1583" s="25">
        <v>1.854105976029202</v>
      </c>
      <c r="I1583" s="25">
        <v>0</v>
      </c>
      <c r="J1583" s="25">
        <v>0.88174476885627551</v>
      </c>
      <c r="K1583" s="25">
        <v>0</v>
      </c>
      <c r="L1583" s="25">
        <v>0</v>
      </c>
      <c r="M1583" s="25">
        <v>0</v>
      </c>
      <c r="N1583" s="25">
        <v>0.2860421888566797</v>
      </c>
      <c r="O1583" s="25">
        <v>5.050673598159161E-4</v>
      </c>
      <c r="P1583" s="25">
        <v>0</v>
      </c>
      <c r="Q1583" s="25">
        <v>0</v>
      </c>
      <c r="R1583" s="25">
        <v>0</v>
      </c>
      <c r="S1583" s="25">
        <v>0.6600127464901876</v>
      </c>
      <c r="T1583" s="25">
        <v>12.596089988593199</v>
      </c>
      <c r="U1583" s="25">
        <v>1.5372853350184217</v>
      </c>
      <c r="V1583" s="25">
        <v>0.35729426320754798</v>
      </c>
      <c r="W1583" s="25">
        <v>2.5328942558951822E-2</v>
      </c>
      <c r="X1583" s="25">
        <v>0.12333709046508945</v>
      </c>
      <c r="Y1583" s="25">
        <v>69.36112350555868</v>
      </c>
      <c r="Z1583" s="25">
        <v>5.027478490842072E-3</v>
      </c>
      <c r="AA1583" s="25">
        <v>0</v>
      </c>
      <c r="AB1583" s="25">
        <v>0</v>
      </c>
      <c r="AC1583" s="25">
        <v>0</v>
      </c>
      <c r="AD1583" s="25">
        <v>0</v>
      </c>
      <c r="AE1583" s="25">
        <v>0.34258753818152787</v>
      </c>
      <c r="AF1583" s="25">
        <v>0</v>
      </c>
      <c r="AG1583" s="25">
        <v>4.702847197859598E-4</v>
      </c>
      <c r="AH1583" s="25">
        <v>2.7421586241854035E-4</v>
      </c>
      <c r="AI1583" s="25">
        <v>2.9807139442875105E-2</v>
      </c>
      <c r="AJ1583" s="25">
        <v>17.884137739968395</v>
      </c>
      <c r="AK1583" s="25">
        <v>231.35068006626514</v>
      </c>
      <c r="AL1583" s="25">
        <v>1.7052807729470141</v>
      </c>
      <c r="AM1583" s="25">
        <v>1.2460108194160647E-2</v>
      </c>
      <c r="AN1583" s="25">
        <v>2.0778914175337664E-4</v>
      </c>
      <c r="AO1583" s="25">
        <v>0</v>
      </c>
      <c r="AP1583" s="25">
        <v>0</v>
      </c>
      <c r="AQ1583" s="25">
        <v>0</v>
      </c>
      <c r="AR1583" s="25">
        <v>0</v>
      </c>
      <c r="AS1583" s="25">
        <v>0</v>
      </c>
      <c r="AT1583" s="25">
        <v>0</v>
      </c>
      <c r="AU1583" s="25">
        <v>0</v>
      </c>
      <c r="AV1583" s="25">
        <v>1.2224829964050825E-4</v>
      </c>
      <c r="AW1583" s="25">
        <v>0.17725017002038604</v>
      </c>
      <c r="AX1583" s="25">
        <v>0</v>
      </c>
      <c r="AY1583" s="25">
        <v>0</v>
      </c>
      <c r="AZ1583" s="25">
        <v>0</v>
      </c>
      <c r="BA1583" s="25">
        <v>0</v>
      </c>
      <c r="BB1583" s="25">
        <v>8.1217931395364607E-5</v>
      </c>
      <c r="BC1583" s="25">
        <v>31.892233221863481</v>
      </c>
      <c r="BD1583" s="25">
        <v>0</v>
      </c>
      <c r="BE1583" s="25">
        <v>2.7306866023415279E-4</v>
      </c>
      <c r="BF1583" s="25">
        <v>0.12355932715192655</v>
      </c>
      <c r="BG1583" s="25">
        <v>0</v>
      </c>
      <c r="BH1583" s="25">
        <v>0</v>
      </c>
      <c r="BI1583" s="25">
        <v>4.5010253477280919</v>
      </c>
      <c r="BJ1583" s="25">
        <v>0</v>
      </c>
      <c r="BK1583" s="25">
        <v>0</v>
      </c>
      <c r="BL1583" s="25">
        <v>665.79839860903326</v>
      </c>
      <c r="BM1583" s="25">
        <v>4.1340750081911244</v>
      </c>
      <c r="BN1583" s="25">
        <v>1611.1178011223365</v>
      </c>
      <c r="BO1583" s="25">
        <v>2662.9546002678289</v>
      </c>
    </row>
    <row r="1584" spans="1:67">
      <c r="A1584">
        <v>2013</v>
      </c>
      <c r="B1584" s="57" t="s">
        <v>188</v>
      </c>
      <c r="C1584" s="61" t="s">
        <v>252</v>
      </c>
      <c r="D1584" s="57" t="s">
        <v>231</v>
      </c>
      <c r="E1584" s="25">
        <v>14.748687937731169</v>
      </c>
      <c r="F1584" s="25">
        <v>2.4891684310920277</v>
      </c>
      <c r="G1584" s="25">
        <v>4.2740348331182645</v>
      </c>
      <c r="H1584" s="25">
        <v>69.188526262655486</v>
      </c>
      <c r="I1584" s="25">
        <v>63.1147596546298</v>
      </c>
      <c r="J1584" s="25">
        <v>29.621165520732518</v>
      </c>
      <c r="K1584" s="25">
        <v>3.9630060833340126</v>
      </c>
      <c r="L1584" s="25">
        <v>13.131180670461042</v>
      </c>
      <c r="M1584" s="25">
        <v>1.3024268093526974</v>
      </c>
      <c r="N1584" s="25">
        <v>20.037109166146077</v>
      </c>
      <c r="O1584" s="25">
        <v>7.7138385341885112</v>
      </c>
      <c r="P1584" s="25">
        <v>31.731674468579641</v>
      </c>
      <c r="Q1584" s="25">
        <v>6.2581452860476183</v>
      </c>
      <c r="R1584" s="25">
        <v>3.3315674804521773</v>
      </c>
      <c r="S1584" s="25">
        <v>6.6841700154806469</v>
      </c>
      <c r="T1584" s="25">
        <v>6.66955102853903</v>
      </c>
      <c r="U1584" s="25">
        <v>17.506322061213869</v>
      </c>
      <c r="V1584" s="25">
        <v>18.496275214175618</v>
      </c>
      <c r="W1584" s="25">
        <v>1.7124068205815035</v>
      </c>
      <c r="X1584" s="25">
        <v>2.4723235210435037</v>
      </c>
      <c r="Y1584" s="25">
        <v>0.16695834418515601</v>
      </c>
      <c r="Z1584" s="25">
        <v>96.884457458507867</v>
      </c>
      <c r="AA1584" s="25">
        <v>0</v>
      </c>
      <c r="AB1584" s="25">
        <v>10.960715691676404</v>
      </c>
      <c r="AC1584" s="25">
        <v>0.19236155943246344</v>
      </c>
      <c r="AD1584" s="25">
        <v>0</v>
      </c>
      <c r="AE1584" s="25">
        <v>210.13202039587657</v>
      </c>
      <c r="AF1584" s="25">
        <v>27.434768421103449</v>
      </c>
      <c r="AG1584" s="25">
        <v>119.62193822227059</v>
      </c>
      <c r="AH1584" s="25">
        <v>69.749731542897067</v>
      </c>
      <c r="AI1584" s="25">
        <v>13.691614136347305</v>
      </c>
      <c r="AJ1584" s="25">
        <v>90.567869773312708</v>
      </c>
      <c r="AK1584" s="25">
        <v>66.528436839819904</v>
      </c>
      <c r="AL1584" s="25">
        <v>1.4230530184606416</v>
      </c>
      <c r="AM1584" s="25">
        <v>0.22265467835420855</v>
      </c>
      <c r="AN1584" s="25">
        <v>18.800516734236744</v>
      </c>
      <c r="AO1584" s="25">
        <v>20.395338403046299</v>
      </c>
      <c r="AP1584" s="25">
        <v>11.146832404379403</v>
      </c>
      <c r="AQ1584" s="25">
        <v>43.914171610439389</v>
      </c>
      <c r="AR1584" s="25">
        <v>12.026874879914429</v>
      </c>
      <c r="AS1584" s="25">
        <v>62.072813323205828</v>
      </c>
      <c r="AT1584" s="25">
        <v>13.735705560662645</v>
      </c>
      <c r="AU1584" s="25">
        <v>0</v>
      </c>
      <c r="AV1584" s="25">
        <v>16.311102849560211</v>
      </c>
      <c r="AW1584" s="25">
        <v>27.470026735568265</v>
      </c>
      <c r="AX1584" s="25">
        <v>0</v>
      </c>
      <c r="AY1584" s="25">
        <v>0</v>
      </c>
      <c r="AZ1584" s="25">
        <v>0</v>
      </c>
      <c r="BA1584" s="25">
        <v>0</v>
      </c>
      <c r="BB1584" s="25">
        <v>50.16469024252104</v>
      </c>
      <c r="BC1584" s="25">
        <v>50.769002312403323</v>
      </c>
      <c r="BD1584" s="25">
        <v>322.24357314828455</v>
      </c>
      <c r="BE1584" s="25">
        <v>232.54293271653742</v>
      </c>
      <c r="BF1584" s="25">
        <v>214.65588912777835</v>
      </c>
      <c r="BG1584" s="25">
        <v>0</v>
      </c>
      <c r="BH1584" s="25">
        <v>0</v>
      </c>
      <c r="BI1584" s="25">
        <v>2374.7130601447693</v>
      </c>
      <c r="BJ1584" s="25">
        <v>0</v>
      </c>
      <c r="BK1584" s="25">
        <v>0</v>
      </c>
      <c r="BL1584" s="25">
        <v>1264.4012196004117</v>
      </c>
      <c r="BM1584" s="25">
        <v>275.29246502029207</v>
      </c>
      <c r="BN1584" s="25">
        <v>4211.7323831885178</v>
      </c>
      <c r="BO1584" s="25">
        <v>10254.411517884319</v>
      </c>
    </row>
    <row r="1585" spans="1:67">
      <c r="A1585">
        <v>2013</v>
      </c>
      <c r="B1585" s="57" t="s">
        <v>189</v>
      </c>
      <c r="C1585" s="61" t="s">
        <v>253</v>
      </c>
      <c r="D1585" s="57" t="s">
        <v>231</v>
      </c>
      <c r="E1585" s="25">
        <v>0</v>
      </c>
      <c r="F1585" s="25">
        <v>0</v>
      </c>
      <c r="G1585" s="25">
        <v>0</v>
      </c>
      <c r="H1585" s="25">
        <v>0</v>
      </c>
      <c r="I1585" s="25">
        <v>0</v>
      </c>
      <c r="J1585" s="25">
        <v>0</v>
      </c>
      <c r="K1585" s="25">
        <v>0</v>
      </c>
      <c r="L1585" s="25">
        <v>0</v>
      </c>
      <c r="M1585" s="25">
        <v>0</v>
      </c>
      <c r="N1585" s="25">
        <v>0</v>
      </c>
      <c r="O1585" s="25">
        <v>0</v>
      </c>
      <c r="P1585" s="25">
        <v>0</v>
      </c>
      <c r="Q1585" s="25">
        <v>0</v>
      </c>
      <c r="R1585" s="25">
        <v>0</v>
      </c>
      <c r="S1585" s="25">
        <v>0</v>
      </c>
      <c r="T1585" s="25">
        <v>0</v>
      </c>
      <c r="U1585" s="25">
        <v>0</v>
      </c>
      <c r="V1585" s="25">
        <v>0</v>
      </c>
      <c r="W1585" s="25">
        <v>0</v>
      </c>
      <c r="X1585" s="25">
        <v>0</v>
      </c>
      <c r="Y1585" s="25">
        <v>0</v>
      </c>
      <c r="Z1585" s="25">
        <v>0</v>
      </c>
      <c r="AA1585" s="25">
        <v>0</v>
      </c>
      <c r="AB1585" s="25">
        <v>0</v>
      </c>
      <c r="AC1585" s="25">
        <v>0</v>
      </c>
      <c r="AD1585" s="25">
        <v>0</v>
      </c>
      <c r="AE1585" s="25">
        <v>0</v>
      </c>
      <c r="AF1585" s="25">
        <v>0</v>
      </c>
      <c r="AG1585" s="25">
        <v>0</v>
      </c>
      <c r="AH1585" s="25">
        <v>0</v>
      </c>
      <c r="AI1585" s="25">
        <v>0</v>
      </c>
      <c r="AJ1585" s="25">
        <v>0</v>
      </c>
      <c r="AK1585" s="25">
        <v>0</v>
      </c>
      <c r="AL1585" s="25">
        <v>0</v>
      </c>
      <c r="AM1585" s="25">
        <v>0</v>
      </c>
      <c r="AN1585" s="25">
        <v>0</v>
      </c>
      <c r="AO1585" s="25">
        <v>0</v>
      </c>
      <c r="AP1585" s="25">
        <v>0</v>
      </c>
      <c r="AQ1585" s="25">
        <v>0</v>
      </c>
      <c r="AR1585" s="25">
        <v>0</v>
      </c>
      <c r="AS1585" s="25">
        <v>0</v>
      </c>
      <c r="AT1585" s="25">
        <v>0</v>
      </c>
      <c r="AU1585" s="25">
        <v>0</v>
      </c>
      <c r="AV1585" s="25">
        <v>0</v>
      </c>
      <c r="AW1585" s="25">
        <v>0</v>
      </c>
      <c r="AX1585" s="25">
        <v>0</v>
      </c>
      <c r="AY1585" s="25">
        <v>0</v>
      </c>
      <c r="AZ1585" s="25">
        <v>0</v>
      </c>
      <c r="BA1585" s="25">
        <v>0</v>
      </c>
      <c r="BB1585" s="25">
        <v>0</v>
      </c>
      <c r="BC1585" s="25">
        <v>0</v>
      </c>
      <c r="BD1585" s="25">
        <v>0</v>
      </c>
      <c r="BE1585" s="25">
        <v>0</v>
      </c>
      <c r="BF1585" s="25">
        <v>0</v>
      </c>
      <c r="BG1585" s="25">
        <v>0</v>
      </c>
      <c r="BH1585" s="25">
        <v>0</v>
      </c>
      <c r="BI1585" s="25">
        <v>0</v>
      </c>
      <c r="BJ1585" s="25">
        <v>0</v>
      </c>
      <c r="BK1585" s="25">
        <v>0</v>
      </c>
      <c r="BL1585" s="25">
        <v>0</v>
      </c>
      <c r="BM1585" s="25">
        <v>0</v>
      </c>
      <c r="BN1585" s="25">
        <v>0</v>
      </c>
      <c r="BO1585" s="25">
        <v>0</v>
      </c>
    </row>
    <row r="1586" spans="1:67">
      <c r="A1586">
        <v>2013</v>
      </c>
      <c r="B1586" s="57" t="s">
        <v>190</v>
      </c>
      <c r="C1586" s="61" t="s">
        <v>254</v>
      </c>
      <c r="D1586" s="57" t="s">
        <v>231</v>
      </c>
      <c r="E1586" s="25">
        <v>26.975062206713531</v>
      </c>
      <c r="F1586" s="25">
        <v>9.3486919789944078</v>
      </c>
      <c r="G1586" s="25">
        <v>21.389679168840868</v>
      </c>
      <c r="H1586" s="25">
        <v>176.77184419990641</v>
      </c>
      <c r="I1586" s="25">
        <v>512.46773141276901</v>
      </c>
      <c r="J1586" s="25">
        <v>552.32670759557709</v>
      </c>
      <c r="K1586" s="25">
        <v>137.65457669882636</v>
      </c>
      <c r="L1586" s="25">
        <v>344.89950671185255</v>
      </c>
      <c r="M1586" s="25">
        <v>19.114321026360695</v>
      </c>
      <c r="N1586" s="25">
        <v>146.03564280125266</v>
      </c>
      <c r="O1586" s="25">
        <v>299.58373418338596</v>
      </c>
      <c r="P1586" s="25">
        <v>71.70192250514161</v>
      </c>
      <c r="Q1586" s="25">
        <v>315.54352698888346</v>
      </c>
      <c r="R1586" s="25">
        <v>468.43817096815462</v>
      </c>
      <c r="S1586" s="25">
        <v>332.87705855288738</v>
      </c>
      <c r="T1586" s="25">
        <v>498.22813709302164</v>
      </c>
      <c r="U1586" s="25">
        <v>346.21920404329103</v>
      </c>
      <c r="V1586" s="25">
        <v>381.84848131869001</v>
      </c>
      <c r="W1586" s="25">
        <v>96.346129015254888</v>
      </c>
      <c r="X1586" s="25">
        <v>195.61863650489568</v>
      </c>
      <c r="Y1586" s="25">
        <v>13.398585991971643</v>
      </c>
      <c r="Z1586" s="25">
        <v>234.40366343222212</v>
      </c>
      <c r="AA1586" s="25">
        <v>0</v>
      </c>
      <c r="AB1586" s="25">
        <v>17799.185061558852</v>
      </c>
      <c r="AC1586" s="25">
        <v>13.882861517348955</v>
      </c>
      <c r="AD1586" s="25">
        <v>0</v>
      </c>
      <c r="AE1586" s="25">
        <v>580.1724919349216</v>
      </c>
      <c r="AF1586" s="25">
        <v>381.84137532265095</v>
      </c>
      <c r="AG1586" s="25">
        <v>741.47579382121296</v>
      </c>
      <c r="AH1586" s="25">
        <v>432.34325018617352</v>
      </c>
      <c r="AI1586" s="25">
        <v>170.65198249837991</v>
      </c>
      <c r="AJ1586" s="25">
        <v>35.764007580092212</v>
      </c>
      <c r="AK1586" s="25">
        <v>9.2912338078259626</v>
      </c>
      <c r="AL1586" s="25">
        <v>141.1639362337329</v>
      </c>
      <c r="AM1586" s="25">
        <v>6.8179367092232281</v>
      </c>
      <c r="AN1586" s="25">
        <v>240.28743147440659</v>
      </c>
      <c r="AO1586" s="25">
        <v>78.318331037288331</v>
      </c>
      <c r="AP1586" s="25">
        <v>36.988647892034166</v>
      </c>
      <c r="AQ1586" s="25">
        <v>201.66850265037596</v>
      </c>
      <c r="AR1586" s="25">
        <v>61.490493486619869</v>
      </c>
      <c r="AS1586" s="25">
        <v>232.85292171610661</v>
      </c>
      <c r="AT1586" s="25">
        <v>29.755384666878879</v>
      </c>
      <c r="AU1586" s="25">
        <v>0</v>
      </c>
      <c r="AV1586" s="25">
        <v>59.808937669665504</v>
      </c>
      <c r="AW1586" s="25">
        <v>40.802650931862154</v>
      </c>
      <c r="AX1586" s="25">
        <v>0</v>
      </c>
      <c r="AY1586" s="25">
        <v>0</v>
      </c>
      <c r="AZ1586" s="25">
        <v>0</v>
      </c>
      <c r="BA1586" s="25">
        <v>0</v>
      </c>
      <c r="BB1586" s="25">
        <v>92.41980350264663</v>
      </c>
      <c r="BC1586" s="25">
        <v>345.27881481504414</v>
      </c>
      <c r="BD1586" s="25">
        <v>136.94639023805382</v>
      </c>
      <c r="BE1586" s="25">
        <v>212.65144525197871</v>
      </c>
      <c r="BF1586" s="25">
        <v>154.15202482372715</v>
      </c>
      <c r="BG1586" s="25">
        <v>0</v>
      </c>
      <c r="BH1586" s="25">
        <v>0</v>
      </c>
      <c r="BI1586" s="25">
        <v>13097.807839262525</v>
      </c>
      <c r="BJ1586" s="25">
        <v>0</v>
      </c>
      <c r="BK1586" s="25">
        <v>0</v>
      </c>
      <c r="BL1586" s="25">
        <v>0</v>
      </c>
      <c r="BM1586" s="25">
        <v>0</v>
      </c>
      <c r="BN1586" s="25">
        <v>5.8056214934588488E-3</v>
      </c>
      <c r="BO1586" s="25">
        <v>40535.016370610021</v>
      </c>
    </row>
    <row r="1587" spans="1:67">
      <c r="A1587">
        <v>2013</v>
      </c>
      <c r="B1587" s="57" t="s">
        <v>191</v>
      </c>
      <c r="C1587" s="61" t="s">
        <v>255</v>
      </c>
      <c r="D1587" s="57" t="s">
        <v>231</v>
      </c>
      <c r="E1587" s="25">
        <v>0.15098484763619577</v>
      </c>
      <c r="F1587" s="25">
        <v>1.2271784112226479E-3</v>
      </c>
      <c r="G1587" s="25">
        <v>6.4430110746094157E-2</v>
      </c>
      <c r="H1587" s="25">
        <v>1.3359089489094222</v>
      </c>
      <c r="I1587" s="25">
        <v>1.7771072272908905</v>
      </c>
      <c r="J1587" s="25">
        <v>1.1350306378574651</v>
      </c>
      <c r="K1587" s="25">
        <v>0.13743931289224154</v>
      </c>
      <c r="L1587" s="25">
        <v>0.91206499602635338</v>
      </c>
      <c r="M1587" s="25">
        <v>1.9816398817016953E-2</v>
      </c>
      <c r="N1587" s="25">
        <v>5.94600100058758E-2</v>
      </c>
      <c r="O1587" s="25">
        <v>0.37824714439582041</v>
      </c>
      <c r="P1587" s="25">
        <v>0.59353401932098238</v>
      </c>
      <c r="Q1587" s="25">
        <v>0.48280897552655444</v>
      </c>
      <c r="R1587" s="25">
        <v>1.0116112079588824</v>
      </c>
      <c r="S1587" s="25">
        <v>7.977557685250634</v>
      </c>
      <c r="T1587" s="25">
        <v>1.0826492833287056</v>
      </c>
      <c r="U1587" s="25">
        <v>0.34234523876936657</v>
      </c>
      <c r="V1587" s="25">
        <v>0.20832306760428951</v>
      </c>
      <c r="W1587" s="25">
        <v>4.7636507574129232E-2</v>
      </c>
      <c r="X1587" s="25">
        <v>0.59467087903660842</v>
      </c>
      <c r="Y1587" s="25">
        <v>2.9246754979989943E-2</v>
      </c>
      <c r="Z1587" s="25">
        <v>0.21372093794943342</v>
      </c>
      <c r="AA1587" s="25">
        <v>0</v>
      </c>
      <c r="AB1587" s="25">
        <v>0.37717822624240294</v>
      </c>
      <c r="AC1587" s="25">
        <v>0.40293466595268312</v>
      </c>
      <c r="AD1587" s="25">
        <v>0</v>
      </c>
      <c r="AE1587" s="25">
        <v>1.224407706432479</v>
      </c>
      <c r="AF1587" s="25">
        <v>1.6922804259648265</v>
      </c>
      <c r="AG1587" s="25">
        <v>2.5244638863717666</v>
      </c>
      <c r="AH1587" s="25">
        <v>1.4719764700434166</v>
      </c>
      <c r="AI1587" s="25">
        <v>1.7595823396244405E-2</v>
      </c>
      <c r="AJ1587" s="25">
        <v>0.4635420591189135</v>
      </c>
      <c r="AK1587" s="25">
        <v>6.5045895517219871E-2</v>
      </c>
      <c r="AL1587" s="25">
        <v>0.30330408357701721</v>
      </c>
      <c r="AM1587" s="25">
        <v>4.6990263677642316E-3</v>
      </c>
      <c r="AN1587" s="25">
        <v>0.63994258710946128</v>
      </c>
      <c r="AO1587" s="25">
        <v>3.1453757179557854E-2</v>
      </c>
      <c r="AP1587" s="25">
        <v>1.4585662571822885E-2</v>
      </c>
      <c r="AQ1587" s="25">
        <v>0.17666250682492152</v>
      </c>
      <c r="AR1587" s="25">
        <v>3.0419674206850288E-2</v>
      </c>
      <c r="AS1587" s="25">
        <v>9.6757901434252308E-2</v>
      </c>
      <c r="AT1587" s="25">
        <v>5.2031138001500813E-3</v>
      </c>
      <c r="AU1587" s="25">
        <v>0</v>
      </c>
      <c r="AV1587" s="25">
        <v>8.4138876380398284E-2</v>
      </c>
      <c r="AW1587" s="25">
        <v>9.4052014890194782E-2</v>
      </c>
      <c r="AX1587" s="25">
        <v>0</v>
      </c>
      <c r="AY1587" s="25">
        <v>0</v>
      </c>
      <c r="AZ1587" s="25">
        <v>0</v>
      </c>
      <c r="BA1587" s="25">
        <v>0</v>
      </c>
      <c r="BB1587" s="25">
        <v>0.51438347256685413</v>
      </c>
      <c r="BC1587" s="25">
        <v>0.29540652241006221</v>
      </c>
      <c r="BD1587" s="25">
        <v>0.4285486212868157</v>
      </c>
      <c r="BE1587" s="25">
        <v>2.3060869045552352</v>
      </c>
      <c r="BF1587" s="25">
        <v>0.80719557266400654</v>
      </c>
      <c r="BG1587" s="25">
        <v>0</v>
      </c>
      <c r="BH1587" s="25">
        <v>0</v>
      </c>
      <c r="BI1587" s="25">
        <v>722.78309846094123</v>
      </c>
      <c r="BJ1587" s="25">
        <v>0</v>
      </c>
      <c r="BK1587" s="25">
        <v>10.978920612947125</v>
      </c>
      <c r="BL1587" s="25">
        <v>0</v>
      </c>
      <c r="BM1587" s="25">
        <v>8.1684312010690139</v>
      </c>
      <c r="BN1587" s="25">
        <v>65.110081821370954</v>
      </c>
      <c r="BO1587" s="25">
        <v>839.66861892348186</v>
      </c>
    </row>
    <row r="1588" spans="1:67">
      <c r="A1588">
        <v>2013</v>
      </c>
      <c r="B1588" s="57" t="s">
        <v>192</v>
      </c>
      <c r="C1588" s="61" t="s">
        <v>256</v>
      </c>
      <c r="D1588" s="57" t="s">
        <v>231</v>
      </c>
      <c r="E1588" s="25">
        <v>0</v>
      </c>
      <c r="F1588" s="25">
        <v>0</v>
      </c>
      <c r="G1588" s="25">
        <v>0</v>
      </c>
      <c r="H1588" s="25">
        <v>0</v>
      </c>
      <c r="I1588" s="25">
        <v>0</v>
      </c>
      <c r="J1588" s="25">
        <v>0</v>
      </c>
      <c r="K1588" s="25">
        <v>0</v>
      </c>
      <c r="L1588" s="25">
        <v>0</v>
      </c>
      <c r="M1588" s="25">
        <v>0</v>
      </c>
      <c r="N1588" s="25">
        <v>0</v>
      </c>
      <c r="O1588" s="25">
        <v>0</v>
      </c>
      <c r="P1588" s="25">
        <v>0</v>
      </c>
      <c r="Q1588" s="25">
        <v>0</v>
      </c>
      <c r="R1588" s="25">
        <v>0</v>
      </c>
      <c r="S1588" s="25">
        <v>0</v>
      </c>
      <c r="T1588" s="25">
        <v>0</v>
      </c>
      <c r="U1588" s="25">
        <v>0</v>
      </c>
      <c r="V1588" s="25">
        <v>0</v>
      </c>
      <c r="W1588" s="25">
        <v>0</v>
      </c>
      <c r="X1588" s="25">
        <v>0</v>
      </c>
      <c r="Y1588" s="25">
        <v>0</v>
      </c>
      <c r="Z1588" s="25">
        <v>0</v>
      </c>
      <c r="AA1588" s="25">
        <v>0</v>
      </c>
      <c r="AB1588" s="25">
        <v>0</v>
      </c>
      <c r="AC1588" s="25">
        <v>0</v>
      </c>
      <c r="AD1588" s="25">
        <v>0</v>
      </c>
      <c r="AE1588" s="25">
        <v>0</v>
      </c>
      <c r="AF1588" s="25">
        <v>0</v>
      </c>
      <c r="AG1588" s="25">
        <v>0</v>
      </c>
      <c r="AH1588" s="25">
        <v>0</v>
      </c>
      <c r="AI1588" s="25">
        <v>0</v>
      </c>
      <c r="AJ1588" s="25">
        <v>0</v>
      </c>
      <c r="AK1588" s="25">
        <v>0</v>
      </c>
      <c r="AL1588" s="25">
        <v>0</v>
      </c>
      <c r="AM1588" s="25">
        <v>0</v>
      </c>
      <c r="AN1588" s="25">
        <v>0</v>
      </c>
      <c r="AO1588" s="25">
        <v>0</v>
      </c>
      <c r="AP1588" s="25">
        <v>0</v>
      </c>
      <c r="AQ1588" s="25">
        <v>0</v>
      </c>
      <c r="AR1588" s="25">
        <v>0</v>
      </c>
      <c r="AS1588" s="25">
        <v>0</v>
      </c>
      <c r="AT1588" s="25">
        <v>0</v>
      </c>
      <c r="AU1588" s="25">
        <v>0</v>
      </c>
      <c r="AV1588" s="25">
        <v>0</v>
      </c>
      <c r="AW1588" s="25">
        <v>0</v>
      </c>
      <c r="AX1588" s="25">
        <v>0</v>
      </c>
      <c r="AY1588" s="25">
        <v>0</v>
      </c>
      <c r="AZ1588" s="25">
        <v>0</v>
      </c>
      <c r="BA1588" s="25">
        <v>0</v>
      </c>
      <c r="BB1588" s="25">
        <v>0</v>
      </c>
      <c r="BC1588" s="25">
        <v>0</v>
      </c>
      <c r="BD1588" s="25">
        <v>0</v>
      </c>
      <c r="BE1588" s="25">
        <v>0</v>
      </c>
      <c r="BF1588" s="25">
        <v>0</v>
      </c>
      <c r="BG1588" s="25">
        <v>0</v>
      </c>
      <c r="BH1588" s="25">
        <v>0</v>
      </c>
      <c r="BI1588" s="25">
        <v>0</v>
      </c>
      <c r="BJ1588" s="25">
        <v>0</v>
      </c>
      <c r="BK1588" s="25">
        <v>0</v>
      </c>
      <c r="BL1588" s="25">
        <v>0</v>
      </c>
      <c r="BM1588" s="25">
        <v>0</v>
      </c>
      <c r="BN1588" s="25">
        <v>0</v>
      </c>
      <c r="BO1588" s="25">
        <v>0</v>
      </c>
    </row>
    <row r="1589" spans="1:67">
      <c r="A1589">
        <v>2013</v>
      </c>
      <c r="B1589" s="57" t="s">
        <v>193</v>
      </c>
      <c r="C1589" s="61" t="s">
        <v>257</v>
      </c>
      <c r="D1589" s="57" t="s">
        <v>231</v>
      </c>
      <c r="E1589" s="25">
        <v>2563.5633388354058</v>
      </c>
      <c r="F1589" s="25">
        <v>317.29969799015231</v>
      </c>
      <c r="G1589" s="25">
        <v>53.59973070019538</v>
      </c>
      <c r="H1589" s="25">
        <v>3056.9334739666624</v>
      </c>
      <c r="I1589" s="25">
        <v>211.06362787165267</v>
      </c>
      <c r="J1589" s="25">
        <v>30.769454104573732</v>
      </c>
      <c r="K1589" s="25">
        <v>4.7660187354807517</v>
      </c>
      <c r="L1589" s="25">
        <v>1.9315977302750271</v>
      </c>
      <c r="M1589" s="25">
        <v>18.299202694037476</v>
      </c>
      <c r="N1589" s="25">
        <v>168.60936329773369</v>
      </c>
      <c r="O1589" s="25">
        <v>7.4835887524272007</v>
      </c>
      <c r="P1589" s="25">
        <v>0.67173709706577356</v>
      </c>
      <c r="Q1589" s="25">
        <v>0.97215342643458191</v>
      </c>
      <c r="R1589" s="25">
        <v>439.74932830441111</v>
      </c>
      <c r="S1589" s="25">
        <v>157.43431009134324</v>
      </c>
      <c r="T1589" s="25">
        <v>17.969120623091793</v>
      </c>
      <c r="U1589" s="25">
        <v>0.90706507477769061</v>
      </c>
      <c r="V1589" s="25">
        <v>0.43652116704761751</v>
      </c>
      <c r="W1589" s="25">
        <v>0.68598098343505054</v>
      </c>
      <c r="X1589" s="25">
        <v>1.3733529621796656</v>
      </c>
      <c r="Y1589" s="25">
        <v>0.36348977344012923</v>
      </c>
      <c r="Z1589" s="25">
        <v>10.558699325154869</v>
      </c>
      <c r="AA1589" s="25">
        <v>0</v>
      </c>
      <c r="AB1589" s="25">
        <v>56.95019902446699</v>
      </c>
      <c r="AC1589" s="25">
        <v>1.9569059697341358</v>
      </c>
      <c r="AD1589" s="25">
        <v>0</v>
      </c>
      <c r="AE1589" s="25">
        <v>1501.0473171746225</v>
      </c>
      <c r="AF1589" s="25">
        <v>473.21225201361199</v>
      </c>
      <c r="AG1589" s="25">
        <v>2195.2096180031599</v>
      </c>
      <c r="AH1589" s="25">
        <v>1279.9933173762927</v>
      </c>
      <c r="AI1589" s="25">
        <v>241.08938805349672</v>
      </c>
      <c r="AJ1589" s="25">
        <v>281.02031889897017</v>
      </c>
      <c r="AK1589" s="25">
        <v>5.8388347211250053</v>
      </c>
      <c r="AL1589" s="25">
        <v>814.4126356697974</v>
      </c>
      <c r="AM1589" s="25">
        <v>41.650691456387143</v>
      </c>
      <c r="AN1589" s="25">
        <v>105.22367326942506</v>
      </c>
      <c r="AO1589" s="25">
        <v>64.536568969349261</v>
      </c>
      <c r="AP1589" s="25">
        <v>35.683210084951284</v>
      </c>
      <c r="AQ1589" s="25">
        <v>783.83596930425222</v>
      </c>
      <c r="AR1589" s="25">
        <v>9.2578551652142931</v>
      </c>
      <c r="AS1589" s="25">
        <v>541.00039950537428</v>
      </c>
      <c r="AT1589" s="25">
        <v>45.681566065663468</v>
      </c>
      <c r="AU1589" s="25">
        <v>0</v>
      </c>
      <c r="AV1589" s="25">
        <v>2447.6352396319899</v>
      </c>
      <c r="AW1589" s="25">
        <v>529.63351522757637</v>
      </c>
      <c r="AX1589" s="25">
        <v>0</v>
      </c>
      <c r="AY1589" s="25">
        <v>0</v>
      </c>
      <c r="AZ1589" s="25">
        <v>0</v>
      </c>
      <c r="BA1589" s="25">
        <v>0</v>
      </c>
      <c r="BB1589" s="25">
        <v>46.534276122258973</v>
      </c>
      <c r="BC1589" s="25">
        <v>1524.8823263441529</v>
      </c>
      <c r="BD1589" s="25">
        <v>700.8516829541577</v>
      </c>
      <c r="BE1589" s="25">
        <v>51.668098819362257</v>
      </c>
      <c r="BF1589" s="25">
        <v>47.804238127301396</v>
      </c>
      <c r="BG1589" s="25">
        <v>0</v>
      </c>
      <c r="BH1589" s="25">
        <v>0</v>
      </c>
      <c r="BI1589" s="25">
        <v>0</v>
      </c>
      <c r="BJ1589" s="25">
        <v>0</v>
      </c>
      <c r="BK1589" s="25">
        <v>0</v>
      </c>
      <c r="BL1589" s="25">
        <v>229060.64823836784</v>
      </c>
      <c r="BM1589" s="25">
        <v>2882.3573460635985</v>
      </c>
      <c r="BN1589" s="25">
        <v>418.19585515840623</v>
      </c>
      <c r="BO1589" s="25">
        <v>253253.25239104943</v>
      </c>
    </row>
    <row r="1590" spans="1:67">
      <c r="A1590">
        <v>2013</v>
      </c>
      <c r="B1590" s="57" t="s">
        <v>194</v>
      </c>
      <c r="C1590" s="61" t="s">
        <v>258</v>
      </c>
      <c r="D1590" s="57" t="s">
        <v>231</v>
      </c>
      <c r="E1590" s="25">
        <v>566.07891518714359</v>
      </c>
      <c r="F1590" s="25">
        <v>66.714865863413863</v>
      </c>
      <c r="G1590" s="25">
        <v>68.629500837618536</v>
      </c>
      <c r="H1590" s="25">
        <v>664.46065185471662</v>
      </c>
      <c r="I1590" s="25">
        <v>1921.856394614327</v>
      </c>
      <c r="J1590" s="25">
        <v>364.08474036733514</v>
      </c>
      <c r="K1590" s="25">
        <v>201.70918464351581</v>
      </c>
      <c r="L1590" s="25">
        <v>217.83730062392965</v>
      </c>
      <c r="M1590" s="25">
        <v>8.6791750197660029</v>
      </c>
      <c r="N1590" s="25">
        <v>148.85718292282988</v>
      </c>
      <c r="O1590" s="25">
        <v>167.70059774531964</v>
      </c>
      <c r="P1590" s="25">
        <v>115.72989438532817</v>
      </c>
      <c r="Q1590" s="25">
        <v>274.1591712003376</v>
      </c>
      <c r="R1590" s="25">
        <v>107.98031963228692</v>
      </c>
      <c r="S1590" s="25">
        <v>167.92754466764617</v>
      </c>
      <c r="T1590" s="25">
        <v>197.74734177703749</v>
      </c>
      <c r="U1590" s="25">
        <v>335.36331713297477</v>
      </c>
      <c r="V1590" s="25">
        <v>180.15188333707542</v>
      </c>
      <c r="W1590" s="25">
        <v>115.19992443408991</v>
      </c>
      <c r="X1590" s="25">
        <v>459.91647821709802</v>
      </c>
      <c r="Y1590" s="25">
        <v>25.692591020650866</v>
      </c>
      <c r="Z1590" s="25">
        <v>127.35097065903639</v>
      </c>
      <c r="AA1590" s="25">
        <v>0</v>
      </c>
      <c r="AB1590" s="25">
        <v>109.86215943165244</v>
      </c>
      <c r="AC1590" s="25">
        <v>1.0395232989664018</v>
      </c>
      <c r="AD1590" s="25">
        <v>0</v>
      </c>
      <c r="AE1590" s="25">
        <v>3249.9157732060862</v>
      </c>
      <c r="AF1590" s="25">
        <v>534.33166820165206</v>
      </c>
      <c r="AG1590" s="25">
        <v>907.41094958011217</v>
      </c>
      <c r="AH1590" s="25">
        <v>529.09751399191794</v>
      </c>
      <c r="AI1590" s="25">
        <v>1715.5068017651868</v>
      </c>
      <c r="AJ1590" s="25">
        <v>124.29724797895376</v>
      </c>
      <c r="AK1590" s="25">
        <v>123.9939501151824</v>
      </c>
      <c r="AL1590" s="25">
        <v>83.661438532036868</v>
      </c>
      <c r="AM1590" s="25">
        <v>85.513892435921818</v>
      </c>
      <c r="AN1590" s="25">
        <v>643.16063357854023</v>
      </c>
      <c r="AO1590" s="25">
        <v>75.297149479458128</v>
      </c>
      <c r="AP1590" s="25">
        <v>16.212656698106986</v>
      </c>
      <c r="AQ1590" s="25">
        <v>69.604149665753681</v>
      </c>
      <c r="AR1590" s="25">
        <v>17.862068970942651</v>
      </c>
      <c r="AS1590" s="25">
        <v>204.62323926322057</v>
      </c>
      <c r="AT1590" s="25">
        <v>81.515294001992842</v>
      </c>
      <c r="AU1590" s="25">
        <v>0</v>
      </c>
      <c r="AV1590" s="25">
        <v>31.785693620046885</v>
      </c>
      <c r="AW1590" s="25">
        <v>126.65106954246707</v>
      </c>
      <c r="AX1590" s="25">
        <v>0</v>
      </c>
      <c r="AY1590" s="25">
        <v>0</v>
      </c>
      <c r="AZ1590" s="25">
        <v>0</v>
      </c>
      <c r="BA1590" s="25">
        <v>0</v>
      </c>
      <c r="BB1590" s="25">
        <v>418.06372818361456</v>
      </c>
      <c r="BC1590" s="25">
        <v>818.00980662596044</v>
      </c>
      <c r="BD1590" s="25">
        <v>412.5145240252229</v>
      </c>
      <c r="BE1590" s="25">
        <v>201.94084270702118</v>
      </c>
      <c r="BF1590" s="25">
        <v>65.373693522182364</v>
      </c>
      <c r="BG1590" s="25">
        <v>0</v>
      </c>
      <c r="BH1590" s="25">
        <v>0</v>
      </c>
      <c r="BI1590" s="25">
        <v>18108.489114393826</v>
      </c>
      <c r="BJ1590" s="25">
        <v>0</v>
      </c>
      <c r="BK1590" s="25">
        <v>34.77949067509082</v>
      </c>
      <c r="BL1590" s="25">
        <v>1158.5077944147747</v>
      </c>
      <c r="BM1590" s="25">
        <v>248.76154154033279</v>
      </c>
      <c r="BN1590" s="25">
        <v>9.6282998129026964E-4</v>
      </c>
      <c r="BO1590" s="25">
        <v>36701.612318419691</v>
      </c>
    </row>
    <row r="1591" spans="1:67">
      <c r="A1591">
        <v>2013</v>
      </c>
      <c r="B1591" s="57" t="s">
        <v>195</v>
      </c>
      <c r="C1591" s="61" t="s">
        <v>259</v>
      </c>
      <c r="D1591" s="57" t="s">
        <v>231</v>
      </c>
      <c r="E1591" s="25">
        <v>1396.166488706431</v>
      </c>
      <c r="F1591" s="25">
        <v>151.47207993566437</v>
      </c>
      <c r="G1591" s="25">
        <v>411.39073477652221</v>
      </c>
      <c r="H1591" s="25">
        <v>990.34167159776871</v>
      </c>
      <c r="I1591" s="25">
        <v>8804.4392945541495</v>
      </c>
      <c r="J1591" s="25">
        <v>1810.5210572006768</v>
      </c>
      <c r="K1591" s="25">
        <v>1035.1621345648598</v>
      </c>
      <c r="L1591" s="25">
        <v>1107.4169206198769</v>
      </c>
      <c r="M1591" s="25">
        <v>154.01264903913909</v>
      </c>
      <c r="N1591" s="25">
        <v>835.87728575269261</v>
      </c>
      <c r="O1591" s="25">
        <v>921.95264828922291</v>
      </c>
      <c r="P1591" s="25">
        <v>695.91911295479827</v>
      </c>
      <c r="Q1591" s="25">
        <v>1415.366216979595</v>
      </c>
      <c r="R1591" s="25">
        <v>601.83388482228395</v>
      </c>
      <c r="S1591" s="25">
        <v>750.50504744915156</v>
      </c>
      <c r="T1591" s="25">
        <v>1075.7505479821186</v>
      </c>
      <c r="U1591" s="25">
        <v>1747.8825167677674</v>
      </c>
      <c r="V1591" s="25">
        <v>1009.4348738035403</v>
      </c>
      <c r="W1591" s="25">
        <v>665.73519580901029</v>
      </c>
      <c r="X1591" s="25">
        <v>2151.3128435857466</v>
      </c>
      <c r="Y1591" s="25">
        <v>305.75460975741919</v>
      </c>
      <c r="Z1591" s="25">
        <v>648.16457241959449</v>
      </c>
      <c r="AA1591" s="25">
        <v>0</v>
      </c>
      <c r="AB1591" s="25">
        <v>504.00214714778923</v>
      </c>
      <c r="AC1591" s="25">
        <v>36.873092147925064</v>
      </c>
      <c r="AD1591" s="25">
        <v>0</v>
      </c>
      <c r="AE1591" s="25">
        <v>13064.431914950419</v>
      </c>
      <c r="AF1591" s="25">
        <v>746.99127277643186</v>
      </c>
      <c r="AG1591" s="25">
        <v>1055.0955063411868</v>
      </c>
      <c r="AH1591" s="25">
        <v>687.83299832801674</v>
      </c>
      <c r="AI1591" s="25">
        <v>1011.2387221256138</v>
      </c>
      <c r="AJ1591" s="25">
        <v>428.85583005848281</v>
      </c>
      <c r="AK1591" s="25">
        <v>760.31474099927141</v>
      </c>
      <c r="AL1591" s="25">
        <v>239.66102268287088</v>
      </c>
      <c r="AM1591" s="25">
        <v>124.38385509801023</v>
      </c>
      <c r="AN1591" s="25">
        <v>2951.7935488568392</v>
      </c>
      <c r="AO1591" s="25">
        <v>418.0336384349568</v>
      </c>
      <c r="AP1591" s="25">
        <v>219.84190136999351</v>
      </c>
      <c r="AQ1591" s="25">
        <v>330.06133441604339</v>
      </c>
      <c r="AR1591" s="25">
        <v>228.63076718160255</v>
      </c>
      <c r="AS1591" s="25">
        <v>460.95142101615352</v>
      </c>
      <c r="AT1591" s="25">
        <v>211.46306377535049</v>
      </c>
      <c r="AU1591" s="25">
        <v>0</v>
      </c>
      <c r="AV1591" s="25">
        <v>231.82565462815873</v>
      </c>
      <c r="AW1591" s="25">
        <v>282.49802631366538</v>
      </c>
      <c r="AX1591" s="25">
        <v>0</v>
      </c>
      <c r="AY1591" s="25">
        <v>0</v>
      </c>
      <c r="AZ1591" s="25">
        <v>0</v>
      </c>
      <c r="BA1591" s="25">
        <v>0</v>
      </c>
      <c r="BB1591" s="25">
        <v>298.07614574651291</v>
      </c>
      <c r="BC1591" s="25">
        <v>688.20006817684975</v>
      </c>
      <c r="BD1591" s="25">
        <v>1186.0181481162929</v>
      </c>
      <c r="BE1591" s="25">
        <v>1051.3604903939895</v>
      </c>
      <c r="BF1591" s="25">
        <v>716.42174056084752</v>
      </c>
      <c r="BG1591" s="25">
        <v>0</v>
      </c>
      <c r="BH1591" s="25">
        <v>0</v>
      </c>
      <c r="BI1591" s="25">
        <v>26097.107595633261</v>
      </c>
      <c r="BJ1591" s="25">
        <v>0</v>
      </c>
      <c r="BK1591" s="25">
        <v>338.38292140775462</v>
      </c>
      <c r="BL1591" s="25">
        <v>5614.6397749710186</v>
      </c>
      <c r="BM1591" s="25">
        <v>1165.4890572550678</v>
      </c>
      <c r="BN1591" s="25">
        <v>9.1842310101108104E-4</v>
      </c>
      <c r="BO1591" s="25">
        <v>89836.889706701229</v>
      </c>
    </row>
    <row r="1592" spans="1:67">
      <c r="A1592">
        <v>2013</v>
      </c>
      <c r="B1592" s="57" t="s">
        <v>196</v>
      </c>
      <c r="C1592" s="61" t="s">
        <v>260</v>
      </c>
      <c r="D1592" s="57" t="s">
        <v>231</v>
      </c>
      <c r="E1592" s="25">
        <v>819.61631544700776</v>
      </c>
      <c r="F1592" s="25">
        <v>88.921334992968269</v>
      </c>
      <c r="G1592" s="25">
        <v>241.50598153722805</v>
      </c>
      <c r="H1592" s="25">
        <v>581.37779303083016</v>
      </c>
      <c r="I1592" s="25">
        <v>5168.6257710423288</v>
      </c>
      <c r="J1592" s="25">
        <v>1062.862208730972</v>
      </c>
      <c r="K1592" s="25">
        <v>607.68954238950289</v>
      </c>
      <c r="L1592" s="25">
        <v>650.1065478106384</v>
      </c>
      <c r="M1592" s="25">
        <v>90.41277022275888</v>
      </c>
      <c r="N1592" s="25">
        <v>490.69983175762252</v>
      </c>
      <c r="O1592" s="25">
        <v>541.2301747099043</v>
      </c>
      <c r="P1592" s="25">
        <v>408.53770937889817</v>
      </c>
      <c r="Q1592" s="25">
        <v>830.88747162529808</v>
      </c>
      <c r="R1592" s="25">
        <v>353.30519331165027</v>
      </c>
      <c r="S1592" s="25">
        <v>440.58225626413628</v>
      </c>
      <c r="T1592" s="25">
        <v>631.51687682531372</v>
      </c>
      <c r="U1592" s="25">
        <v>1026.0903981122694</v>
      </c>
      <c r="V1592" s="25">
        <v>592.58641332671209</v>
      </c>
      <c r="W1592" s="25">
        <v>390.8183104703927</v>
      </c>
      <c r="X1592" s="25">
        <v>1262.9232405287237</v>
      </c>
      <c r="Y1592" s="25">
        <v>179.49253810705292</v>
      </c>
      <c r="Z1592" s="25">
        <v>380.50351655474697</v>
      </c>
      <c r="AA1592" s="25">
        <v>0</v>
      </c>
      <c r="AB1592" s="25">
        <v>295.87329746306813</v>
      </c>
      <c r="AC1592" s="25">
        <v>21.6462636579639</v>
      </c>
      <c r="AD1592" s="25">
        <v>0</v>
      </c>
      <c r="AE1592" s="25">
        <v>7669.4446086320877</v>
      </c>
      <c r="AF1592" s="25">
        <v>438.51950294962046</v>
      </c>
      <c r="AG1592" s="25">
        <v>619.39138229321054</v>
      </c>
      <c r="AH1592" s="25">
        <v>403.79077444651494</v>
      </c>
      <c r="AI1592" s="25">
        <v>593.64535832190461</v>
      </c>
      <c r="AJ1592" s="25">
        <v>251.75882542053867</v>
      </c>
      <c r="AK1592" s="25">
        <v>446.34101422430348</v>
      </c>
      <c r="AL1592" s="25">
        <v>140.69245033005222</v>
      </c>
      <c r="AM1592" s="25">
        <v>73.019255110022428</v>
      </c>
      <c r="AN1592" s="25">
        <v>1732.8435913960293</v>
      </c>
      <c r="AO1592" s="25">
        <v>245.40568280110392</v>
      </c>
      <c r="AP1592" s="25">
        <v>129.05768089781927</v>
      </c>
      <c r="AQ1592" s="25">
        <v>193.76174472866728</v>
      </c>
      <c r="AR1592" s="25">
        <v>134.21716429156353</v>
      </c>
      <c r="AS1592" s="25">
        <v>270.60046802944191</v>
      </c>
      <c r="AT1592" s="25">
        <v>124.13890362236546</v>
      </c>
      <c r="AU1592" s="25">
        <v>0</v>
      </c>
      <c r="AV1592" s="25">
        <v>136.09271559467493</v>
      </c>
      <c r="AW1592" s="25">
        <v>165.83981446290946</v>
      </c>
      <c r="AX1592" s="25">
        <v>0</v>
      </c>
      <c r="AY1592" s="25">
        <v>0</v>
      </c>
      <c r="AZ1592" s="25">
        <v>0</v>
      </c>
      <c r="BA1592" s="25">
        <v>0</v>
      </c>
      <c r="BB1592" s="25">
        <v>174.98491352842646</v>
      </c>
      <c r="BC1592" s="25">
        <v>404.0062619541261</v>
      </c>
      <c r="BD1592" s="25">
        <v>696.24921703429436</v>
      </c>
      <c r="BE1592" s="25">
        <v>617.19874979898236</v>
      </c>
      <c r="BF1592" s="25">
        <v>420.57372960080244</v>
      </c>
      <c r="BG1592" s="25">
        <v>0</v>
      </c>
      <c r="BH1592" s="25">
        <v>0</v>
      </c>
      <c r="BI1592" s="25">
        <v>15320.246793219985</v>
      </c>
      <c r="BJ1592" s="25">
        <v>0</v>
      </c>
      <c r="BK1592" s="25">
        <v>198.64691316954463</v>
      </c>
      <c r="BL1592" s="25">
        <v>3296.0613237435841</v>
      </c>
      <c r="BM1592" s="25">
        <v>684.19766167803698</v>
      </c>
      <c r="BN1592" s="25">
        <v>4.0201881964102836E-4</v>
      </c>
      <c r="BO1592" s="25">
        <v>52738.538660597413</v>
      </c>
    </row>
    <row r="1593" spans="1:67">
      <c r="A1593">
        <v>2013</v>
      </c>
      <c r="B1593" s="57" t="s">
        <v>197</v>
      </c>
      <c r="C1593" s="61" t="s">
        <v>261</v>
      </c>
      <c r="D1593" s="57" t="s">
        <v>231</v>
      </c>
      <c r="E1593" s="25">
        <v>291.76052020391683</v>
      </c>
      <c r="F1593" s="25">
        <v>11.281681942275567</v>
      </c>
      <c r="G1593" s="25">
        <v>51.44818855001003</v>
      </c>
      <c r="H1593" s="25">
        <v>811.28292215298097</v>
      </c>
      <c r="I1593" s="25">
        <v>1935.4715803089218</v>
      </c>
      <c r="J1593" s="25">
        <v>403.86884856166779</v>
      </c>
      <c r="K1593" s="25">
        <v>207.87071723414581</v>
      </c>
      <c r="L1593" s="25">
        <v>581.97483857443092</v>
      </c>
      <c r="M1593" s="25">
        <v>14.573621782494898</v>
      </c>
      <c r="N1593" s="25">
        <v>180.34926332661817</v>
      </c>
      <c r="O1593" s="25">
        <v>186.78509935871753</v>
      </c>
      <c r="P1593" s="25">
        <v>142.73009572594029</v>
      </c>
      <c r="Q1593" s="25">
        <v>298.46247659595178</v>
      </c>
      <c r="R1593" s="25">
        <v>227.76780013329102</v>
      </c>
      <c r="S1593" s="25">
        <v>237.71620424065682</v>
      </c>
      <c r="T1593" s="25">
        <v>259.78749514097285</v>
      </c>
      <c r="U1593" s="25">
        <v>376.16321593145324</v>
      </c>
      <c r="V1593" s="25">
        <v>207.49314568379413</v>
      </c>
      <c r="W1593" s="25">
        <v>129.92036945626273</v>
      </c>
      <c r="X1593" s="25">
        <v>490.94021461108554</v>
      </c>
      <c r="Y1593" s="25">
        <v>33.608297135461854</v>
      </c>
      <c r="Z1593" s="25">
        <v>191.61167879630631</v>
      </c>
      <c r="AA1593" s="25">
        <v>0</v>
      </c>
      <c r="AB1593" s="25">
        <v>176.33805813947384</v>
      </c>
      <c r="AC1593" s="25">
        <v>4.6134194709620759</v>
      </c>
      <c r="AD1593" s="25">
        <v>0</v>
      </c>
      <c r="AE1593" s="25">
        <v>4158.9136741690336</v>
      </c>
      <c r="AF1593" s="25">
        <v>521.86550686813098</v>
      </c>
      <c r="AG1593" s="25">
        <v>1480.9391862154132</v>
      </c>
      <c r="AH1593" s="25">
        <v>863.51309972881393</v>
      </c>
      <c r="AI1593" s="25">
        <v>308.99370945016898</v>
      </c>
      <c r="AJ1593" s="25">
        <v>76.955636651215571</v>
      </c>
      <c r="AK1593" s="25">
        <v>108.41803405779886</v>
      </c>
      <c r="AL1593" s="25">
        <v>29.610139733874387</v>
      </c>
      <c r="AM1593" s="25">
        <v>12.468204382926327</v>
      </c>
      <c r="AN1593" s="25">
        <v>633.48858450009436</v>
      </c>
      <c r="AO1593" s="25">
        <v>67.073917983861563</v>
      </c>
      <c r="AP1593" s="25">
        <v>22.367001844717404</v>
      </c>
      <c r="AQ1593" s="25">
        <v>93.385472489988686</v>
      </c>
      <c r="AR1593" s="25">
        <v>24.988705538825517</v>
      </c>
      <c r="AS1593" s="25">
        <v>147.00128470873594</v>
      </c>
      <c r="AT1593" s="25">
        <v>13.822364475563292</v>
      </c>
      <c r="AU1593" s="25">
        <v>0</v>
      </c>
      <c r="AV1593" s="25">
        <v>26.794190756731169</v>
      </c>
      <c r="AW1593" s="25">
        <v>93.382289597208398</v>
      </c>
      <c r="AX1593" s="25">
        <v>0</v>
      </c>
      <c r="AY1593" s="25">
        <v>0</v>
      </c>
      <c r="AZ1593" s="25">
        <v>0</v>
      </c>
      <c r="BA1593" s="25">
        <v>0</v>
      </c>
      <c r="BB1593" s="25">
        <v>158.53381176472715</v>
      </c>
      <c r="BC1593" s="25">
        <v>909.41084384388262</v>
      </c>
      <c r="BD1593" s="25">
        <v>625.55233098585836</v>
      </c>
      <c r="BE1593" s="25">
        <v>234.5617754211558</v>
      </c>
      <c r="BF1593" s="25">
        <v>66.047859326075994</v>
      </c>
      <c r="BG1593" s="25">
        <v>0</v>
      </c>
      <c r="BH1593" s="25">
        <v>0</v>
      </c>
      <c r="BI1593" s="25">
        <v>18284.092370283772</v>
      </c>
      <c r="BJ1593" s="25">
        <v>0</v>
      </c>
      <c r="BK1593" s="25">
        <v>35.625555868884248</v>
      </c>
      <c r="BL1593" s="25">
        <v>1193.2335626441809</v>
      </c>
      <c r="BM1593" s="25">
        <v>256.21806076063132</v>
      </c>
      <c r="BN1593" s="25">
        <v>225.68721252463408</v>
      </c>
      <c r="BO1593" s="25">
        <v>38126.76413963471</v>
      </c>
    </row>
    <row r="1594" spans="1:67">
      <c r="A1594">
        <v>2013</v>
      </c>
      <c r="B1594" s="57" t="s">
        <v>198</v>
      </c>
      <c r="C1594" s="61" t="s">
        <v>262</v>
      </c>
      <c r="D1594" s="57" t="s">
        <v>231</v>
      </c>
      <c r="E1594" s="25">
        <v>104.29430481043566</v>
      </c>
      <c r="F1594" s="25">
        <v>4.7819981864936665</v>
      </c>
      <c r="G1594" s="25">
        <v>18.68480319432928</v>
      </c>
      <c r="H1594" s="25">
        <v>538.19406455048374</v>
      </c>
      <c r="I1594" s="25">
        <v>690.17998545721775</v>
      </c>
      <c r="J1594" s="25">
        <v>140.72447067221702</v>
      </c>
      <c r="K1594" s="25">
        <v>77.496154559136983</v>
      </c>
      <c r="L1594" s="25">
        <v>74.909597236756881</v>
      </c>
      <c r="M1594" s="25">
        <v>3.5096524370904705</v>
      </c>
      <c r="N1594" s="25">
        <v>287.24868286102452</v>
      </c>
      <c r="O1594" s="25">
        <v>60.156195789404713</v>
      </c>
      <c r="P1594" s="25">
        <v>40.751699801460205</v>
      </c>
      <c r="Q1594" s="25">
        <v>98.81231392181239</v>
      </c>
      <c r="R1594" s="25">
        <v>40.330040157317342</v>
      </c>
      <c r="S1594" s="25">
        <v>56.447210055585508</v>
      </c>
      <c r="T1594" s="25">
        <v>72.227795013363576</v>
      </c>
      <c r="U1594" s="25">
        <v>121.41707508203514</v>
      </c>
      <c r="V1594" s="25">
        <v>63.949887362825088</v>
      </c>
      <c r="W1594" s="25">
        <v>42.122055964931967</v>
      </c>
      <c r="X1594" s="25">
        <v>158.53024102931658</v>
      </c>
      <c r="Y1594" s="25">
        <v>11.834889800913595</v>
      </c>
      <c r="Z1594" s="25">
        <v>46.805744830359451</v>
      </c>
      <c r="AA1594" s="25">
        <v>0</v>
      </c>
      <c r="AB1594" s="25">
        <v>28.158844823931243</v>
      </c>
      <c r="AC1594" s="25">
        <v>0.62237309725356371</v>
      </c>
      <c r="AD1594" s="25">
        <v>0</v>
      </c>
      <c r="AE1594" s="25">
        <v>1075.1561655585306</v>
      </c>
      <c r="AF1594" s="25">
        <v>50.295461121306815</v>
      </c>
      <c r="AG1594" s="25">
        <v>135.43760084516981</v>
      </c>
      <c r="AH1594" s="25">
        <v>78.971603705430539</v>
      </c>
      <c r="AI1594" s="25">
        <v>171.10404474982931</v>
      </c>
      <c r="AJ1594" s="25">
        <v>18.895705877579864</v>
      </c>
      <c r="AK1594" s="25">
        <v>38.997663305686977</v>
      </c>
      <c r="AL1594" s="25">
        <v>617.08879138585667</v>
      </c>
      <c r="AM1594" s="25">
        <v>187.54730936561609</v>
      </c>
      <c r="AN1594" s="25">
        <v>227.44417986044499</v>
      </c>
      <c r="AO1594" s="25">
        <v>21.228929853437879</v>
      </c>
      <c r="AP1594" s="25">
        <v>10.909704235983334</v>
      </c>
      <c r="AQ1594" s="25">
        <v>37.694444175483561</v>
      </c>
      <c r="AR1594" s="25">
        <v>8.1832159508332722</v>
      </c>
      <c r="AS1594" s="25">
        <v>22.575733031057741</v>
      </c>
      <c r="AT1594" s="25">
        <v>3.9407737008415049</v>
      </c>
      <c r="AU1594" s="25">
        <v>0</v>
      </c>
      <c r="AV1594" s="25">
        <v>6.4518914752987513</v>
      </c>
      <c r="AW1594" s="25">
        <v>46.169951498101462</v>
      </c>
      <c r="AX1594" s="25">
        <v>0</v>
      </c>
      <c r="AY1594" s="25">
        <v>0</v>
      </c>
      <c r="AZ1594" s="25">
        <v>0</v>
      </c>
      <c r="BA1594" s="25">
        <v>0</v>
      </c>
      <c r="BB1594" s="25">
        <v>116.28757896167541</v>
      </c>
      <c r="BC1594" s="25">
        <v>137.38564649961387</v>
      </c>
      <c r="BD1594" s="25">
        <v>79.793038693789185</v>
      </c>
      <c r="BE1594" s="25">
        <v>63.159099615069209</v>
      </c>
      <c r="BF1594" s="25">
        <v>23.787504960159442</v>
      </c>
      <c r="BG1594" s="25">
        <v>0</v>
      </c>
      <c r="BH1594" s="25">
        <v>0</v>
      </c>
      <c r="BI1594" s="25">
        <v>5049.813807116233</v>
      </c>
      <c r="BJ1594" s="25">
        <v>0</v>
      </c>
      <c r="BK1594" s="25">
        <v>12.843525413301224</v>
      </c>
      <c r="BL1594" s="25">
        <v>432.31668928659974</v>
      </c>
      <c r="BM1594" s="25">
        <v>92.829557624922003</v>
      </c>
      <c r="BN1594" s="25">
        <v>674.41601559034279</v>
      </c>
      <c r="BO1594" s="25">
        <v>12222.915714153893</v>
      </c>
    </row>
    <row r="1595" spans="1:67">
      <c r="A1595">
        <v>2013</v>
      </c>
      <c r="B1595" s="57" t="s">
        <v>199</v>
      </c>
      <c r="C1595" s="61" t="s">
        <v>263</v>
      </c>
      <c r="D1595" s="57" t="s">
        <v>231</v>
      </c>
      <c r="E1595" s="25">
        <v>30.888683376337369</v>
      </c>
      <c r="F1595" s="25">
        <v>3.1662766910221305</v>
      </c>
      <c r="G1595" s="25">
        <v>5.0854394541502144</v>
      </c>
      <c r="H1595" s="25">
        <v>467.79141313052912</v>
      </c>
      <c r="I1595" s="25">
        <v>316.66662622106924</v>
      </c>
      <c r="J1595" s="25">
        <v>74.143139715822556</v>
      </c>
      <c r="K1595" s="25">
        <v>35.848745650225382</v>
      </c>
      <c r="L1595" s="25">
        <v>24.311983570401722</v>
      </c>
      <c r="M1595" s="25">
        <v>1.0661300703353165</v>
      </c>
      <c r="N1595" s="25">
        <v>56.467294070369746</v>
      </c>
      <c r="O1595" s="25">
        <v>28.247856798346881</v>
      </c>
      <c r="P1595" s="25">
        <v>19.823388829612174</v>
      </c>
      <c r="Q1595" s="25">
        <v>44.599293410693825</v>
      </c>
      <c r="R1595" s="25">
        <v>24.260262351658401</v>
      </c>
      <c r="S1595" s="25">
        <v>37.027331538438837</v>
      </c>
      <c r="T1595" s="25">
        <v>43.284746788579817</v>
      </c>
      <c r="U1595" s="25">
        <v>67.196076505140169</v>
      </c>
      <c r="V1595" s="25">
        <v>28.513948808596869</v>
      </c>
      <c r="W1595" s="25">
        <v>16.678220498514857</v>
      </c>
      <c r="X1595" s="25">
        <v>58.207488085136738</v>
      </c>
      <c r="Y1595" s="25">
        <v>2.9996556599250948</v>
      </c>
      <c r="Z1595" s="25">
        <v>23.757001076499986</v>
      </c>
      <c r="AA1595" s="25">
        <v>0</v>
      </c>
      <c r="AB1595" s="25">
        <v>18.665788014524406</v>
      </c>
      <c r="AC1595" s="25">
        <v>0.42562912040607798</v>
      </c>
      <c r="AD1595" s="25">
        <v>0</v>
      </c>
      <c r="AE1595" s="25">
        <v>548.71929500553892</v>
      </c>
      <c r="AF1595" s="25">
        <v>51.951099363110671</v>
      </c>
      <c r="AG1595" s="25">
        <v>413.24823750800476</v>
      </c>
      <c r="AH1595" s="25">
        <v>240.95875769209383</v>
      </c>
      <c r="AI1595" s="25">
        <v>58.141543059098929</v>
      </c>
      <c r="AJ1595" s="25">
        <v>40.717196805822063</v>
      </c>
      <c r="AK1595" s="25">
        <v>400.3905858894413</v>
      </c>
      <c r="AL1595" s="25">
        <v>307.91719697597421</v>
      </c>
      <c r="AM1595" s="25">
        <v>10.879257736196468</v>
      </c>
      <c r="AN1595" s="25">
        <v>72.904458277046629</v>
      </c>
      <c r="AO1595" s="25">
        <v>29.982277147268391</v>
      </c>
      <c r="AP1595" s="25">
        <v>8.9252110376450826</v>
      </c>
      <c r="AQ1595" s="25">
        <v>52.944927442968051</v>
      </c>
      <c r="AR1595" s="25">
        <v>17.791253055180608</v>
      </c>
      <c r="AS1595" s="25">
        <v>132.80817985887711</v>
      </c>
      <c r="AT1595" s="25">
        <v>4.240705443755596</v>
      </c>
      <c r="AU1595" s="25">
        <v>0</v>
      </c>
      <c r="AV1595" s="25">
        <v>34.567880413914622</v>
      </c>
      <c r="AW1595" s="25">
        <v>158.25390984282154</v>
      </c>
      <c r="AX1595" s="25">
        <v>0</v>
      </c>
      <c r="AY1595" s="25">
        <v>0</v>
      </c>
      <c r="AZ1595" s="25">
        <v>0</v>
      </c>
      <c r="BA1595" s="25">
        <v>0</v>
      </c>
      <c r="BB1595" s="25">
        <v>105.79809304135193</v>
      </c>
      <c r="BC1595" s="25">
        <v>1362.7808148594022</v>
      </c>
      <c r="BD1595" s="25">
        <v>123.09891756718027</v>
      </c>
      <c r="BE1595" s="25">
        <v>34.700828036026024</v>
      </c>
      <c r="BF1595" s="25">
        <v>37.234983123737535</v>
      </c>
      <c r="BG1595" s="25">
        <v>0</v>
      </c>
      <c r="BH1595" s="25">
        <v>0</v>
      </c>
      <c r="BI1595" s="25">
        <v>15195.354997780567</v>
      </c>
      <c r="BJ1595" s="25">
        <v>0</v>
      </c>
      <c r="BK1595" s="25">
        <v>4.0060189955920444</v>
      </c>
      <c r="BL1595" s="25">
        <v>139.67927265110745</v>
      </c>
      <c r="BM1595" s="25">
        <v>29.992747009073383</v>
      </c>
      <c r="BN1595" s="25">
        <v>1582.3006407873743</v>
      </c>
      <c r="BO1595" s="25">
        <v>22629.4117058425</v>
      </c>
    </row>
    <row r="1596" spans="1:67">
      <c r="A1596">
        <v>2013</v>
      </c>
      <c r="B1596" s="57" t="s">
        <v>200</v>
      </c>
      <c r="C1596" s="61" t="s">
        <v>264</v>
      </c>
      <c r="D1596" s="57" t="s">
        <v>231</v>
      </c>
      <c r="E1596" s="25">
        <v>59.910091761598906</v>
      </c>
      <c r="F1596" s="25">
        <v>5.1257343274930589</v>
      </c>
      <c r="G1596" s="25">
        <v>9.5901218436890439</v>
      </c>
      <c r="H1596" s="25">
        <v>103.99525540836937</v>
      </c>
      <c r="I1596" s="25">
        <v>325.92488926883209</v>
      </c>
      <c r="J1596" s="25">
        <v>61.51208496734175</v>
      </c>
      <c r="K1596" s="25">
        <v>32.537920183056244</v>
      </c>
      <c r="L1596" s="25">
        <v>35.98651611444987</v>
      </c>
      <c r="M1596" s="25">
        <v>1.3943665199640725</v>
      </c>
      <c r="N1596" s="25">
        <v>30.12366000494702</v>
      </c>
      <c r="O1596" s="25">
        <v>28.829819046238523</v>
      </c>
      <c r="P1596" s="25">
        <v>29.929245671079062</v>
      </c>
      <c r="Q1596" s="25">
        <v>48.244722113562212</v>
      </c>
      <c r="R1596" s="25">
        <v>49.68119016758515</v>
      </c>
      <c r="S1596" s="25">
        <v>45.775294676802666</v>
      </c>
      <c r="T1596" s="25">
        <v>33.097065585099287</v>
      </c>
      <c r="U1596" s="25">
        <v>58.739341862431154</v>
      </c>
      <c r="V1596" s="25">
        <v>30.880187888869862</v>
      </c>
      <c r="W1596" s="25">
        <v>20.285973138983994</v>
      </c>
      <c r="X1596" s="25">
        <v>111.79043786744931</v>
      </c>
      <c r="Y1596" s="25">
        <v>8.2282529794639956</v>
      </c>
      <c r="Z1596" s="25">
        <v>18.771031085224557</v>
      </c>
      <c r="AA1596" s="25">
        <v>0</v>
      </c>
      <c r="AB1596" s="25">
        <v>13.384419036483013</v>
      </c>
      <c r="AC1596" s="25">
        <v>0.23732806523251376</v>
      </c>
      <c r="AD1596" s="25">
        <v>0</v>
      </c>
      <c r="AE1596" s="25">
        <v>736.24737572293373</v>
      </c>
      <c r="AF1596" s="25">
        <v>95.255671914984546</v>
      </c>
      <c r="AG1596" s="25">
        <v>217.50258119794327</v>
      </c>
      <c r="AH1596" s="25">
        <v>126.8224447279463</v>
      </c>
      <c r="AI1596" s="25">
        <v>301.76554427060557</v>
      </c>
      <c r="AJ1596" s="25">
        <v>1272.07097842088</v>
      </c>
      <c r="AK1596" s="25">
        <v>1830.3230740617817</v>
      </c>
      <c r="AL1596" s="25">
        <v>572.5130227692232</v>
      </c>
      <c r="AM1596" s="25">
        <v>8.1900647311407635</v>
      </c>
      <c r="AN1596" s="25">
        <v>106.11210682127087</v>
      </c>
      <c r="AO1596" s="25">
        <v>10.059522155045688</v>
      </c>
      <c r="AP1596" s="25">
        <v>24.819241936685252</v>
      </c>
      <c r="AQ1596" s="25">
        <v>16.610421831372239</v>
      </c>
      <c r="AR1596" s="25">
        <v>5.8598511589531759</v>
      </c>
      <c r="AS1596" s="25">
        <v>10.900284213667359</v>
      </c>
      <c r="AT1596" s="25">
        <v>1.3445422831056046</v>
      </c>
      <c r="AU1596" s="25">
        <v>0</v>
      </c>
      <c r="AV1596" s="25">
        <v>4.0637098890350174</v>
      </c>
      <c r="AW1596" s="25">
        <v>23.172175594672332</v>
      </c>
      <c r="AX1596" s="25">
        <v>0</v>
      </c>
      <c r="AY1596" s="25">
        <v>0</v>
      </c>
      <c r="AZ1596" s="25">
        <v>0</v>
      </c>
      <c r="BA1596" s="25">
        <v>0</v>
      </c>
      <c r="BB1596" s="25">
        <v>7.7246737642377052</v>
      </c>
      <c r="BC1596" s="25">
        <v>191.47244114379296</v>
      </c>
      <c r="BD1596" s="25">
        <v>51.15056889834036</v>
      </c>
      <c r="BE1596" s="25">
        <v>33.513110037167479</v>
      </c>
      <c r="BF1596" s="25">
        <v>13.514733968545693</v>
      </c>
      <c r="BG1596" s="25">
        <v>0</v>
      </c>
      <c r="BH1596" s="25">
        <v>0</v>
      </c>
      <c r="BI1596" s="25">
        <v>2914.1160873050926</v>
      </c>
      <c r="BJ1596" s="25">
        <v>0</v>
      </c>
      <c r="BK1596" s="25">
        <v>6.1390857252580453</v>
      </c>
      <c r="BL1596" s="25">
        <v>215.29522336678983</v>
      </c>
      <c r="BM1596" s="25">
        <v>46.229444384573647</v>
      </c>
      <c r="BN1596" s="25">
        <v>417.45467592339895</v>
      </c>
      <c r="BO1596" s="25">
        <v>10424.217607802686</v>
      </c>
    </row>
    <row r="1597" spans="1:67">
      <c r="A1597">
        <v>2013</v>
      </c>
      <c r="B1597" s="57" t="s">
        <v>201</v>
      </c>
      <c r="C1597" s="61" t="s">
        <v>265</v>
      </c>
      <c r="D1597" s="57" t="s">
        <v>231</v>
      </c>
      <c r="E1597" s="25">
        <v>4.0695675443147437</v>
      </c>
      <c r="F1597" s="25">
        <v>0.30578912856713514</v>
      </c>
      <c r="G1597" s="25">
        <v>8.1431711107063209E-2</v>
      </c>
      <c r="H1597" s="25">
        <v>6.2147730641795977</v>
      </c>
      <c r="I1597" s="25">
        <v>21.077538211396206</v>
      </c>
      <c r="J1597" s="25">
        <v>16.585142623659515</v>
      </c>
      <c r="K1597" s="25">
        <v>0.95454484546226837</v>
      </c>
      <c r="L1597" s="25">
        <v>6.6456436080112278</v>
      </c>
      <c r="M1597" s="25">
        <v>1.2377526998488022</v>
      </c>
      <c r="N1597" s="25">
        <v>4.4157515149036826</v>
      </c>
      <c r="O1597" s="25">
        <v>5.2107035798018524</v>
      </c>
      <c r="P1597" s="25">
        <v>12.663656328363537</v>
      </c>
      <c r="Q1597" s="25">
        <v>14.30471751656931</v>
      </c>
      <c r="R1597" s="25">
        <v>14.570374811217743</v>
      </c>
      <c r="S1597" s="25">
        <v>15.609783496797517</v>
      </c>
      <c r="T1597" s="25">
        <v>19.280694673677182</v>
      </c>
      <c r="U1597" s="25">
        <v>28.657226944004009</v>
      </c>
      <c r="V1597" s="25">
        <v>17.524236541858656</v>
      </c>
      <c r="W1597" s="25">
        <v>3.9476438458949756</v>
      </c>
      <c r="X1597" s="25">
        <v>19.469535173432245</v>
      </c>
      <c r="Y1597" s="25">
        <v>3.650362350574734</v>
      </c>
      <c r="Z1597" s="25">
        <v>17.498899313355839</v>
      </c>
      <c r="AA1597" s="25">
        <v>0</v>
      </c>
      <c r="AB1597" s="25">
        <v>8.8050659094543085E-2</v>
      </c>
      <c r="AC1597" s="25">
        <v>4.802722870438908E-2</v>
      </c>
      <c r="AD1597" s="25">
        <v>0</v>
      </c>
      <c r="AE1597" s="25">
        <v>156.20539522400429</v>
      </c>
      <c r="AF1597" s="25">
        <v>49.001632626144541</v>
      </c>
      <c r="AG1597" s="25">
        <v>183.98441459503647</v>
      </c>
      <c r="AH1597" s="25">
        <v>107.27851192509532</v>
      </c>
      <c r="AI1597" s="25">
        <v>0.35318147667976041</v>
      </c>
      <c r="AJ1597" s="25">
        <v>0.12576682408998913</v>
      </c>
      <c r="AK1597" s="25">
        <v>7.197299824198189E-4</v>
      </c>
      <c r="AL1597" s="25">
        <v>6.1878404255389583</v>
      </c>
      <c r="AM1597" s="25">
        <v>0.10476103089252335</v>
      </c>
      <c r="AN1597" s="25">
        <v>4.3898295338728213</v>
      </c>
      <c r="AO1597" s="25">
        <v>1.7261016165866367</v>
      </c>
      <c r="AP1597" s="25">
        <v>1.1792960646125221</v>
      </c>
      <c r="AQ1597" s="25">
        <v>2.8881399070097906</v>
      </c>
      <c r="AR1597" s="25">
        <v>1.4953602762057419</v>
      </c>
      <c r="AS1597" s="25">
        <v>31.096813567408901</v>
      </c>
      <c r="AT1597" s="25">
        <v>0.15535104635163191</v>
      </c>
      <c r="AU1597" s="25">
        <v>0</v>
      </c>
      <c r="AV1597" s="25">
        <v>1.0657683113263383</v>
      </c>
      <c r="AW1597" s="25">
        <v>10.601175087071825</v>
      </c>
      <c r="AX1597" s="25">
        <v>0</v>
      </c>
      <c r="AY1597" s="25">
        <v>0</v>
      </c>
      <c r="AZ1597" s="25">
        <v>0</v>
      </c>
      <c r="BA1597" s="25">
        <v>0</v>
      </c>
      <c r="BB1597" s="25">
        <v>25.288068412140767</v>
      </c>
      <c r="BC1597" s="25">
        <v>18.717407186052416</v>
      </c>
      <c r="BD1597" s="25">
        <v>1.5020869332651403</v>
      </c>
      <c r="BE1597" s="25">
        <v>0.56101361830847629</v>
      </c>
      <c r="BF1597" s="25">
        <v>3.7508310843394375</v>
      </c>
      <c r="BG1597" s="25">
        <v>0</v>
      </c>
      <c r="BH1597" s="25">
        <v>0</v>
      </c>
      <c r="BI1597" s="25">
        <v>663.95095730262346</v>
      </c>
      <c r="BJ1597" s="25">
        <v>0</v>
      </c>
      <c r="BK1597" s="25">
        <v>0</v>
      </c>
      <c r="BL1597" s="25">
        <v>0</v>
      </c>
      <c r="BM1597" s="25">
        <v>0</v>
      </c>
      <c r="BN1597" s="25">
        <v>153.34827174733101</v>
      </c>
      <c r="BO1597" s="25">
        <v>1659.0705429667678</v>
      </c>
    </row>
    <row r="1598" spans="1:67">
      <c r="A1598">
        <v>2013</v>
      </c>
      <c r="B1598" s="57" t="s">
        <v>202</v>
      </c>
      <c r="C1598" s="61" t="s">
        <v>266</v>
      </c>
      <c r="D1598" s="57" t="s">
        <v>231</v>
      </c>
      <c r="E1598" s="25">
        <v>24.330045243206573</v>
      </c>
      <c r="F1598" s="25">
        <v>2.7794587530202683</v>
      </c>
      <c r="G1598" s="25">
        <v>0.65387049124707586</v>
      </c>
      <c r="H1598" s="25">
        <v>260.1822471340376</v>
      </c>
      <c r="I1598" s="25">
        <v>201.86398689079218</v>
      </c>
      <c r="J1598" s="25">
        <v>165.34324785854039</v>
      </c>
      <c r="K1598" s="25">
        <v>71.480542663417737</v>
      </c>
      <c r="L1598" s="25">
        <v>133.65158263891394</v>
      </c>
      <c r="M1598" s="25">
        <v>2.19857492881899</v>
      </c>
      <c r="N1598" s="25">
        <v>25.805032528806503</v>
      </c>
      <c r="O1598" s="25">
        <v>62.177536662416415</v>
      </c>
      <c r="P1598" s="25">
        <v>52.178531091547242</v>
      </c>
      <c r="Q1598" s="25">
        <v>58.017951807133883</v>
      </c>
      <c r="R1598" s="25">
        <v>183.87428482168494</v>
      </c>
      <c r="S1598" s="25">
        <v>161.97840909139589</v>
      </c>
      <c r="T1598" s="25">
        <v>56.216766919743073</v>
      </c>
      <c r="U1598" s="25">
        <v>85.223044670242757</v>
      </c>
      <c r="V1598" s="25">
        <v>54.445048063049612</v>
      </c>
      <c r="W1598" s="25">
        <v>14.01956630497267</v>
      </c>
      <c r="X1598" s="25">
        <v>75.572674981247175</v>
      </c>
      <c r="Y1598" s="25">
        <v>18.603721004819853</v>
      </c>
      <c r="Z1598" s="25">
        <v>62.986667475327607</v>
      </c>
      <c r="AA1598" s="25">
        <v>0</v>
      </c>
      <c r="AB1598" s="25">
        <v>24.880871497465368</v>
      </c>
      <c r="AC1598" s="25">
        <v>0.39798434009610278</v>
      </c>
      <c r="AD1598" s="25">
        <v>0</v>
      </c>
      <c r="AE1598" s="25">
        <v>2346.4821263272811</v>
      </c>
      <c r="AF1598" s="25">
        <v>148.68930288903161</v>
      </c>
      <c r="AG1598" s="25">
        <v>858.40779302143892</v>
      </c>
      <c r="AH1598" s="25">
        <v>500.52451922593218</v>
      </c>
      <c r="AI1598" s="25">
        <v>20.790359024687625</v>
      </c>
      <c r="AJ1598" s="25">
        <v>44.590899140019395</v>
      </c>
      <c r="AK1598" s="25">
        <v>653.7759302214422</v>
      </c>
      <c r="AL1598" s="25">
        <v>28.286323585095051</v>
      </c>
      <c r="AM1598" s="25">
        <v>1.6185963066656017</v>
      </c>
      <c r="AN1598" s="25">
        <v>39.073905804561484</v>
      </c>
      <c r="AO1598" s="25">
        <v>22.361299982788594</v>
      </c>
      <c r="AP1598" s="25">
        <v>16.112634612746241</v>
      </c>
      <c r="AQ1598" s="25">
        <v>133.07073042697806</v>
      </c>
      <c r="AR1598" s="25">
        <v>23.867588430513532</v>
      </c>
      <c r="AS1598" s="25">
        <v>67.963615689925604</v>
      </c>
      <c r="AT1598" s="25">
        <v>4.6249491838882362</v>
      </c>
      <c r="AU1598" s="25">
        <v>0</v>
      </c>
      <c r="AV1598" s="25">
        <v>21.749906070378859</v>
      </c>
      <c r="AW1598" s="25">
        <v>108.76133808647408</v>
      </c>
      <c r="AX1598" s="25">
        <v>0</v>
      </c>
      <c r="AY1598" s="25">
        <v>0</v>
      </c>
      <c r="AZ1598" s="25">
        <v>0</v>
      </c>
      <c r="BA1598" s="25">
        <v>0</v>
      </c>
      <c r="BB1598" s="25">
        <v>29.981123739897708</v>
      </c>
      <c r="BC1598" s="25">
        <v>4747.827095717591</v>
      </c>
      <c r="BD1598" s="25">
        <v>171.23308618947286</v>
      </c>
      <c r="BE1598" s="25">
        <v>21.336930833982137</v>
      </c>
      <c r="BF1598" s="25">
        <v>31.34812159696995</v>
      </c>
      <c r="BG1598" s="25">
        <v>0</v>
      </c>
      <c r="BH1598" s="25">
        <v>0</v>
      </c>
      <c r="BI1598" s="25">
        <v>45417.101191339905</v>
      </c>
      <c r="BJ1598" s="25">
        <v>0</v>
      </c>
      <c r="BK1598" s="25">
        <v>0</v>
      </c>
      <c r="BL1598" s="25">
        <v>0</v>
      </c>
      <c r="BM1598" s="25">
        <v>0</v>
      </c>
      <c r="BN1598" s="25">
        <v>4300.6786741556498</v>
      </c>
      <c r="BO1598" s="25">
        <v>61559.119689465224</v>
      </c>
    </row>
    <row r="1599" spans="1:67">
      <c r="A1599">
        <v>2013</v>
      </c>
      <c r="B1599" s="57" t="s">
        <v>203</v>
      </c>
      <c r="C1599" s="61" t="s">
        <v>267</v>
      </c>
      <c r="D1599" s="57" t="s">
        <v>231</v>
      </c>
      <c r="E1599" s="25">
        <v>0</v>
      </c>
      <c r="F1599" s="25">
        <v>0</v>
      </c>
      <c r="G1599" s="25">
        <v>0</v>
      </c>
      <c r="H1599" s="25">
        <v>3.252818043965545</v>
      </c>
      <c r="I1599" s="25">
        <v>187.8595546050235</v>
      </c>
      <c r="J1599" s="25">
        <v>107.50332319561026</v>
      </c>
      <c r="K1599" s="25">
        <v>33.260841056234476</v>
      </c>
      <c r="L1599" s="25">
        <v>50.497548768994982</v>
      </c>
      <c r="M1599" s="25">
        <v>0.75931003166819155</v>
      </c>
      <c r="N1599" s="25">
        <v>37.400672115687286</v>
      </c>
      <c r="O1599" s="25">
        <v>124.05915440403105</v>
      </c>
      <c r="P1599" s="25">
        <v>68.3650910024501</v>
      </c>
      <c r="Q1599" s="25">
        <v>40.201822979376658</v>
      </c>
      <c r="R1599" s="25">
        <v>23.177868791640954</v>
      </c>
      <c r="S1599" s="25">
        <v>8.8000858165997684</v>
      </c>
      <c r="T1599" s="25">
        <v>19.45714939352824</v>
      </c>
      <c r="U1599" s="25">
        <v>68.833040726264798</v>
      </c>
      <c r="V1599" s="25">
        <v>20.399205547981094</v>
      </c>
      <c r="W1599" s="25">
        <v>2.0068921057443179</v>
      </c>
      <c r="X1599" s="25">
        <v>63.372914060329876</v>
      </c>
      <c r="Y1599" s="25">
        <v>0.79354458016425733</v>
      </c>
      <c r="Z1599" s="25">
        <v>121.78352702282751</v>
      </c>
      <c r="AA1599" s="25">
        <v>0</v>
      </c>
      <c r="AB1599" s="25">
        <v>2.0903569368695258</v>
      </c>
      <c r="AC1599" s="25">
        <v>2.4918530269303789E-2</v>
      </c>
      <c r="AD1599" s="25">
        <v>0</v>
      </c>
      <c r="AE1599" s="25">
        <v>281.54750570436187</v>
      </c>
      <c r="AF1599" s="25">
        <v>89.007491115883866</v>
      </c>
      <c r="AG1599" s="25">
        <v>268.29931310216631</v>
      </c>
      <c r="AH1599" s="25">
        <v>156.44124597987624</v>
      </c>
      <c r="AI1599" s="25">
        <v>0.38688678603716709</v>
      </c>
      <c r="AJ1599" s="25">
        <v>8.6543896162487943</v>
      </c>
      <c r="AK1599" s="25">
        <v>12.343619676490006</v>
      </c>
      <c r="AL1599" s="25">
        <v>32.362997269313645</v>
      </c>
      <c r="AM1599" s="25">
        <v>6.0994345507661345</v>
      </c>
      <c r="AN1599" s="25">
        <v>109.81122131690347</v>
      </c>
      <c r="AO1599" s="25">
        <v>80.133531994531523</v>
      </c>
      <c r="AP1599" s="25">
        <v>53.373878565541943</v>
      </c>
      <c r="AQ1599" s="25">
        <v>214.63819064459565</v>
      </c>
      <c r="AR1599" s="25">
        <v>87.645480680263091</v>
      </c>
      <c r="AS1599" s="25">
        <v>229.44104621032028</v>
      </c>
      <c r="AT1599" s="25">
        <v>21.082761225096359</v>
      </c>
      <c r="AU1599" s="25">
        <v>0</v>
      </c>
      <c r="AV1599" s="25">
        <v>56.242217349349659</v>
      </c>
      <c r="AW1599" s="25">
        <v>70.529974703835165</v>
      </c>
      <c r="AX1599" s="25">
        <v>0</v>
      </c>
      <c r="AY1599" s="25">
        <v>0</v>
      </c>
      <c r="AZ1599" s="25">
        <v>0</v>
      </c>
      <c r="BA1599" s="25">
        <v>0</v>
      </c>
      <c r="BB1599" s="25">
        <v>116.25288685785468</v>
      </c>
      <c r="BC1599" s="25">
        <v>134.69522722110858</v>
      </c>
      <c r="BD1599" s="25">
        <v>1558.9230981868377</v>
      </c>
      <c r="BE1599" s="25">
        <v>48.734623701812176</v>
      </c>
      <c r="BF1599" s="25">
        <v>13.260051349822563</v>
      </c>
      <c r="BG1599" s="25">
        <v>0</v>
      </c>
      <c r="BH1599" s="25">
        <v>0</v>
      </c>
      <c r="BI1599" s="25">
        <v>664.50201849943653</v>
      </c>
      <c r="BJ1599" s="25">
        <v>0</v>
      </c>
      <c r="BK1599" s="25">
        <v>0</v>
      </c>
      <c r="BL1599" s="25">
        <v>29.964146287220139</v>
      </c>
      <c r="BM1599" s="25">
        <v>0.59714695839139753</v>
      </c>
      <c r="BN1599" s="25">
        <v>533.93488316209175</v>
      </c>
      <c r="BO1599" s="25">
        <v>5862.8049084314307</v>
      </c>
    </row>
    <row r="1600" spans="1:67">
      <c r="A1600">
        <v>2013</v>
      </c>
      <c r="B1600" s="57" t="s">
        <v>204</v>
      </c>
      <c r="C1600" s="61" t="s">
        <v>268</v>
      </c>
      <c r="D1600" s="57" t="s">
        <v>231</v>
      </c>
      <c r="E1600" s="25">
        <v>0</v>
      </c>
      <c r="F1600" s="25">
        <v>0</v>
      </c>
      <c r="G1600" s="25">
        <v>0</v>
      </c>
      <c r="H1600" s="25">
        <v>11.331846028149629</v>
      </c>
      <c r="I1600" s="25">
        <v>469.64360571818628</v>
      </c>
      <c r="J1600" s="25">
        <v>157.42456770558803</v>
      </c>
      <c r="K1600" s="25">
        <v>25.329576589035629</v>
      </c>
      <c r="L1600" s="25">
        <v>68.527366621079679</v>
      </c>
      <c r="M1600" s="25">
        <v>2.2643841150159671</v>
      </c>
      <c r="N1600" s="25">
        <v>46.555877472962464</v>
      </c>
      <c r="O1600" s="25">
        <v>150.18141860924283</v>
      </c>
      <c r="P1600" s="25">
        <v>68.842675101864003</v>
      </c>
      <c r="Q1600" s="25">
        <v>32.654377316443075</v>
      </c>
      <c r="R1600" s="25">
        <v>16.866854223299029</v>
      </c>
      <c r="S1600" s="25">
        <v>6.3058228797215321</v>
      </c>
      <c r="T1600" s="25">
        <v>9.2995835682995764</v>
      </c>
      <c r="U1600" s="25">
        <v>72.318292367852237</v>
      </c>
      <c r="V1600" s="25">
        <v>18.399440780471625</v>
      </c>
      <c r="W1600" s="25">
        <v>1.3200464344677174</v>
      </c>
      <c r="X1600" s="25">
        <v>106.86390534921566</v>
      </c>
      <c r="Y1600" s="25">
        <v>10.987384138574093</v>
      </c>
      <c r="Z1600" s="25">
        <v>114.00852600875406</v>
      </c>
      <c r="AA1600" s="25">
        <v>0</v>
      </c>
      <c r="AB1600" s="25">
        <v>9.5516912566665084</v>
      </c>
      <c r="AC1600" s="25">
        <v>3.4058500391708726E-2</v>
      </c>
      <c r="AD1600" s="25">
        <v>0</v>
      </c>
      <c r="AE1600" s="25">
        <v>110.91610377080444</v>
      </c>
      <c r="AF1600" s="25">
        <v>40.236975870508878</v>
      </c>
      <c r="AG1600" s="25">
        <v>74.683582670901444</v>
      </c>
      <c r="AH1600" s="25">
        <v>43.546860378386043</v>
      </c>
      <c r="AI1600" s="25">
        <v>0.83948850035345224</v>
      </c>
      <c r="AJ1600" s="25">
        <v>1.6537769279792121</v>
      </c>
      <c r="AK1600" s="25">
        <v>36.480977250411463</v>
      </c>
      <c r="AL1600" s="25">
        <v>32.863804286731913</v>
      </c>
      <c r="AM1600" s="25">
        <v>7.1560832559036553</v>
      </c>
      <c r="AN1600" s="25">
        <v>77.043306468216187</v>
      </c>
      <c r="AO1600" s="25">
        <v>39.765736115921719</v>
      </c>
      <c r="AP1600" s="25">
        <v>343.78014871118154</v>
      </c>
      <c r="AQ1600" s="25">
        <v>304.404243250528</v>
      </c>
      <c r="AR1600" s="25">
        <v>141.57840453166358</v>
      </c>
      <c r="AS1600" s="25">
        <v>390.46334558539007</v>
      </c>
      <c r="AT1600" s="25">
        <v>95.833770140382654</v>
      </c>
      <c r="AU1600" s="25">
        <v>0</v>
      </c>
      <c r="AV1600" s="25">
        <v>76.251720118091399</v>
      </c>
      <c r="AW1600" s="25">
        <v>245.89715344492737</v>
      </c>
      <c r="AX1600" s="25">
        <v>0</v>
      </c>
      <c r="AY1600" s="25">
        <v>0</v>
      </c>
      <c r="AZ1600" s="25">
        <v>0</v>
      </c>
      <c r="BA1600" s="25">
        <v>0</v>
      </c>
      <c r="BB1600" s="25">
        <v>183.44136524464523</v>
      </c>
      <c r="BC1600" s="25">
        <v>122.79097199150799</v>
      </c>
      <c r="BD1600" s="25">
        <v>122.16966772397835</v>
      </c>
      <c r="BE1600" s="25">
        <v>46.330223969631341</v>
      </c>
      <c r="BF1600" s="25">
        <v>33.078881105021921</v>
      </c>
      <c r="BG1600" s="25">
        <v>0</v>
      </c>
      <c r="BH1600" s="25">
        <v>0</v>
      </c>
      <c r="BI1600" s="25">
        <v>379.48969329767505</v>
      </c>
      <c r="BJ1600" s="25">
        <v>0</v>
      </c>
      <c r="BK1600" s="25">
        <v>9.6713975323274912</v>
      </c>
      <c r="BL1600" s="25">
        <v>750.0415720621603</v>
      </c>
      <c r="BM1600" s="25">
        <v>70.04247837482886</v>
      </c>
      <c r="BN1600" s="25">
        <v>422.72445274878902</v>
      </c>
      <c r="BO1600" s="25">
        <v>5601.8874861141321</v>
      </c>
    </row>
    <row r="1601" spans="1:67">
      <c r="A1601">
        <v>2013</v>
      </c>
      <c r="B1601" s="57" t="s">
        <v>205</v>
      </c>
      <c r="C1601" s="61" t="s">
        <v>269</v>
      </c>
      <c r="D1601" s="57" t="s">
        <v>231</v>
      </c>
      <c r="E1601" s="25">
        <v>12.688784119424083</v>
      </c>
      <c r="F1601" s="25">
        <v>20.072579911901844</v>
      </c>
      <c r="G1601" s="25">
        <v>4.0388605602343253E-2</v>
      </c>
      <c r="H1601" s="25">
        <v>269.57218757152009</v>
      </c>
      <c r="I1601" s="25">
        <v>317.41346364076702</v>
      </c>
      <c r="J1601" s="25">
        <v>188.17764545552555</v>
      </c>
      <c r="K1601" s="25">
        <v>63.171658911319312</v>
      </c>
      <c r="L1601" s="25">
        <v>155.70926711118668</v>
      </c>
      <c r="M1601" s="25">
        <v>6.2003230902019633</v>
      </c>
      <c r="N1601" s="25">
        <v>41.779582438584256</v>
      </c>
      <c r="O1601" s="25">
        <v>101.74368268526555</v>
      </c>
      <c r="P1601" s="25">
        <v>68.397017218116105</v>
      </c>
      <c r="Q1601" s="25">
        <v>39.240531461029953</v>
      </c>
      <c r="R1601" s="25">
        <v>78.576877615639063</v>
      </c>
      <c r="S1601" s="25">
        <v>74.792067539141755</v>
      </c>
      <c r="T1601" s="25">
        <v>71.507956980125229</v>
      </c>
      <c r="U1601" s="25">
        <v>63.714773900380401</v>
      </c>
      <c r="V1601" s="25">
        <v>63.533672758001558</v>
      </c>
      <c r="W1601" s="25">
        <v>19.708257500020867</v>
      </c>
      <c r="X1601" s="25">
        <v>80.05102630878784</v>
      </c>
      <c r="Y1601" s="25">
        <v>7.7476698423335701</v>
      </c>
      <c r="Z1601" s="25">
        <v>95.083431252954583</v>
      </c>
      <c r="AA1601" s="25">
        <v>0</v>
      </c>
      <c r="AB1601" s="25">
        <v>153.75398768287533</v>
      </c>
      <c r="AC1601" s="25">
        <v>0.77073144757503786</v>
      </c>
      <c r="AD1601" s="25">
        <v>0</v>
      </c>
      <c r="AE1601" s="25">
        <v>1155.3962956928503</v>
      </c>
      <c r="AF1601" s="25">
        <v>374.74338975055394</v>
      </c>
      <c r="AG1601" s="25">
        <v>1327.6120124030194</v>
      </c>
      <c r="AH1601" s="25">
        <v>774.11035830379194</v>
      </c>
      <c r="AI1601" s="25">
        <v>78.635639189478184</v>
      </c>
      <c r="AJ1601" s="25">
        <v>133.10553299283117</v>
      </c>
      <c r="AK1601" s="25">
        <v>367.82431161563045</v>
      </c>
      <c r="AL1601" s="25">
        <v>258.11318911284508</v>
      </c>
      <c r="AM1601" s="25">
        <v>20.300977355957755</v>
      </c>
      <c r="AN1601" s="25">
        <v>87.151166084813383</v>
      </c>
      <c r="AO1601" s="25">
        <v>107.78210062104861</v>
      </c>
      <c r="AP1601" s="25">
        <v>203.61672505582516</v>
      </c>
      <c r="AQ1601" s="25">
        <v>4432.9201472182012</v>
      </c>
      <c r="AR1601" s="25">
        <v>221.22444478645343</v>
      </c>
      <c r="AS1601" s="25">
        <v>928.72784293257132</v>
      </c>
      <c r="AT1601" s="25">
        <v>145.9708386687002</v>
      </c>
      <c r="AU1601" s="25">
        <v>0</v>
      </c>
      <c r="AV1601" s="25">
        <v>84.111537069071076</v>
      </c>
      <c r="AW1601" s="25">
        <v>206.6812498848692</v>
      </c>
      <c r="AX1601" s="25">
        <v>0</v>
      </c>
      <c r="AY1601" s="25">
        <v>0</v>
      </c>
      <c r="AZ1601" s="25">
        <v>0</v>
      </c>
      <c r="BA1601" s="25">
        <v>0</v>
      </c>
      <c r="BB1601" s="25">
        <v>155.03215760864597</v>
      </c>
      <c r="BC1601" s="25">
        <v>630.03944368635041</v>
      </c>
      <c r="BD1601" s="25">
        <v>271.71675752737661</v>
      </c>
      <c r="BE1601" s="25">
        <v>147.21358090301362</v>
      </c>
      <c r="BF1601" s="25">
        <v>147.76231030739518</v>
      </c>
      <c r="BG1601" s="25">
        <v>0</v>
      </c>
      <c r="BH1601" s="25">
        <v>0</v>
      </c>
      <c r="BI1601" s="25">
        <v>19731.712980082531</v>
      </c>
      <c r="BJ1601" s="25">
        <v>0</v>
      </c>
      <c r="BK1601" s="25">
        <v>0</v>
      </c>
      <c r="BL1601" s="25">
        <v>0</v>
      </c>
      <c r="BM1601" s="25">
        <v>0</v>
      </c>
      <c r="BN1601" s="25">
        <v>1113.4077822702611</v>
      </c>
      <c r="BO1601" s="25">
        <v>35098.360336172387</v>
      </c>
    </row>
    <row r="1602" spans="1:67">
      <c r="A1602">
        <v>2013</v>
      </c>
      <c r="B1602" s="57" t="s">
        <v>206</v>
      </c>
      <c r="C1602" s="61" t="s">
        <v>270</v>
      </c>
      <c r="D1602" s="57" t="s">
        <v>231</v>
      </c>
      <c r="E1602" s="25">
        <v>0</v>
      </c>
      <c r="F1602" s="25">
        <v>0</v>
      </c>
      <c r="G1602" s="25">
        <v>0</v>
      </c>
      <c r="H1602" s="25">
        <v>14.44976074736439</v>
      </c>
      <c r="I1602" s="25">
        <v>255.79540104803979</v>
      </c>
      <c r="J1602" s="25">
        <v>146.03041075908402</v>
      </c>
      <c r="K1602" s="25">
        <v>36.513819958571446</v>
      </c>
      <c r="L1602" s="25">
        <v>25.549818117438686</v>
      </c>
      <c r="M1602" s="25">
        <v>10.156001652619791</v>
      </c>
      <c r="N1602" s="25">
        <v>151.27308008363846</v>
      </c>
      <c r="O1602" s="25">
        <v>41.231293361404575</v>
      </c>
      <c r="P1602" s="25">
        <v>45.097025089907824</v>
      </c>
      <c r="Q1602" s="25">
        <v>44.506181721911354</v>
      </c>
      <c r="R1602" s="25">
        <v>34.151529201353021</v>
      </c>
      <c r="S1602" s="25">
        <v>14.242505475805732</v>
      </c>
      <c r="T1602" s="25">
        <v>10.541621968175628</v>
      </c>
      <c r="U1602" s="25">
        <v>66.375300710402328</v>
      </c>
      <c r="V1602" s="25">
        <v>40.690764638647828</v>
      </c>
      <c r="W1602" s="25">
        <v>24.241835242174584</v>
      </c>
      <c r="X1602" s="25">
        <v>71.114420439700808</v>
      </c>
      <c r="Y1602" s="25">
        <v>4.9480405635894256</v>
      </c>
      <c r="Z1602" s="25">
        <v>68.573321271446588</v>
      </c>
      <c r="AA1602" s="25">
        <v>0</v>
      </c>
      <c r="AB1602" s="25">
        <v>16.848713153374298</v>
      </c>
      <c r="AC1602" s="25">
        <v>2.9279107914885787E-2</v>
      </c>
      <c r="AD1602" s="25">
        <v>0</v>
      </c>
      <c r="AE1602" s="25">
        <v>475.04907125301315</v>
      </c>
      <c r="AF1602" s="25">
        <v>83.680534544392856</v>
      </c>
      <c r="AG1602" s="25">
        <v>134.97423170072071</v>
      </c>
      <c r="AH1602" s="25">
        <v>78.701420209736526</v>
      </c>
      <c r="AI1602" s="25">
        <v>59.309595712252055</v>
      </c>
      <c r="AJ1602" s="25">
        <v>60.656888532413888</v>
      </c>
      <c r="AK1602" s="25">
        <v>120.54101839281975</v>
      </c>
      <c r="AL1602" s="25">
        <v>53.630582616426743</v>
      </c>
      <c r="AM1602" s="25">
        <v>4.7220026307123284</v>
      </c>
      <c r="AN1602" s="25">
        <v>37.848609003556028</v>
      </c>
      <c r="AO1602" s="25">
        <v>60.166301520935555</v>
      </c>
      <c r="AP1602" s="25">
        <v>43.410160623927197</v>
      </c>
      <c r="AQ1602" s="25">
        <v>450.69509338740602</v>
      </c>
      <c r="AR1602" s="25">
        <v>338.50261749884794</v>
      </c>
      <c r="AS1602" s="25">
        <v>235.80097897680827</v>
      </c>
      <c r="AT1602" s="25">
        <v>117.71737187702686</v>
      </c>
      <c r="AU1602" s="25">
        <v>0</v>
      </c>
      <c r="AV1602" s="25">
        <v>69.19067847168435</v>
      </c>
      <c r="AW1602" s="25">
        <v>180.1019541547881</v>
      </c>
      <c r="AX1602" s="25">
        <v>0</v>
      </c>
      <c r="AY1602" s="25">
        <v>0</v>
      </c>
      <c r="AZ1602" s="25">
        <v>0</v>
      </c>
      <c r="BA1602" s="25">
        <v>0</v>
      </c>
      <c r="BB1602" s="25">
        <v>83.074320354879632</v>
      </c>
      <c r="BC1602" s="25">
        <v>82.978876736957687</v>
      </c>
      <c r="BD1602" s="25">
        <v>66.407970274872454</v>
      </c>
      <c r="BE1602" s="25">
        <v>49.533189838331694</v>
      </c>
      <c r="BF1602" s="25">
        <v>22.21350772250155</v>
      </c>
      <c r="BG1602" s="25">
        <v>0</v>
      </c>
      <c r="BH1602" s="25">
        <v>0</v>
      </c>
      <c r="BI1602" s="25">
        <v>42.080920702726402</v>
      </c>
      <c r="BJ1602" s="25">
        <v>0</v>
      </c>
      <c r="BK1602" s="25">
        <v>0</v>
      </c>
      <c r="BL1602" s="25">
        <v>338.44435449519835</v>
      </c>
      <c r="BM1602" s="25">
        <v>0</v>
      </c>
      <c r="BN1602" s="25">
        <v>251.13080150147061</v>
      </c>
      <c r="BO1602" s="25">
        <v>4662.9231770469714</v>
      </c>
    </row>
    <row r="1603" spans="1:67">
      <c r="A1603">
        <v>2013</v>
      </c>
      <c r="B1603" s="57" t="s">
        <v>207</v>
      </c>
      <c r="C1603" s="61" t="s">
        <v>271</v>
      </c>
      <c r="D1603" s="57" t="s">
        <v>231</v>
      </c>
      <c r="E1603" s="25">
        <v>1304.9165988826005</v>
      </c>
      <c r="F1603" s="25">
        <v>28.089843878993968</v>
      </c>
      <c r="G1603" s="25">
        <v>86.004162059802297</v>
      </c>
      <c r="H1603" s="25">
        <v>1059.3233304630257</v>
      </c>
      <c r="I1603" s="25">
        <v>1139.465906266588</v>
      </c>
      <c r="J1603" s="25">
        <v>554.20156825618449</v>
      </c>
      <c r="K1603" s="25">
        <v>138.55512526832794</v>
      </c>
      <c r="L1603" s="25">
        <v>598.62006219825435</v>
      </c>
      <c r="M1603" s="25">
        <v>24.794934027155886</v>
      </c>
      <c r="N1603" s="25">
        <v>67.967243364597721</v>
      </c>
      <c r="O1603" s="25">
        <v>345.52348809289049</v>
      </c>
      <c r="P1603" s="25">
        <v>95.094378325059552</v>
      </c>
      <c r="Q1603" s="25">
        <v>332.37822619654554</v>
      </c>
      <c r="R1603" s="25">
        <v>151.05422968423395</v>
      </c>
      <c r="S1603" s="25">
        <v>171.74896590888059</v>
      </c>
      <c r="T1603" s="25">
        <v>162.79655821439459</v>
      </c>
      <c r="U1603" s="25">
        <v>126.16059983510792</v>
      </c>
      <c r="V1603" s="25">
        <v>130.06408434079287</v>
      </c>
      <c r="W1603" s="25">
        <v>97.667213363679906</v>
      </c>
      <c r="X1603" s="25">
        <v>282.57757299467693</v>
      </c>
      <c r="Y1603" s="25">
        <v>21.079244716296103</v>
      </c>
      <c r="Z1603" s="25">
        <v>212.55513333536271</v>
      </c>
      <c r="AA1603" s="25">
        <v>0</v>
      </c>
      <c r="AB1603" s="25">
        <v>286.79147133186922</v>
      </c>
      <c r="AC1603" s="25">
        <v>1.8338247972876438</v>
      </c>
      <c r="AD1603" s="25">
        <v>0</v>
      </c>
      <c r="AE1603" s="25">
        <v>1865.4971406794916</v>
      </c>
      <c r="AF1603" s="25">
        <v>675.27484688605989</v>
      </c>
      <c r="AG1603" s="25">
        <v>3258.2989663674953</v>
      </c>
      <c r="AH1603" s="25">
        <v>1899.8645362888865</v>
      </c>
      <c r="AI1603" s="25">
        <v>282.19586100479319</v>
      </c>
      <c r="AJ1603" s="25">
        <v>303.36321384553497</v>
      </c>
      <c r="AK1603" s="25">
        <v>138.23402003164838</v>
      </c>
      <c r="AL1603" s="25">
        <v>79.110984441645272</v>
      </c>
      <c r="AM1603" s="25">
        <v>16.040888887228146</v>
      </c>
      <c r="AN1603" s="25">
        <v>250.34588952971777</v>
      </c>
      <c r="AO1603" s="25">
        <v>74.267709048552902</v>
      </c>
      <c r="AP1603" s="25">
        <v>72.120863685520163</v>
      </c>
      <c r="AQ1603" s="25">
        <v>445.61154989180591</v>
      </c>
      <c r="AR1603" s="25">
        <v>111.73394369719924</v>
      </c>
      <c r="AS1603" s="25">
        <v>2722.6952593599167</v>
      </c>
      <c r="AT1603" s="25">
        <v>602.93728439313315</v>
      </c>
      <c r="AU1603" s="25">
        <v>0</v>
      </c>
      <c r="AV1603" s="25">
        <v>664.03829142823008</v>
      </c>
      <c r="AW1603" s="25">
        <v>576.4500917993571</v>
      </c>
      <c r="AX1603" s="25">
        <v>0</v>
      </c>
      <c r="AY1603" s="25">
        <v>0</v>
      </c>
      <c r="AZ1603" s="25">
        <v>0</v>
      </c>
      <c r="BA1603" s="25">
        <v>0</v>
      </c>
      <c r="BB1603" s="25">
        <v>325.1936995293662</v>
      </c>
      <c r="BC1603" s="25">
        <v>2187.8542459953701</v>
      </c>
      <c r="BD1603" s="25">
        <v>375.26659533667817</v>
      </c>
      <c r="BE1603" s="25">
        <v>87.811968524427712</v>
      </c>
      <c r="BF1603" s="25">
        <v>157.02417554672911</v>
      </c>
      <c r="BG1603" s="25">
        <v>0</v>
      </c>
      <c r="BH1603" s="25">
        <v>0</v>
      </c>
      <c r="BI1603" s="25">
        <v>13882.756006434001</v>
      </c>
      <c r="BJ1603" s="25">
        <v>0</v>
      </c>
      <c r="BK1603" s="25">
        <v>955.92741026447288</v>
      </c>
      <c r="BL1603" s="25">
        <v>0</v>
      </c>
      <c r="BM1603" s="25">
        <v>0</v>
      </c>
      <c r="BN1603" s="25">
        <v>93.58025820891659</v>
      </c>
      <c r="BO1603" s="25">
        <v>39522.759466908748</v>
      </c>
    </row>
    <row r="1604" spans="1:67">
      <c r="A1604">
        <v>2013</v>
      </c>
      <c r="B1604" s="57" t="s">
        <v>208</v>
      </c>
      <c r="C1604" s="61" t="s">
        <v>272</v>
      </c>
      <c r="D1604" s="57" t="s">
        <v>231</v>
      </c>
      <c r="E1604" s="25">
        <v>135.94583636210251</v>
      </c>
      <c r="F1604" s="25">
        <v>11.981001763985557</v>
      </c>
      <c r="G1604" s="25">
        <v>28.062636914391668</v>
      </c>
      <c r="H1604" s="25">
        <v>919.09907909140736</v>
      </c>
      <c r="I1604" s="25">
        <v>117.87046456327984</v>
      </c>
      <c r="J1604" s="25">
        <v>122.09393706200004</v>
      </c>
      <c r="K1604" s="25">
        <v>65.242168969117984</v>
      </c>
      <c r="L1604" s="25">
        <v>24.125906614143322</v>
      </c>
      <c r="M1604" s="25">
        <v>4.3623039588535883</v>
      </c>
      <c r="N1604" s="25">
        <v>83.377839852125163</v>
      </c>
      <c r="O1604" s="25">
        <v>68.669919173281301</v>
      </c>
      <c r="P1604" s="25">
        <v>29.852765951601199</v>
      </c>
      <c r="Q1604" s="25">
        <v>19.338130019825648</v>
      </c>
      <c r="R1604" s="25">
        <v>7.4498361668807549</v>
      </c>
      <c r="S1604" s="25">
        <v>21.300110733041869</v>
      </c>
      <c r="T1604" s="25">
        <v>2.1672597958058963</v>
      </c>
      <c r="U1604" s="25">
        <v>0.7121459758201617</v>
      </c>
      <c r="V1604" s="25">
        <v>0.73441395059440229</v>
      </c>
      <c r="W1604" s="25">
        <v>6.65575077293557</v>
      </c>
      <c r="X1604" s="25">
        <v>134.72536350694506</v>
      </c>
      <c r="Y1604" s="25">
        <v>3.7353352903502897</v>
      </c>
      <c r="Z1604" s="25">
        <v>12.347597167134314</v>
      </c>
      <c r="AA1604" s="25">
        <v>0</v>
      </c>
      <c r="AB1604" s="25">
        <v>20.433292217079586</v>
      </c>
      <c r="AC1604" s="25">
        <v>0.44724279563463387</v>
      </c>
      <c r="AD1604" s="25">
        <v>0</v>
      </c>
      <c r="AE1604" s="25">
        <v>698.87348900094605</v>
      </c>
      <c r="AF1604" s="25">
        <v>464.58595007193537</v>
      </c>
      <c r="AG1604" s="25">
        <v>862.45351967827162</v>
      </c>
      <c r="AH1604" s="25">
        <v>502.88352086395679</v>
      </c>
      <c r="AI1604" s="25">
        <v>21.572345250218167</v>
      </c>
      <c r="AJ1604" s="25">
        <v>220.08774076603316</v>
      </c>
      <c r="AK1604" s="25">
        <v>235.20206405600996</v>
      </c>
      <c r="AL1604" s="25">
        <v>160.46052505757427</v>
      </c>
      <c r="AM1604" s="25">
        <v>26.342691823990389</v>
      </c>
      <c r="AN1604" s="25">
        <v>87.565845134559737</v>
      </c>
      <c r="AO1604" s="25">
        <v>34.513164224685589</v>
      </c>
      <c r="AP1604" s="25">
        <v>35.738730232617094</v>
      </c>
      <c r="AQ1604" s="25">
        <v>95.899117455984992</v>
      </c>
      <c r="AR1604" s="25">
        <v>31.222565971774518</v>
      </c>
      <c r="AS1604" s="25">
        <v>615.37844454477568</v>
      </c>
      <c r="AT1604" s="25">
        <v>165.96889578412552</v>
      </c>
      <c r="AU1604" s="25">
        <v>0</v>
      </c>
      <c r="AV1604" s="25">
        <v>150.20462128974853</v>
      </c>
      <c r="AW1604" s="25">
        <v>76.364952946807435</v>
      </c>
      <c r="AX1604" s="25">
        <v>0</v>
      </c>
      <c r="AY1604" s="25">
        <v>0</v>
      </c>
      <c r="AZ1604" s="25">
        <v>0</v>
      </c>
      <c r="BA1604" s="25">
        <v>0</v>
      </c>
      <c r="BB1604" s="25">
        <v>179.05248594595514</v>
      </c>
      <c r="BC1604" s="25">
        <v>161.15031053465006</v>
      </c>
      <c r="BD1604" s="25">
        <v>65.794411351077997</v>
      </c>
      <c r="BE1604" s="25">
        <v>182.64490579004612</v>
      </c>
      <c r="BF1604" s="25">
        <v>22.965210519207677</v>
      </c>
      <c r="BG1604" s="25">
        <v>0</v>
      </c>
      <c r="BH1604" s="25">
        <v>0</v>
      </c>
      <c r="BI1604" s="25">
        <v>2727.6913479435043</v>
      </c>
      <c r="BJ1604" s="25">
        <v>0</v>
      </c>
      <c r="BK1604" s="25">
        <v>0</v>
      </c>
      <c r="BL1604" s="25">
        <v>0</v>
      </c>
      <c r="BM1604" s="25">
        <v>0</v>
      </c>
      <c r="BN1604" s="25">
        <v>31.898048135988404</v>
      </c>
      <c r="BO1604" s="25">
        <v>9697.2452430427875</v>
      </c>
    </row>
    <row r="1605" spans="1:67">
      <c r="A1605">
        <v>2013</v>
      </c>
      <c r="B1605" s="57" t="s">
        <v>209</v>
      </c>
      <c r="C1605" s="61" t="s">
        <v>273</v>
      </c>
      <c r="D1605" s="57" t="s">
        <v>231</v>
      </c>
      <c r="E1605" s="25">
        <v>0</v>
      </c>
      <c r="F1605" s="25">
        <v>0</v>
      </c>
      <c r="G1605" s="25">
        <v>0</v>
      </c>
      <c r="H1605" s="25">
        <v>0</v>
      </c>
      <c r="I1605" s="25">
        <v>0</v>
      </c>
      <c r="J1605" s="25">
        <v>0</v>
      </c>
      <c r="K1605" s="25">
        <v>0</v>
      </c>
      <c r="L1605" s="25">
        <v>0</v>
      </c>
      <c r="M1605" s="25">
        <v>0</v>
      </c>
      <c r="N1605" s="25">
        <v>0</v>
      </c>
      <c r="O1605" s="25">
        <v>0</v>
      </c>
      <c r="P1605" s="25">
        <v>0</v>
      </c>
      <c r="Q1605" s="25">
        <v>0</v>
      </c>
      <c r="R1605" s="25">
        <v>0</v>
      </c>
      <c r="S1605" s="25">
        <v>0</v>
      </c>
      <c r="T1605" s="25">
        <v>0</v>
      </c>
      <c r="U1605" s="25">
        <v>0</v>
      </c>
      <c r="V1605" s="25">
        <v>0</v>
      </c>
      <c r="W1605" s="25">
        <v>0</v>
      </c>
      <c r="X1605" s="25">
        <v>0</v>
      </c>
      <c r="Y1605" s="25">
        <v>0</v>
      </c>
      <c r="Z1605" s="25">
        <v>0</v>
      </c>
      <c r="AA1605" s="25">
        <v>0</v>
      </c>
      <c r="AB1605" s="25">
        <v>0</v>
      </c>
      <c r="AC1605" s="25">
        <v>0</v>
      </c>
      <c r="AD1605" s="25">
        <v>0</v>
      </c>
      <c r="AE1605" s="25">
        <v>0</v>
      </c>
      <c r="AF1605" s="25">
        <v>0</v>
      </c>
      <c r="AG1605" s="25">
        <v>0</v>
      </c>
      <c r="AH1605" s="25">
        <v>0</v>
      </c>
      <c r="AI1605" s="25">
        <v>0</v>
      </c>
      <c r="AJ1605" s="25">
        <v>0</v>
      </c>
      <c r="AK1605" s="25">
        <v>0</v>
      </c>
      <c r="AL1605" s="25">
        <v>0</v>
      </c>
      <c r="AM1605" s="25">
        <v>0</v>
      </c>
      <c r="AN1605" s="25">
        <v>0</v>
      </c>
      <c r="AO1605" s="25">
        <v>0</v>
      </c>
      <c r="AP1605" s="25">
        <v>0</v>
      </c>
      <c r="AQ1605" s="25">
        <v>0</v>
      </c>
      <c r="AR1605" s="25">
        <v>0</v>
      </c>
      <c r="AS1605" s="25">
        <v>0</v>
      </c>
      <c r="AT1605" s="25">
        <v>0</v>
      </c>
      <c r="AU1605" s="25">
        <v>0</v>
      </c>
      <c r="AV1605" s="25">
        <v>0</v>
      </c>
      <c r="AW1605" s="25">
        <v>0</v>
      </c>
      <c r="AX1605" s="25">
        <v>0</v>
      </c>
      <c r="AY1605" s="25">
        <v>0</v>
      </c>
      <c r="AZ1605" s="25">
        <v>0</v>
      </c>
      <c r="BA1605" s="25">
        <v>0</v>
      </c>
      <c r="BB1605" s="25">
        <v>0</v>
      </c>
      <c r="BC1605" s="25">
        <v>0</v>
      </c>
      <c r="BD1605" s="25">
        <v>0</v>
      </c>
      <c r="BE1605" s="25">
        <v>0</v>
      </c>
      <c r="BF1605" s="25">
        <v>0</v>
      </c>
      <c r="BG1605" s="25">
        <v>0</v>
      </c>
      <c r="BH1605" s="25">
        <v>0</v>
      </c>
      <c r="BI1605" s="25">
        <v>0</v>
      </c>
      <c r="BJ1605" s="25">
        <v>0</v>
      </c>
      <c r="BK1605" s="25">
        <v>0</v>
      </c>
      <c r="BL1605" s="25">
        <v>0</v>
      </c>
      <c r="BM1605" s="25">
        <v>0</v>
      </c>
      <c r="BN1605" s="25">
        <v>0</v>
      </c>
      <c r="BO1605" s="25">
        <v>0</v>
      </c>
    </row>
    <row r="1606" spans="1:67">
      <c r="A1606">
        <v>2013</v>
      </c>
      <c r="B1606" s="57" t="s">
        <v>210</v>
      </c>
      <c r="C1606" s="61" t="s">
        <v>274</v>
      </c>
      <c r="D1606" s="57" t="s">
        <v>231</v>
      </c>
      <c r="E1606" s="25">
        <v>0.42270334791773517</v>
      </c>
      <c r="F1606" s="25">
        <v>0</v>
      </c>
      <c r="G1606" s="25">
        <v>0.13352929270298347</v>
      </c>
      <c r="H1606" s="25">
        <v>45.95340144172738</v>
      </c>
      <c r="I1606" s="25">
        <v>5.4932078936979147</v>
      </c>
      <c r="J1606" s="25">
        <v>10.195157531300062</v>
      </c>
      <c r="K1606" s="25">
        <v>1.3372309094332939</v>
      </c>
      <c r="L1606" s="25">
        <v>20.913548139035182</v>
      </c>
      <c r="M1606" s="25">
        <v>0.47470951346942308</v>
      </c>
      <c r="N1606" s="25">
        <v>6.1519824203001026</v>
      </c>
      <c r="O1606" s="25">
        <v>6.2206789713734567</v>
      </c>
      <c r="P1606" s="25">
        <v>3.6620364288201017</v>
      </c>
      <c r="Q1606" s="25">
        <v>21.098273173134221</v>
      </c>
      <c r="R1606" s="25">
        <v>7.7366092610710782</v>
      </c>
      <c r="S1606" s="25">
        <v>14.829637146374948</v>
      </c>
      <c r="T1606" s="25">
        <v>22.095821710449187</v>
      </c>
      <c r="U1606" s="25">
        <v>14.314490577384332</v>
      </c>
      <c r="V1606" s="25">
        <v>5.7198070575532594</v>
      </c>
      <c r="W1606" s="25">
        <v>0.48423649884337733</v>
      </c>
      <c r="X1606" s="25">
        <v>7.0780262588591567</v>
      </c>
      <c r="Y1606" s="25">
        <v>1.0476572912864863</v>
      </c>
      <c r="Z1606" s="25">
        <v>0.69585537189605606</v>
      </c>
      <c r="AA1606" s="25">
        <v>0</v>
      </c>
      <c r="AB1606" s="25">
        <v>5.0226888383658848</v>
      </c>
      <c r="AC1606" s="25">
        <v>3.3647766694048363E-2</v>
      </c>
      <c r="AD1606" s="25">
        <v>0</v>
      </c>
      <c r="AE1606" s="25">
        <v>177.8401984095963</v>
      </c>
      <c r="AF1606" s="25">
        <v>479.3882311660999</v>
      </c>
      <c r="AG1606" s="25">
        <v>1286.4029727180928</v>
      </c>
      <c r="AH1606" s="25">
        <v>750.08199446117146</v>
      </c>
      <c r="AI1606" s="25">
        <v>37.815260673888623</v>
      </c>
      <c r="AJ1606" s="25">
        <v>3.950041647926263</v>
      </c>
      <c r="AK1606" s="25">
        <v>1.9712349112831324</v>
      </c>
      <c r="AL1606" s="25">
        <v>18.943504124788216</v>
      </c>
      <c r="AM1606" s="25">
        <v>4.8288318912702657</v>
      </c>
      <c r="AN1606" s="25">
        <v>35.009388536638539</v>
      </c>
      <c r="AO1606" s="25">
        <v>2.0114419255954106</v>
      </c>
      <c r="AP1606" s="25">
        <v>0.56296809834743555</v>
      </c>
      <c r="AQ1606" s="25">
        <v>200.95651416485987</v>
      </c>
      <c r="AR1606" s="25">
        <v>33.822842787441317</v>
      </c>
      <c r="AS1606" s="25">
        <v>104.33825726677667</v>
      </c>
      <c r="AT1606" s="25">
        <v>1.5554923149103541</v>
      </c>
      <c r="AU1606" s="25">
        <v>0</v>
      </c>
      <c r="AV1606" s="25">
        <v>18.723758584425543</v>
      </c>
      <c r="AW1606" s="25">
        <v>58.537089232042995</v>
      </c>
      <c r="AX1606" s="25">
        <v>0</v>
      </c>
      <c r="AY1606" s="25">
        <v>0</v>
      </c>
      <c r="AZ1606" s="25">
        <v>0</v>
      </c>
      <c r="BA1606" s="25">
        <v>0</v>
      </c>
      <c r="BB1606" s="25">
        <v>41.043709227771998</v>
      </c>
      <c r="BC1606" s="25">
        <v>17.367507344387313</v>
      </c>
      <c r="BD1606" s="25">
        <v>86.828501254728081</v>
      </c>
      <c r="BE1606" s="25">
        <v>13.484937942659853</v>
      </c>
      <c r="BF1606" s="25">
        <v>21.439357574512847</v>
      </c>
      <c r="BG1606" s="25">
        <v>0</v>
      </c>
      <c r="BH1606" s="25">
        <v>0</v>
      </c>
      <c r="BI1606" s="25">
        <v>26881.385175084437</v>
      </c>
      <c r="BJ1606" s="25">
        <v>0</v>
      </c>
      <c r="BK1606" s="25">
        <v>0</v>
      </c>
      <c r="BL1606" s="25">
        <v>0</v>
      </c>
      <c r="BM1606" s="25">
        <v>0</v>
      </c>
      <c r="BN1606" s="25">
        <v>270.27989338511514</v>
      </c>
      <c r="BO1606" s="25">
        <v>30749.684041570461</v>
      </c>
    </row>
    <row r="1607" spans="1:67">
      <c r="A1607">
        <v>2013</v>
      </c>
      <c r="B1607" s="57" t="s">
        <v>211</v>
      </c>
      <c r="C1607" s="61" t="s">
        <v>275</v>
      </c>
      <c r="D1607" s="57" t="s">
        <v>231</v>
      </c>
      <c r="E1607" s="25">
        <v>3.5181881616039308E-2</v>
      </c>
      <c r="F1607" s="25">
        <v>2.8275371784389864E-4</v>
      </c>
      <c r="G1607" s="25">
        <v>2.2328268518437475E-2</v>
      </c>
      <c r="H1607" s="25">
        <v>1397.60366586691</v>
      </c>
      <c r="I1607" s="25">
        <v>8.0761283832529429</v>
      </c>
      <c r="J1607" s="25">
        <v>5.3535316877016417</v>
      </c>
      <c r="K1607" s="25">
        <v>1.637050286761123</v>
      </c>
      <c r="L1607" s="25">
        <v>39.602210235015548</v>
      </c>
      <c r="M1607" s="25">
        <v>0.49999904320628952</v>
      </c>
      <c r="N1607" s="25">
        <v>18.421043032486391</v>
      </c>
      <c r="O1607" s="25">
        <v>1.5927691604449157</v>
      </c>
      <c r="P1607" s="25">
        <v>0.21134296100201247</v>
      </c>
      <c r="Q1607" s="25">
        <v>1.0986392976631802</v>
      </c>
      <c r="R1607" s="25">
        <v>96.695489315742165</v>
      </c>
      <c r="S1607" s="25">
        <v>65.524956900271505</v>
      </c>
      <c r="T1607" s="25">
        <v>6.1313502859508349</v>
      </c>
      <c r="U1607" s="25">
        <v>13.160682122753842</v>
      </c>
      <c r="V1607" s="25">
        <v>3.2372307057889005</v>
      </c>
      <c r="W1607" s="25">
        <v>0.40304913767536893</v>
      </c>
      <c r="X1607" s="25">
        <v>68.616362574864297</v>
      </c>
      <c r="Y1607" s="25">
        <v>8.0310229508631128</v>
      </c>
      <c r="Z1607" s="25">
        <v>4.9812304012131579</v>
      </c>
      <c r="AA1607" s="25">
        <v>0</v>
      </c>
      <c r="AB1607" s="25">
        <v>54.718955377639951</v>
      </c>
      <c r="AC1607" s="25">
        <v>6.5932838513056466E-2</v>
      </c>
      <c r="AD1607" s="25">
        <v>0</v>
      </c>
      <c r="AE1607" s="25">
        <v>1938.3376987596755</v>
      </c>
      <c r="AF1607" s="25">
        <v>286.74135559685777</v>
      </c>
      <c r="AG1607" s="25">
        <v>558.27705056026582</v>
      </c>
      <c r="AH1607" s="25">
        <v>325.52285125814274</v>
      </c>
      <c r="AI1607" s="25">
        <v>77.148585914057179</v>
      </c>
      <c r="AJ1607" s="25">
        <v>44.52359653592007</v>
      </c>
      <c r="AK1607" s="25">
        <v>33.413003258500027</v>
      </c>
      <c r="AL1607" s="25">
        <v>36.51809173764606</v>
      </c>
      <c r="AM1607" s="25">
        <v>13.608087386577006</v>
      </c>
      <c r="AN1607" s="25">
        <v>60.120094190821909</v>
      </c>
      <c r="AO1607" s="25">
        <v>21.251846507416641</v>
      </c>
      <c r="AP1607" s="25">
        <v>28.673113508357194</v>
      </c>
      <c r="AQ1607" s="25">
        <v>319.71437946630738</v>
      </c>
      <c r="AR1607" s="25">
        <v>73.865978134586854</v>
      </c>
      <c r="AS1607" s="25">
        <v>361.19553000018595</v>
      </c>
      <c r="AT1607" s="25">
        <v>99.833565399030888</v>
      </c>
      <c r="AU1607" s="25">
        <v>0</v>
      </c>
      <c r="AV1607" s="25">
        <v>139.24364781476558</v>
      </c>
      <c r="AW1607" s="25">
        <v>232.55325052628618</v>
      </c>
      <c r="AX1607" s="25">
        <v>0</v>
      </c>
      <c r="AY1607" s="25">
        <v>0</v>
      </c>
      <c r="AZ1607" s="25">
        <v>0</v>
      </c>
      <c r="BA1607" s="25">
        <v>0</v>
      </c>
      <c r="BB1607" s="25">
        <v>99.860327419188508</v>
      </c>
      <c r="BC1607" s="25">
        <v>170.21489160729752</v>
      </c>
      <c r="BD1607" s="25">
        <v>155.98115242701434</v>
      </c>
      <c r="BE1607" s="25">
        <v>6.823964043801408</v>
      </c>
      <c r="BF1607" s="25">
        <v>11.463140902778578</v>
      </c>
      <c r="BG1607" s="25">
        <v>0</v>
      </c>
      <c r="BH1607" s="25">
        <v>0</v>
      </c>
      <c r="BI1607" s="25">
        <v>126.02336946923124</v>
      </c>
      <c r="BJ1607" s="25">
        <v>0</v>
      </c>
      <c r="BK1607" s="25">
        <v>0</v>
      </c>
      <c r="BL1607" s="25">
        <v>2439.8638814174938</v>
      </c>
      <c r="BM1607" s="25">
        <v>0</v>
      </c>
      <c r="BN1607" s="25">
        <v>2266.5027685390082</v>
      </c>
      <c r="BO1607" s="25">
        <v>11722.995657850801</v>
      </c>
    </row>
    <row r="1608" spans="1:67">
      <c r="A1608">
        <v>2013</v>
      </c>
      <c r="B1608" s="57" t="s">
        <v>212</v>
      </c>
      <c r="C1608" s="61" t="s">
        <v>276</v>
      </c>
      <c r="D1608" s="57" t="s">
        <v>231</v>
      </c>
      <c r="E1608" s="25">
        <v>0</v>
      </c>
      <c r="F1608" s="25">
        <v>0</v>
      </c>
      <c r="G1608" s="25">
        <v>0</v>
      </c>
      <c r="H1608" s="25">
        <v>0</v>
      </c>
      <c r="I1608" s="25">
        <v>0</v>
      </c>
      <c r="J1608" s="25">
        <v>0</v>
      </c>
      <c r="K1608" s="25">
        <v>0</v>
      </c>
      <c r="L1608" s="25">
        <v>0</v>
      </c>
      <c r="M1608" s="25">
        <v>0</v>
      </c>
      <c r="N1608" s="25">
        <v>0</v>
      </c>
      <c r="O1608" s="25">
        <v>0</v>
      </c>
      <c r="P1608" s="25">
        <v>0</v>
      </c>
      <c r="Q1608" s="25">
        <v>0</v>
      </c>
      <c r="R1608" s="25">
        <v>0</v>
      </c>
      <c r="S1608" s="25">
        <v>0</v>
      </c>
      <c r="T1608" s="25">
        <v>0</v>
      </c>
      <c r="U1608" s="25">
        <v>0</v>
      </c>
      <c r="V1608" s="25">
        <v>0</v>
      </c>
      <c r="W1608" s="25">
        <v>0</v>
      </c>
      <c r="X1608" s="25">
        <v>0</v>
      </c>
      <c r="Y1608" s="25">
        <v>0</v>
      </c>
      <c r="Z1608" s="25">
        <v>0</v>
      </c>
      <c r="AA1608" s="25">
        <v>0</v>
      </c>
      <c r="AB1608" s="25">
        <v>0</v>
      </c>
      <c r="AC1608" s="25">
        <v>0</v>
      </c>
      <c r="AD1608" s="25">
        <v>0</v>
      </c>
      <c r="AE1608" s="25">
        <v>0</v>
      </c>
      <c r="AF1608" s="25">
        <v>0</v>
      </c>
      <c r="AG1608" s="25">
        <v>0</v>
      </c>
      <c r="AH1608" s="25">
        <v>0</v>
      </c>
      <c r="AI1608" s="25">
        <v>0</v>
      </c>
      <c r="AJ1608" s="25">
        <v>0</v>
      </c>
      <c r="AK1608" s="25">
        <v>0</v>
      </c>
      <c r="AL1608" s="25">
        <v>0</v>
      </c>
      <c r="AM1608" s="25">
        <v>0</v>
      </c>
      <c r="AN1608" s="25">
        <v>0</v>
      </c>
      <c r="AO1608" s="25">
        <v>0</v>
      </c>
      <c r="AP1608" s="25">
        <v>0</v>
      </c>
      <c r="AQ1608" s="25">
        <v>0</v>
      </c>
      <c r="AR1608" s="25">
        <v>0</v>
      </c>
      <c r="AS1608" s="25">
        <v>0</v>
      </c>
      <c r="AT1608" s="25">
        <v>0</v>
      </c>
      <c r="AU1608" s="25">
        <v>0</v>
      </c>
      <c r="AV1608" s="25">
        <v>0</v>
      </c>
      <c r="AW1608" s="25">
        <v>0</v>
      </c>
      <c r="AX1608" s="25">
        <v>0</v>
      </c>
      <c r="AY1608" s="25">
        <v>0</v>
      </c>
      <c r="AZ1608" s="25">
        <v>0</v>
      </c>
      <c r="BA1608" s="25">
        <v>0</v>
      </c>
      <c r="BB1608" s="25">
        <v>0</v>
      </c>
      <c r="BC1608" s="25">
        <v>0</v>
      </c>
      <c r="BD1608" s="25">
        <v>0</v>
      </c>
      <c r="BE1608" s="25">
        <v>0</v>
      </c>
      <c r="BF1608" s="25">
        <v>0</v>
      </c>
      <c r="BG1608" s="25">
        <v>0</v>
      </c>
      <c r="BH1608" s="25">
        <v>0</v>
      </c>
      <c r="BI1608" s="25">
        <v>0</v>
      </c>
      <c r="BJ1608" s="25">
        <v>0</v>
      </c>
      <c r="BK1608" s="25">
        <v>0</v>
      </c>
      <c r="BL1608" s="25">
        <v>0</v>
      </c>
      <c r="BM1608" s="25">
        <v>0</v>
      </c>
      <c r="BN1608" s="25">
        <v>0</v>
      </c>
      <c r="BO1608" s="25">
        <v>0</v>
      </c>
    </row>
    <row r="1609" spans="1:67">
      <c r="A1609">
        <v>2013</v>
      </c>
      <c r="B1609" s="57" t="s">
        <v>213</v>
      </c>
      <c r="C1609" s="61" t="s">
        <v>277</v>
      </c>
      <c r="D1609" s="57" t="s">
        <v>231</v>
      </c>
      <c r="E1609" s="25">
        <v>0</v>
      </c>
      <c r="F1609" s="25">
        <v>0</v>
      </c>
      <c r="G1609" s="25">
        <v>0</v>
      </c>
      <c r="H1609" s="25">
        <v>0</v>
      </c>
      <c r="I1609" s="25">
        <v>0</v>
      </c>
      <c r="J1609" s="25">
        <v>0</v>
      </c>
      <c r="K1609" s="25">
        <v>0</v>
      </c>
      <c r="L1609" s="25">
        <v>0</v>
      </c>
      <c r="M1609" s="25">
        <v>0</v>
      </c>
      <c r="N1609" s="25">
        <v>0</v>
      </c>
      <c r="O1609" s="25">
        <v>0</v>
      </c>
      <c r="P1609" s="25">
        <v>0</v>
      </c>
      <c r="Q1609" s="25">
        <v>0</v>
      </c>
      <c r="R1609" s="25">
        <v>0</v>
      </c>
      <c r="S1609" s="25">
        <v>0</v>
      </c>
      <c r="T1609" s="25">
        <v>0</v>
      </c>
      <c r="U1609" s="25">
        <v>0</v>
      </c>
      <c r="V1609" s="25">
        <v>0</v>
      </c>
      <c r="W1609" s="25">
        <v>0</v>
      </c>
      <c r="X1609" s="25">
        <v>0</v>
      </c>
      <c r="Y1609" s="25">
        <v>0</v>
      </c>
      <c r="Z1609" s="25">
        <v>0</v>
      </c>
      <c r="AA1609" s="25">
        <v>0</v>
      </c>
      <c r="AB1609" s="25">
        <v>0</v>
      </c>
      <c r="AC1609" s="25">
        <v>0</v>
      </c>
      <c r="AD1609" s="25">
        <v>0</v>
      </c>
      <c r="AE1609" s="25">
        <v>0</v>
      </c>
      <c r="AF1609" s="25">
        <v>0</v>
      </c>
      <c r="AG1609" s="25">
        <v>0</v>
      </c>
      <c r="AH1609" s="25">
        <v>0</v>
      </c>
      <c r="AI1609" s="25">
        <v>0</v>
      </c>
      <c r="AJ1609" s="25">
        <v>0</v>
      </c>
      <c r="AK1609" s="25">
        <v>0</v>
      </c>
      <c r="AL1609" s="25">
        <v>0</v>
      </c>
      <c r="AM1609" s="25">
        <v>0</v>
      </c>
      <c r="AN1609" s="25">
        <v>0</v>
      </c>
      <c r="AO1609" s="25">
        <v>0</v>
      </c>
      <c r="AP1609" s="25">
        <v>0</v>
      </c>
      <c r="AQ1609" s="25">
        <v>0</v>
      </c>
      <c r="AR1609" s="25">
        <v>0</v>
      </c>
      <c r="AS1609" s="25">
        <v>0</v>
      </c>
      <c r="AT1609" s="25">
        <v>0</v>
      </c>
      <c r="AU1609" s="25">
        <v>0</v>
      </c>
      <c r="AV1609" s="25">
        <v>0</v>
      </c>
      <c r="AW1609" s="25">
        <v>0</v>
      </c>
      <c r="AX1609" s="25">
        <v>0</v>
      </c>
      <c r="AY1609" s="25">
        <v>0</v>
      </c>
      <c r="AZ1609" s="25">
        <v>0</v>
      </c>
      <c r="BA1609" s="25">
        <v>0</v>
      </c>
      <c r="BB1609" s="25">
        <v>0</v>
      </c>
      <c r="BC1609" s="25">
        <v>0</v>
      </c>
      <c r="BD1609" s="25">
        <v>0</v>
      </c>
      <c r="BE1609" s="25">
        <v>0</v>
      </c>
      <c r="BF1609" s="25">
        <v>0</v>
      </c>
      <c r="BG1609" s="25">
        <v>0</v>
      </c>
      <c r="BH1609" s="25">
        <v>0</v>
      </c>
      <c r="BI1609" s="25">
        <v>0</v>
      </c>
      <c r="BJ1609" s="25">
        <v>0</v>
      </c>
      <c r="BK1609" s="25">
        <v>0</v>
      </c>
      <c r="BL1609" s="25">
        <v>0</v>
      </c>
      <c r="BM1609" s="25">
        <v>0</v>
      </c>
      <c r="BN1609" s="25">
        <v>0</v>
      </c>
      <c r="BO1609" s="25">
        <v>0</v>
      </c>
    </row>
    <row r="1610" spans="1:67">
      <c r="A1610">
        <v>2013</v>
      </c>
      <c r="B1610" s="57" t="s">
        <v>214</v>
      </c>
      <c r="C1610" s="61" t="s">
        <v>278</v>
      </c>
      <c r="D1610" s="57" t="s">
        <v>231</v>
      </c>
      <c r="E1610" s="25">
        <v>0</v>
      </c>
      <c r="F1610" s="25">
        <v>0</v>
      </c>
      <c r="G1610" s="25">
        <v>0</v>
      </c>
      <c r="H1610" s="25">
        <v>0</v>
      </c>
      <c r="I1610" s="25">
        <v>0</v>
      </c>
      <c r="J1610" s="25">
        <v>0</v>
      </c>
      <c r="K1610" s="25">
        <v>0</v>
      </c>
      <c r="L1610" s="25">
        <v>0</v>
      </c>
      <c r="M1610" s="25">
        <v>0</v>
      </c>
      <c r="N1610" s="25">
        <v>0</v>
      </c>
      <c r="O1610" s="25">
        <v>0</v>
      </c>
      <c r="P1610" s="25">
        <v>0</v>
      </c>
      <c r="Q1610" s="25">
        <v>0</v>
      </c>
      <c r="R1610" s="25">
        <v>0</v>
      </c>
      <c r="S1610" s="25">
        <v>0</v>
      </c>
      <c r="T1610" s="25">
        <v>0</v>
      </c>
      <c r="U1610" s="25">
        <v>0</v>
      </c>
      <c r="V1610" s="25">
        <v>0</v>
      </c>
      <c r="W1610" s="25">
        <v>0</v>
      </c>
      <c r="X1610" s="25">
        <v>0</v>
      </c>
      <c r="Y1610" s="25">
        <v>0</v>
      </c>
      <c r="Z1610" s="25">
        <v>0</v>
      </c>
      <c r="AA1610" s="25">
        <v>0</v>
      </c>
      <c r="AB1610" s="25">
        <v>0</v>
      </c>
      <c r="AC1610" s="25">
        <v>0</v>
      </c>
      <c r="AD1610" s="25">
        <v>0</v>
      </c>
      <c r="AE1610" s="25">
        <v>0</v>
      </c>
      <c r="AF1610" s="25">
        <v>0</v>
      </c>
      <c r="AG1610" s="25">
        <v>0</v>
      </c>
      <c r="AH1610" s="25">
        <v>0</v>
      </c>
      <c r="AI1610" s="25">
        <v>0</v>
      </c>
      <c r="AJ1610" s="25">
        <v>0</v>
      </c>
      <c r="AK1610" s="25">
        <v>0</v>
      </c>
      <c r="AL1610" s="25">
        <v>0</v>
      </c>
      <c r="AM1610" s="25">
        <v>0</v>
      </c>
      <c r="AN1610" s="25">
        <v>0</v>
      </c>
      <c r="AO1610" s="25">
        <v>0</v>
      </c>
      <c r="AP1610" s="25">
        <v>0</v>
      </c>
      <c r="AQ1610" s="25">
        <v>0</v>
      </c>
      <c r="AR1610" s="25">
        <v>0</v>
      </c>
      <c r="AS1610" s="25">
        <v>0</v>
      </c>
      <c r="AT1610" s="25">
        <v>0</v>
      </c>
      <c r="AU1610" s="25">
        <v>0</v>
      </c>
      <c r="AV1610" s="25">
        <v>0</v>
      </c>
      <c r="AW1610" s="25">
        <v>0</v>
      </c>
      <c r="AX1610" s="25">
        <v>0</v>
      </c>
      <c r="AY1610" s="25">
        <v>0</v>
      </c>
      <c r="AZ1610" s="25">
        <v>0</v>
      </c>
      <c r="BA1610" s="25">
        <v>0</v>
      </c>
      <c r="BB1610" s="25">
        <v>0</v>
      </c>
      <c r="BC1610" s="25">
        <v>0</v>
      </c>
      <c r="BD1610" s="25">
        <v>0</v>
      </c>
      <c r="BE1610" s="25">
        <v>0</v>
      </c>
      <c r="BF1610" s="25">
        <v>0</v>
      </c>
      <c r="BG1610" s="25">
        <v>0</v>
      </c>
      <c r="BH1610" s="25">
        <v>0</v>
      </c>
      <c r="BI1610" s="25">
        <v>0</v>
      </c>
      <c r="BJ1610" s="25">
        <v>0</v>
      </c>
      <c r="BK1610" s="25">
        <v>0</v>
      </c>
      <c r="BL1610" s="25">
        <v>0</v>
      </c>
      <c r="BM1610" s="25">
        <v>0</v>
      </c>
      <c r="BN1610" s="25">
        <v>0</v>
      </c>
      <c r="BO1610" s="25">
        <v>0</v>
      </c>
    </row>
    <row r="1611" spans="1:67">
      <c r="A1611">
        <v>2013</v>
      </c>
      <c r="B1611" s="57" t="s">
        <v>215</v>
      </c>
      <c r="C1611" s="61" t="s">
        <v>279</v>
      </c>
      <c r="D1611" s="57" t="s">
        <v>231</v>
      </c>
      <c r="E1611" s="25">
        <v>0</v>
      </c>
      <c r="F1611" s="25">
        <v>0</v>
      </c>
      <c r="G1611" s="25">
        <v>0</v>
      </c>
      <c r="H1611" s="25">
        <v>0</v>
      </c>
      <c r="I1611" s="25">
        <v>0</v>
      </c>
      <c r="J1611" s="25">
        <v>0</v>
      </c>
      <c r="K1611" s="25">
        <v>0</v>
      </c>
      <c r="L1611" s="25">
        <v>0</v>
      </c>
      <c r="M1611" s="25">
        <v>0</v>
      </c>
      <c r="N1611" s="25">
        <v>0</v>
      </c>
      <c r="O1611" s="25">
        <v>0</v>
      </c>
      <c r="P1611" s="25">
        <v>0</v>
      </c>
      <c r="Q1611" s="25">
        <v>0</v>
      </c>
      <c r="R1611" s="25">
        <v>0</v>
      </c>
      <c r="S1611" s="25">
        <v>0</v>
      </c>
      <c r="T1611" s="25">
        <v>0</v>
      </c>
      <c r="U1611" s="25">
        <v>0</v>
      </c>
      <c r="V1611" s="25">
        <v>0</v>
      </c>
      <c r="W1611" s="25">
        <v>0</v>
      </c>
      <c r="X1611" s="25">
        <v>0</v>
      </c>
      <c r="Y1611" s="25">
        <v>0</v>
      </c>
      <c r="Z1611" s="25">
        <v>0</v>
      </c>
      <c r="AA1611" s="25">
        <v>0</v>
      </c>
      <c r="AB1611" s="25">
        <v>0</v>
      </c>
      <c r="AC1611" s="25">
        <v>0</v>
      </c>
      <c r="AD1611" s="25">
        <v>0</v>
      </c>
      <c r="AE1611" s="25">
        <v>0</v>
      </c>
      <c r="AF1611" s="25">
        <v>0</v>
      </c>
      <c r="AG1611" s="25">
        <v>0</v>
      </c>
      <c r="AH1611" s="25">
        <v>0</v>
      </c>
      <c r="AI1611" s="25">
        <v>0</v>
      </c>
      <c r="AJ1611" s="25">
        <v>0</v>
      </c>
      <c r="AK1611" s="25">
        <v>0</v>
      </c>
      <c r="AL1611" s="25">
        <v>0</v>
      </c>
      <c r="AM1611" s="25">
        <v>0</v>
      </c>
      <c r="AN1611" s="25">
        <v>0</v>
      </c>
      <c r="AO1611" s="25">
        <v>0</v>
      </c>
      <c r="AP1611" s="25">
        <v>0</v>
      </c>
      <c r="AQ1611" s="25">
        <v>0</v>
      </c>
      <c r="AR1611" s="25">
        <v>0</v>
      </c>
      <c r="AS1611" s="25">
        <v>0</v>
      </c>
      <c r="AT1611" s="25">
        <v>0</v>
      </c>
      <c r="AU1611" s="25">
        <v>0</v>
      </c>
      <c r="AV1611" s="25">
        <v>0</v>
      </c>
      <c r="AW1611" s="25">
        <v>0</v>
      </c>
      <c r="AX1611" s="25">
        <v>0</v>
      </c>
      <c r="AY1611" s="25">
        <v>0</v>
      </c>
      <c r="AZ1611" s="25">
        <v>0</v>
      </c>
      <c r="BA1611" s="25">
        <v>0</v>
      </c>
      <c r="BB1611" s="25">
        <v>0</v>
      </c>
      <c r="BC1611" s="25">
        <v>0</v>
      </c>
      <c r="BD1611" s="25">
        <v>0</v>
      </c>
      <c r="BE1611" s="25">
        <v>0</v>
      </c>
      <c r="BF1611" s="25">
        <v>0</v>
      </c>
      <c r="BG1611" s="25">
        <v>0</v>
      </c>
      <c r="BH1611" s="25">
        <v>0</v>
      </c>
      <c r="BI1611" s="25">
        <v>0</v>
      </c>
      <c r="BJ1611" s="25">
        <v>0</v>
      </c>
      <c r="BK1611" s="25">
        <v>0</v>
      </c>
      <c r="BL1611" s="25">
        <v>0</v>
      </c>
      <c r="BM1611" s="25">
        <v>0</v>
      </c>
      <c r="BN1611" s="25">
        <v>0</v>
      </c>
      <c r="BO1611" s="25">
        <v>0</v>
      </c>
    </row>
    <row r="1612" spans="1:67">
      <c r="A1612">
        <v>2013</v>
      </c>
      <c r="B1612" s="57" t="s">
        <v>216</v>
      </c>
      <c r="C1612" s="61" t="s">
        <v>280</v>
      </c>
      <c r="D1612" s="57" t="s">
        <v>231</v>
      </c>
      <c r="E1612" s="25">
        <v>282.34822809442818</v>
      </c>
      <c r="F1612" s="25">
        <v>50.301651525446005</v>
      </c>
      <c r="G1612" s="25">
        <v>6.6416521070880705</v>
      </c>
      <c r="H1612" s="25">
        <v>775.2375080500733</v>
      </c>
      <c r="I1612" s="25">
        <v>293.0839822570145</v>
      </c>
      <c r="J1612" s="25">
        <v>156.96767244645346</v>
      </c>
      <c r="K1612" s="25">
        <v>77.107765680122142</v>
      </c>
      <c r="L1612" s="25">
        <v>81.713067215453052</v>
      </c>
      <c r="M1612" s="25">
        <v>5.0253969928215261</v>
      </c>
      <c r="N1612" s="25">
        <v>322.81211151590338</v>
      </c>
      <c r="O1612" s="25">
        <v>63.780556372399296</v>
      </c>
      <c r="P1612" s="25">
        <v>61.981760999065536</v>
      </c>
      <c r="Q1612" s="25">
        <v>81.160776730285718</v>
      </c>
      <c r="R1612" s="25">
        <v>88.717660635835216</v>
      </c>
      <c r="S1612" s="25">
        <v>55.919761338330282</v>
      </c>
      <c r="T1612" s="25">
        <v>97.710233473872151</v>
      </c>
      <c r="U1612" s="25">
        <v>112.72788483374909</v>
      </c>
      <c r="V1612" s="25">
        <v>130.21533434996019</v>
      </c>
      <c r="W1612" s="25">
        <v>37.553818896909895</v>
      </c>
      <c r="X1612" s="25">
        <v>186.2472809189394</v>
      </c>
      <c r="Y1612" s="25">
        <v>12.458443624923024</v>
      </c>
      <c r="Z1612" s="25">
        <v>102.56371907849245</v>
      </c>
      <c r="AA1612" s="25">
        <v>0</v>
      </c>
      <c r="AB1612" s="25">
        <v>238.04999847722948</v>
      </c>
      <c r="AC1612" s="25">
        <v>3.1951330629067831</v>
      </c>
      <c r="AD1612" s="25">
        <v>0</v>
      </c>
      <c r="AE1612" s="25">
        <v>412.35360370420102</v>
      </c>
      <c r="AF1612" s="25">
        <v>292.9343340107726</v>
      </c>
      <c r="AG1612" s="25">
        <v>721.30442670588241</v>
      </c>
      <c r="AH1612" s="25">
        <v>420.58163302751092</v>
      </c>
      <c r="AI1612" s="25">
        <v>535.36754731740018</v>
      </c>
      <c r="AJ1612" s="25">
        <v>266.0558303389962</v>
      </c>
      <c r="AK1612" s="25">
        <v>778.70830935726576</v>
      </c>
      <c r="AL1612" s="25">
        <v>78.716892962409034</v>
      </c>
      <c r="AM1612" s="25">
        <v>44.558203632651789</v>
      </c>
      <c r="AN1612" s="25">
        <v>101.54944334269344</v>
      </c>
      <c r="AO1612" s="25">
        <v>58.073830675668177</v>
      </c>
      <c r="AP1612" s="25">
        <v>26.353341653952054</v>
      </c>
      <c r="AQ1612" s="25">
        <v>471.02599753928786</v>
      </c>
      <c r="AR1612" s="25">
        <v>110.68236651128056</v>
      </c>
      <c r="AS1612" s="25">
        <v>731.78893389581378</v>
      </c>
      <c r="AT1612" s="25">
        <v>120.97491889381988</v>
      </c>
      <c r="AU1612" s="25">
        <v>0</v>
      </c>
      <c r="AV1612" s="25">
        <v>76.531985076201252</v>
      </c>
      <c r="AW1612" s="25">
        <v>162.25181682737508</v>
      </c>
      <c r="AX1612" s="25">
        <v>0</v>
      </c>
      <c r="AY1612" s="25">
        <v>0</v>
      </c>
      <c r="AZ1612" s="25">
        <v>0</v>
      </c>
      <c r="BA1612" s="25">
        <v>0</v>
      </c>
      <c r="BB1612" s="25">
        <v>79.704331842085381</v>
      </c>
      <c r="BC1612" s="25">
        <v>387.85892344515906</v>
      </c>
      <c r="BD1612" s="25">
        <v>151.300682394023</v>
      </c>
      <c r="BE1612" s="25">
        <v>14.146819847335633</v>
      </c>
      <c r="BF1612" s="25">
        <v>81.376124040404633</v>
      </c>
      <c r="BG1612" s="25">
        <v>0</v>
      </c>
      <c r="BH1612" s="25">
        <v>0</v>
      </c>
      <c r="BI1612" s="25">
        <v>1299.3032812158008</v>
      </c>
      <c r="BJ1612" s="25">
        <v>0</v>
      </c>
      <c r="BK1612" s="25">
        <v>0</v>
      </c>
      <c r="BL1612" s="25">
        <v>0</v>
      </c>
      <c r="BM1612" s="25">
        <v>0</v>
      </c>
      <c r="BN1612" s="25">
        <v>1098.4779977706391</v>
      </c>
      <c r="BO1612" s="25">
        <v>11845.502974706307</v>
      </c>
    </row>
    <row r="1613" spans="1:67">
      <c r="A1613">
        <v>2013</v>
      </c>
      <c r="B1613" s="57" t="s">
        <v>217</v>
      </c>
      <c r="C1613" s="61" t="s">
        <v>281</v>
      </c>
      <c r="D1613" s="57" t="s">
        <v>231</v>
      </c>
      <c r="E1613" s="25">
        <v>198.59605179700958</v>
      </c>
      <c r="F1613" s="25">
        <v>0</v>
      </c>
      <c r="G1613" s="25">
        <v>0</v>
      </c>
      <c r="H1613" s="25">
        <v>387.39789512625885</v>
      </c>
      <c r="I1613" s="25">
        <v>128.81866105860746</v>
      </c>
      <c r="J1613" s="25">
        <v>46.923841550305376</v>
      </c>
      <c r="K1613" s="25">
        <v>1.8767996806426637E-3</v>
      </c>
      <c r="L1613" s="25">
        <v>66.63589623214601</v>
      </c>
      <c r="M1613" s="25">
        <v>1.4212638254798262</v>
      </c>
      <c r="N1613" s="25">
        <v>84.427836499436737</v>
      </c>
      <c r="O1613" s="25">
        <v>65.126249505677521</v>
      </c>
      <c r="P1613" s="25">
        <v>5.1666225996799326</v>
      </c>
      <c r="Q1613" s="25">
        <v>64.50403432923774</v>
      </c>
      <c r="R1613" s="25">
        <v>11.118655911346707</v>
      </c>
      <c r="S1613" s="25">
        <v>16.268232789206948</v>
      </c>
      <c r="T1613" s="25">
        <v>1.1390022522113188</v>
      </c>
      <c r="U1613" s="25">
        <v>4.4160327496719706E-2</v>
      </c>
      <c r="V1613" s="25">
        <v>0.10116717508400073</v>
      </c>
      <c r="W1613" s="25">
        <v>0</v>
      </c>
      <c r="X1613" s="25">
        <v>129.52383264086549</v>
      </c>
      <c r="Y1613" s="25">
        <v>7.3342193716362436</v>
      </c>
      <c r="Z1613" s="25">
        <v>0.19320886760259587</v>
      </c>
      <c r="AA1613" s="25">
        <v>0</v>
      </c>
      <c r="AB1613" s="25">
        <v>1.7290483135243791E-2</v>
      </c>
      <c r="AC1613" s="25">
        <v>5.1545460252737172</v>
      </c>
      <c r="AD1613" s="25">
        <v>0</v>
      </c>
      <c r="AE1613" s="25">
        <v>1042.5152874871339</v>
      </c>
      <c r="AF1613" s="25">
        <v>3.0223003582637107</v>
      </c>
      <c r="AG1613" s="25">
        <v>8.0414811369271959</v>
      </c>
      <c r="AH1613" s="25">
        <v>4.688865260365084</v>
      </c>
      <c r="AI1613" s="25">
        <v>195.60048967745939</v>
      </c>
      <c r="AJ1613" s="25">
        <v>46.342418936365355</v>
      </c>
      <c r="AK1613" s="25">
        <v>44.685967888882629</v>
      </c>
      <c r="AL1613" s="25">
        <v>1.0431239599370705</v>
      </c>
      <c r="AM1613" s="25">
        <v>3.3153737534754677E-3</v>
      </c>
      <c r="AN1613" s="25">
        <v>152.83550296324455</v>
      </c>
      <c r="AO1613" s="25">
        <v>1.5767770959018999</v>
      </c>
      <c r="AP1613" s="25">
        <v>7.2284224195982762</v>
      </c>
      <c r="AQ1613" s="25">
        <v>1172.8887047007236</v>
      </c>
      <c r="AR1613" s="25">
        <v>0</v>
      </c>
      <c r="AS1613" s="25">
        <v>307.23700557651591</v>
      </c>
      <c r="AT1613" s="25">
        <v>34.618364250134775</v>
      </c>
      <c r="AU1613" s="25">
        <v>0</v>
      </c>
      <c r="AV1613" s="25">
        <v>198.44285666455784</v>
      </c>
      <c r="AW1613" s="25">
        <v>142.63969376045046</v>
      </c>
      <c r="AX1613" s="25">
        <v>0</v>
      </c>
      <c r="AY1613" s="25">
        <v>0</v>
      </c>
      <c r="AZ1613" s="25">
        <v>0</v>
      </c>
      <c r="BA1613" s="25">
        <v>0</v>
      </c>
      <c r="BB1613" s="25">
        <v>2.2119006009145389E-2</v>
      </c>
      <c r="BC1613" s="25">
        <v>15.755803794751378</v>
      </c>
      <c r="BD1613" s="25">
        <v>37.4794137619417</v>
      </c>
      <c r="BE1613" s="25">
        <v>16.239603436922096</v>
      </c>
      <c r="BF1613" s="25">
        <v>1.0024955042318913</v>
      </c>
      <c r="BG1613" s="25">
        <v>0</v>
      </c>
      <c r="BH1613" s="25">
        <v>0</v>
      </c>
      <c r="BI1613" s="25">
        <v>1430.3294210165263</v>
      </c>
      <c r="BJ1613" s="25">
        <v>0</v>
      </c>
      <c r="BK1613" s="25">
        <v>51038.834391189223</v>
      </c>
      <c r="BL1613" s="25">
        <v>36.85985258709546</v>
      </c>
      <c r="BM1613" s="25">
        <v>0</v>
      </c>
      <c r="BN1613" s="25">
        <v>553.54641135864028</v>
      </c>
      <c r="BO1613" s="25">
        <v>57713.394634332901</v>
      </c>
    </row>
    <row r="1614" spans="1:67">
      <c r="A1614">
        <v>2013</v>
      </c>
      <c r="B1614" s="57" t="s">
        <v>218</v>
      </c>
      <c r="C1614" s="61" t="s">
        <v>282</v>
      </c>
      <c r="D1614" s="57" t="s">
        <v>231</v>
      </c>
      <c r="E1614" s="25">
        <v>0</v>
      </c>
      <c r="F1614" s="25">
        <v>0</v>
      </c>
      <c r="G1614" s="25">
        <v>0</v>
      </c>
      <c r="H1614" s="25">
        <v>14.036457618924373</v>
      </c>
      <c r="I1614" s="25">
        <v>7.316430387113372</v>
      </c>
      <c r="J1614" s="25">
        <v>7.5887229138399732</v>
      </c>
      <c r="K1614" s="25">
        <v>0.21683765382831138</v>
      </c>
      <c r="L1614" s="25">
        <v>12.543908566554752</v>
      </c>
      <c r="M1614" s="25">
        <v>5.1198273256202666E-2</v>
      </c>
      <c r="N1614" s="25">
        <v>4.6198664963563587</v>
      </c>
      <c r="O1614" s="25">
        <v>5.0133223281733663</v>
      </c>
      <c r="P1614" s="25">
        <v>10.351607754339121</v>
      </c>
      <c r="Q1614" s="25">
        <v>2.4658838160837901</v>
      </c>
      <c r="R1614" s="25">
        <v>11.00455353235639</v>
      </c>
      <c r="S1614" s="25">
        <v>7.6030756748913122</v>
      </c>
      <c r="T1614" s="25">
        <v>2.6596030272371958</v>
      </c>
      <c r="U1614" s="25">
        <v>2.3503245694074768</v>
      </c>
      <c r="V1614" s="25">
        <v>0.83357631958208922</v>
      </c>
      <c r="W1614" s="25">
        <v>1.4137479375820876</v>
      </c>
      <c r="X1614" s="25">
        <v>2.7570317018839967</v>
      </c>
      <c r="Y1614" s="25">
        <v>9.0885757368262723E-2</v>
      </c>
      <c r="Z1614" s="25">
        <v>0.26473216126163956</v>
      </c>
      <c r="AA1614" s="25">
        <v>0</v>
      </c>
      <c r="AB1614" s="25">
        <v>7.2801662836002716</v>
      </c>
      <c r="AC1614" s="25">
        <v>9.1684386040282131E-2</v>
      </c>
      <c r="AD1614" s="25">
        <v>0</v>
      </c>
      <c r="AE1614" s="25">
        <v>152.89017172617011</v>
      </c>
      <c r="AF1614" s="25">
        <v>3.7485628248656284</v>
      </c>
      <c r="AG1614" s="25">
        <v>87.414259565178185</v>
      </c>
      <c r="AH1614" s="25">
        <v>50.969924315748735</v>
      </c>
      <c r="AI1614" s="25">
        <v>13.969793919058061</v>
      </c>
      <c r="AJ1614" s="25">
        <v>0.88015984344250242</v>
      </c>
      <c r="AK1614" s="25">
        <v>14.578573344579913</v>
      </c>
      <c r="AL1614" s="25">
        <v>8.6079181034517465</v>
      </c>
      <c r="AM1614" s="25">
        <v>1.5098864922905324</v>
      </c>
      <c r="AN1614" s="25">
        <v>10.175264978657584</v>
      </c>
      <c r="AO1614" s="25">
        <v>15.947068850339514</v>
      </c>
      <c r="AP1614" s="25">
        <v>4.4134786418103076</v>
      </c>
      <c r="AQ1614" s="25">
        <v>30.921327801360292</v>
      </c>
      <c r="AR1614" s="25">
        <v>6.6821266583115957</v>
      </c>
      <c r="AS1614" s="25">
        <v>224.19435106024554</v>
      </c>
      <c r="AT1614" s="25">
        <v>30.874096975190252</v>
      </c>
      <c r="AU1614" s="25">
        <v>0</v>
      </c>
      <c r="AV1614" s="25">
        <v>7.2012344088217717E-2</v>
      </c>
      <c r="AW1614" s="25">
        <v>8.4104030021745242</v>
      </c>
      <c r="AX1614" s="25">
        <v>0</v>
      </c>
      <c r="AY1614" s="25">
        <v>0</v>
      </c>
      <c r="AZ1614" s="25">
        <v>0</v>
      </c>
      <c r="BA1614" s="25">
        <v>0</v>
      </c>
      <c r="BB1614" s="25">
        <v>5.5196896692001438</v>
      </c>
      <c r="BC1614" s="25">
        <v>109.09443546092109</v>
      </c>
      <c r="BD1614" s="25">
        <v>1423.2481161544677</v>
      </c>
      <c r="BE1614" s="25">
        <v>23.951507179484352</v>
      </c>
      <c r="BF1614" s="25">
        <v>0.50225229848576325</v>
      </c>
      <c r="BG1614" s="25">
        <v>0</v>
      </c>
      <c r="BH1614" s="25">
        <v>0</v>
      </c>
      <c r="BI1614" s="25">
        <v>18829.31742585095</v>
      </c>
      <c r="BJ1614" s="25">
        <v>0</v>
      </c>
      <c r="BK1614" s="25">
        <v>24460.406462672763</v>
      </c>
      <c r="BL1614" s="25">
        <v>0</v>
      </c>
      <c r="BM1614" s="25">
        <v>0</v>
      </c>
      <c r="BN1614" s="25">
        <v>110.81179855900393</v>
      </c>
      <c r="BO1614" s="25">
        <v>45729.66468545192</v>
      </c>
    </row>
    <row r="1615" spans="1:67">
      <c r="A1615">
        <v>2013</v>
      </c>
      <c r="B1615" s="57" t="s">
        <v>219</v>
      </c>
      <c r="C1615" s="61" t="s">
        <v>283</v>
      </c>
      <c r="D1615" s="57" t="s">
        <v>231</v>
      </c>
      <c r="E1615" s="25">
        <v>0.26916676783500426</v>
      </c>
      <c r="F1615" s="25">
        <v>0</v>
      </c>
      <c r="G1615" s="25">
        <v>0.62366380613272965</v>
      </c>
      <c r="H1615" s="25">
        <v>83.027600709475877</v>
      </c>
      <c r="I1615" s="25">
        <v>21.191119297608068</v>
      </c>
      <c r="J1615" s="25">
        <v>26.544958434543084</v>
      </c>
      <c r="K1615" s="25">
        <v>0.22859575390625067</v>
      </c>
      <c r="L1615" s="25">
        <v>83.393440070107744</v>
      </c>
      <c r="M1615" s="25">
        <v>0.23195368156302187</v>
      </c>
      <c r="N1615" s="25">
        <v>5.0235119339480336</v>
      </c>
      <c r="O1615" s="25">
        <v>11.422694839321196</v>
      </c>
      <c r="P1615" s="25">
        <v>35.241195847161613</v>
      </c>
      <c r="Q1615" s="25">
        <v>4.7225125458596517</v>
      </c>
      <c r="R1615" s="25">
        <v>12.252083633646718</v>
      </c>
      <c r="S1615" s="25">
        <v>35.212496879391892</v>
      </c>
      <c r="T1615" s="25">
        <v>32.255086289610695</v>
      </c>
      <c r="U1615" s="25">
        <v>2.7313275260960075</v>
      </c>
      <c r="V1615" s="25">
        <v>2.4904685312982151</v>
      </c>
      <c r="W1615" s="25">
        <v>1.498241626527367</v>
      </c>
      <c r="X1615" s="25">
        <v>20.270985543775346</v>
      </c>
      <c r="Y1615" s="25">
        <v>1.6566822787311988</v>
      </c>
      <c r="Z1615" s="25">
        <v>1.547082963595718</v>
      </c>
      <c r="AA1615" s="25">
        <v>0</v>
      </c>
      <c r="AB1615" s="25">
        <v>16.768993931930865</v>
      </c>
      <c r="AC1615" s="25">
        <v>0.17430818421234953</v>
      </c>
      <c r="AD1615" s="25">
        <v>0</v>
      </c>
      <c r="AE1615" s="25">
        <v>205.29179905584303</v>
      </c>
      <c r="AF1615" s="25">
        <v>60.982106979736713</v>
      </c>
      <c r="AG1615" s="25">
        <v>84.918105029724245</v>
      </c>
      <c r="AH1615" s="25">
        <v>49.514454597359894</v>
      </c>
      <c r="AI1615" s="25">
        <v>3.6889991222937799</v>
      </c>
      <c r="AJ1615" s="25">
        <v>26.783336710046363</v>
      </c>
      <c r="AK1615" s="25">
        <v>7.3960830845784713</v>
      </c>
      <c r="AL1615" s="25">
        <v>24.580146721486376</v>
      </c>
      <c r="AM1615" s="25">
        <v>3.7088615446314472</v>
      </c>
      <c r="AN1615" s="25">
        <v>2.1549864561482464</v>
      </c>
      <c r="AO1615" s="25">
        <v>8.0110211734981362</v>
      </c>
      <c r="AP1615" s="25">
        <v>1.5253119783932534</v>
      </c>
      <c r="AQ1615" s="25">
        <v>4.0696600737941457</v>
      </c>
      <c r="AR1615" s="25">
        <v>0.81853748788214897</v>
      </c>
      <c r="AS1615" s="25">
        <v>59.944041675975591</v>
      </c>
      <c r="AT1615" s="25">
        <v>44.40496872538607</v>
      </c>
      <c r="AU1615" s="25">
        <v>0</v>
      </c>
      <c r="AV1615" s="25">
        <v>4.205248044300923</v>
      </c>
      <c r="AW1615" s="25">
        <v>18.797918132083627</v>
      </c>
      <c r="AX1615" s="25">
        <v>0</v>
      </c>
      <c r="AY1615" s="25">
        <v>0</v>
      </c>
      <c r="AZ1615" s="25">
        <v>0</v>
      </c>
      <c r="BA1615" s="25">
        <v>0</v>
      </c>
      <c r="BB1615" s="25">
        <v>10.836221309813155</v>
      </c>
      <c r="BC1615" s="25">
        <v>75.027990283560484</v>
      </c>
      <c r="BD1615" s="25">
        <v>69.085823234740232</v>
      </c>
      <c r="BE1615" s="25">
        <v>1406.6915242213963</v>
      </c>
      <c r="BF1615" s="25">
        <v>4.0069736821347348</v>
      </c>
      <c r="BG1615" s="25">
        <v>0</v>
      </c>
      <c r="BH1615" s="25">
        <v>0</v>
      </c>
      <c r="BI1615" s="25">
        <v>12025.883528476348</v>
      </c>
      <c r="BJ1615" s="25">
        <v>0</v>
      </c>
      <c r="BK1615" s="25">
        <v>6117.637192090222</v>
      </c>
      <c r="BL1615" s="25">
        <v>0</v>
      </c>
      <c r="BM1615" s="25">
        <v>0</v>
      </c>
      <c r="BN1615" s="25">
        <v>294.90011210383136</v>
      </c>
      <c r="BO1615" s="25">
        <v>21013.643123071495</v>
      </c>
    </row>
    <row r="1616" spans="1:67">
      <c r="A1616">
        <v>2013</v>
      </c>
      <c r="B1616" s="57" t="s">
        <v>220</v>
      </c>
      <c r="C1616" s="61" t="s">
        <v>284</v>
      </c>
      <c r="D1616" s="57" t="s">
        <v>231</v>
      </c>
      <c r="E1616" s="25">
        <v>190.94082174830922</v>
      </c>
      <c r="F1616" s="25">
        <v>0.31237540169031675</v>
      </c>
      <c r="G1616" s="25">
        <v>0.12551885619604933</v>
      </c>
      <c r="H1616" s="25">
        <v>24.272478000418992</v>
      </c>
      <c r="I1616" s="25">
        <v>14.432933804560991</v>
      </c>
      <c r="J1616" s="25">
        <v>2.4162951509558552</v>
      </c>
      <c r="K1616" s="25">
        <v>0.95689218077366367</v>
      </c>
      <c r="L1616" s="25">
        <v>37.522214791789708</v>
      </c>
      <c r="M1616" s="25">
        <v>8.0548236894681199E-2</v>
      </c>
      <c r="N1616" s="25">
        <v>41.42701141782738</v>
      </c>
      <c r="O1616" s="25">
        <v>19.859928530016195</v>
      </c>
      <c r="P1616" s="25">
        <v>188.45906817009285</v>
      </c>
      <c r="Q1616" s="25">
        <v>79.62137228130949</v>
      </c>
      <c r="R1616" s="25">
        <v>3.4245310587938098</v>
      </c>
      <c r="S1616" s="25">
        <v>11.546518676548413</v>
      </c>
      <c r="T1616" s="25">
        <v>2.1430558225017498</v>
      </c>
      <c r="U1616" s="25">
        <v>2.1337755881043146</v>
      </c>
      <c r="V1616" s="25">
        <v>1.7913631265539172</v>
      </c>
      <c r="W1616" s="25">
        <v>1.2696299232426234</v>
      </c>
      <c r="X1616" s="25">
        <v>0.97594999150459916</v>
      </c>
      <c r="Y1616" s="25">
        <v>6.1123405520910806E-2</v>
      </c>
      <c r="Z1616" s="25">
        <v>0.75323736103374839</v>
      </c>
      <c r="AA1616" s="25">
        <v>0</v>
      </c>
      <c r="AB1616" s="25">
        <v>0.59448572997644933</v>
      </c>
      <c r="AC1616" s="25">
        <v>0.36999312742020224</v>
      </c>
      <c r="AD1616" s="25">
        <v>0</v>
      </c>
      <c r="AE1616" s="25">
        <v>287.10426552596289</v>
      </c>
      <c r="AF1616" s="25">
        <v>139.90518766843303</v>
      </c>
      <c r="AG1616" s="25">
        <v>99.696525220838524</v>
      </c>
      <c r="AH1616" s="25">
        <v>58.13152648465055</v>
      </c>
      <c r="AI1616" s="25">
        <v>51.862034227117469</v>
      </c>
      <c r="AJ1616" s="25">
        <v>0.6659967565648901</v>
      </c>
      <c r="AK1616" s="25">
        <v>3.5254203626735561</v>
      </c>
      <c r="AL1616" s="25">
        <v>11.638173007319876</v>
      </c>
      <c r="AM1616" s="25">
        <v>2.0312858339264097</v>
      </c>
      <c r="AN1616" s="25">
        <v>49.987677087850869</v>
      </c>
      <c r="AO1616" s="25">
        <v>2.2132675078459716</v>
      </c>
      <c r="AP1616" s="25">
        <v>31.71047172921465</v>
      </c>
      <c r="AQ1616" s="25">
        <v>20.185291789390082</v>
      </c>
      <c r="AR1616" s="25">
        <v>14.406081980365261</v>
      </c>
      <c r="AS1616" s="25">
        <v>7.8763111250263655</v>
      </c>
      <c r="AT1616" s="25">
        <v>2.9621198808035571</v>
      </c>
      <c r="AU1616" s="25">
        <v>0</v>
      </c>
      <c r="AV1616" s="25">
        <v>4.598259326672002</v>
      </c>
      <c r="AW1616" s="25">
        <v>56.440787509685642</v>
      </c>
      <c r="AX1616" s="25">
        <v>0</v>
      </c>
      <c r="AY1616" s="25">
        <v>0</v>
      </c>
      <c r="AZ1616" s="25">
        <v>0</v>
      </c>
      <c r="BA1616" s="25">
        <v>0</v>
      </c>
      <c r="BB1616" s="25">
        <v>17.262978109051833</v>
      </c>
      <c r="BC1616" s="25">
        <v>0</v>
      </c>
      <c r="BD1616" s="25">
        <v>18.919806699314694</v>
      </c>
      <c r="BE1616" s="25">
        <v>29.940473419526036</v>
      </c>
      <c r="BF1616" s="25">
        <v>8881.1285279733274</v>
      </c>
      <c r="BG1616" s="25">
        <v>0</v>
      </c>
      <c r="BH1616" s="25">
        <v>0</v>
      </c>
      <c r="BI1616" s="25">
        <v>15876.342353452284</v>
      </c>
      <c r="BJ1616" s="25">
        <v>0</v>
      </c>
      <c r="BK1616" s="25">
        <v>0</v>
      </c>
      <c r="BL1616" s="25">
        <v>0</v>
      </c>
      <c r="BM1616" s="25">
        <v>0</v>
      </c>
      <c r="BN1616" s="25">
        <v>721.58705137056961</v>
      </c>
      <c r="BO1616" s="25">
        <v>27015.612996430442</v>
      </c>
    </row>
    <row r="1617" spans="1:67">
      <c r="A1617">
        <v>2013</v>
      </c>
      <c r="B1617" s="57" t="s">
        <v>221</v>
      </c>
      <c r="C1617" s="61" t="s">
        <v>285</v>
      </c>
      <c r="D1617" s="57" t="s">
        <v>231</v>
      </c>
      <c r="E1617" s="25">
        <v>0</v>
      </c>
      <c r="F1617" s="25">
        <v>0</v>
      </c>
      <c r="G1617" s="25">
        <v>0</v>
      </c>
      <c r="H1617" s="25">
        <v>0</v>
      </c>
      <c r="I1617" s="25">
        <v>0</v>
      </c>
      <c r="J1617" s="25">
        <v>0</v>
      </c>
      <c r="K1617" s="25">
        <v>0</v>
      </c>
      <c r="L1617" s="25">
        <v>0</v>
      </c>
      <c r="M1617" s="25">
        <v>0</v>
      </c>
      <c r="N1617" s="25">
        <v>0</v>
      </c>
      <c r="O1617" s="25">
        <v>0</v>
      </c>
      <c r="P1617" s="25">
        <v>0</v>
      </c>
      <c r="Q1617" s="25">
        <v>0</v>
      </c>
      <c r="R1617" s="25">
        <v>0</v>
      </c>
      <c r="S1617" s="25">
        <v>0</v>
      </c>
      <c r="T1617" s="25">
        <v>0</v>
      </c>
      <c r="U1617" s="25">
        <v>0</v>
      </c>
      <c r="V1617" s="25">
        <v>0</v>
      </c>
      <c r="W1617" s="25">
        <v>0</v>
      </c>
      <c r="X1617" s="25">
        <v>0</v>
      </c>
      <c r="Y1617" s="25">
        <v>0</v>
      </c>
      <c r="Z1617" s="25">
        <v>0</v>
      </c>
      <c r="AA1617" s="25">
        <v>0</v>
      </c>
      <c r="AB1617" s="25">
        <v>0</v>
      </c>
      <c r="AC1617" s="25">
        <v>0</v>
      </c>
      <c r="AD1617" s="25">
        <v>0</v>
      </c>
      <c r="AE1617" s="25">
        <v>0</v>
      </c>
      <c r="AF1617" s="25">
        <v>0</v>
      </c>
      <c r="AG1617" s="25">
        <v>0</v>
      </c>
      <c r="AH1617" s="25">
        <v>0</v>
      </c>
      <c r="AI1617" s="25">
        <v>0</v>
      </c>
      <c r="AJ1617" s="25">
        <v>0</v>
      </c>
      <c r="AK1617" s="25">
        <v>0</v>
      </c>
      <c r="AL1617" s="25">
        <v>0</v>
      </c>
      <c r="AM1617" s="25">
        <v>0</v>
      </c>
      <c r="AN1617" s="25">
        <v>0</v>
      </c>
      <c r="AO1617" s="25">
        <v>0</v>
      </c>
      <c r="AP1617" s="25">
        <v>0</v>
      </c>
      <c r="AQ1617" s="25">
        <v>0</v>
      </c>
      <c r="AR1617" s="25">
        <v>0</v>
      </c>
      <c r="AS1617" s="25">
        <v>0</v>
      </c>
      <c r="AT1617" s="25">
        <v>0</v>
      </c>
      <c r="AU1617" s="25">
        <v>0</v>
      </c>
      <c r="AV1617" s="25">
        <v>0</v>
      </c>
      <c r="AW1617" s="25">
        <v>0</v>
      </c>
      <c r="AX1617" s="25">
        <v>0</v>
      </c>
      <c r="AY1617" s="25">
        <v>0</v>
      </c>
      <c r="AZ1617" s="25">
        <v>0</v>
      </c>
      <c r="BA1617" s="25">
        <v>0</v>
      </c>
      <c r="BB1617" s="25">
        <v>0</v>
      </c>
      <c r="BC1617" s="25">
        <v>0</v>
      </c>
      <c r="BD1617" s="25">
        <v>0</v>
      </c>
      <c r="BE1617" s="25">
        <v>0</v>
      </c>
      <c r="BF1617" s="25">
        <v>0</v>
      </c>
      <c r="BG1617" s="25">
        <v>0</v>
      </c>
      <c r="BH1617" s="25">
        <v>0</v>
      </c>
      <c r="BI1617" s="25">
        <v>0</v>
      </c>
      <c r="BJ1617" s="25">
        <v>0</v>
      </c>
      <c r="BK1617" s="25">
        <v>0</v>
      </c>
      <c r="BL1617" s="25">
        <v>0</v>
      </c>
      <c r="BM1617" s="25">
        <v>0</v>
      </c>
      <c r="BN1617" s="25">
        <v>0</v>
      </c>
      <c r="BO1617" s="25">
        <v>0</v>
      </c>
    </row>
    <row r="1618" spans="1:67">
      <c r="A1618">
        <v>2013</v>
      </c>
      <c r="B1618" s="57" t="s">
        <v>222</v>
      </c>
      <c r="C1618" s="61" t="s">
        <v>286</v>
      </c>
      <c r="D1618" s="57" t="s">
        <v>231</v>
      </c>
      <c r="E1618" s="25">
        <v>0</v>
      </c>
      <c r="F1618" s="25">
        <v>0</v>
      </c>
      <c r="G1618" s="25">
        <v>0</v>
      </c>
      <c r="H1618" s="25">
        <v>0</v>
      </c>
      <c r="I1618" s="25">
        <v>0</v>
      </c>
      <c r="J1618" s="25">
        <v>0</v>
      </c>
      <c r="K1618" s="25">
        <v>0</v>
      </c>
      <c r="L1618" s="25">
        <v>0</v>
      </c>
      <c r="M1618" s="25">
        <v>0</v>
      </c>
      <c r="N1618" s="25">
        <v>0</v>
      </c>
      <c r="O1618" s="25">
        <v>0</v>
      </c>
      <c r="P1618" s="25">
        <v>0</v>
      </c>
      <c r="Q1618" s="25">
        <v>0</v>
      </c>
      <c r="R1618" s="25">
        <v>0</v>
      </c>
      <c r="S1618" s="25">
        <v>0</v>
      </c>
      <c r="T1618" s="25">
        <v>0</v>
      </c>
      <c r="U1618" s="25">
        <v>0</v>
      </c>
      <c r="V1618" s="25">
        <v>0</v>
      </c>
      <c r="W1618" s="25">
        <v>0</v>
      </c>
      <c r="X1618" s="25">
        <v>0</v>
      </c>
      <c r="Y1618" s="25">
        <v>0</v>
      </c>
      <c r="Z1618" s="25">
        <v>0</v>
      </c>
      <c r="AA1618" s="25">
        <v>0</v>
      </c>
      <c r="AB1618" s="25">
        <v>0</v>
      </c>
      <c r="AC1618" s="25">
        <v>0</v>
      </c>
      <c r="AD1618" s="25">
        <v>0</v>
      </c>
      <c r="AE1618" s="25">
        <v>0</v>
      </c>
      <c r="AF1618" s="25">
        <v>0</v>
      </c>
      <c r="AG1618" s="25">
        <v>0</v>
      </c>
      <c r="AH1618" s="25">
        <v>0</v>
      </c>
      <c r="AI1618" s="25">
        <v>0</v>
      </c>
      <c r="AJ1618" s="25">
        <v>0</v>
      </c>
      <c r="AK1618" s="25">
        <v>0</v>
      </c>
      <c r="AL1618" s="25">
        <v>0</v>
      </c>
      <c r="AM1618" s="25">
        <v>0</v>
      </c>
      <c r="AN1618" s="25">
        <v>0</v>
      </c>
      <c r="AO1618" s="25">
        <v>0</v>
      </c>
      <c r="AP1618" s="25">
        <v>0</v>
      </c>
      <c r="AQ1618" s="25">
        <v>0</v>
      </c>
      <c r="AR1618" s="25">
        <v>0</v>
      </c>
      <c r="AS1618" s="25">
        <v>0</v>
      </c>
      <c r="AT1618" s="25">
        <v>0</v>
      </c>
      <c r="AU1618" s="25">
        <v>0</v>
      </c>
      <c r="AV1618" s="25">
        <v>0</v>
      </c>
      <c r="AW1618" s="25">
        <v>0</v>
      </c>
      <c r="AX1618" s="25">
        <v>0</v>
      </c>
      <c r="AY1618" s="25">
        <v>0</v>
      </c>
      <c r="AZ1618" s="25">
        <v>0</v>
      </c>
      <c r="BA1618" s="25">
        <v>0</v>
      </c>
      <c r="BB1618" s="25">
        <v>0</v>
      </c>
      <c r="BC1618" s="25">
        <v>0</v>
      </c>
      <c r="BD1618" s="25">
        <v>0</v>
      </c>
      <c r="BE1618" s="25">
        <v>0</v>
      </c>
      <c r="BF1618" s="25">
        <v>0</v>
      </c>
      <c r="BG1618" s="25">
        <v>0</v>
      </c>
      <c r="BH1618" s="25">
        <v>0</v>
      </c>
      <c r="BI1618" s="25">
        <v>0</v>
      </c>
      <c r="BJ1618" s="25">
        <v>0</v>
      </c>
      <c r="BK1618" s="25">
        <v>0</v>
      </c>
      <c r="BL1618" s="25">
        <v>0</v>
      </c>
      <c r="BM1618" s="25">
        <v>0</v>
      </c>
      <c r="BN1618" s="25">
        <v>0</v>
      </c>
      <c r="BO1618" s="25">
        <v>0</v>
      </c>
    </row>
    <row r="1619" spans="1:67">
      <c r="A1619">
        <v>2013</v>
      </c>
      <c r="B1619" s="57" t="s">
        <v>167</v>
      </c>
      <c r="C1619" s="61" t="s">
        <v>230</v>
      </c>
      <c r="D1619" s="57" t="s">
        <v>134</v>
      </c>
      <c r="E1619" s="25">
        <v>445.40616813085251</v>
      </c>
      <c r="F1619" s="25">
        <v>6.0813610931773079</v>
      </c>
      <c r="G1619" s="25">
        <v>42.267210007351352</v>
      </c>
      <c r="H1619" s="25">
        <v>0.99399706925036213</v>
      </c>
      <c r="I1619" s="25">
        <v>4643.4217527759283</v>
      </c>
      <c r="J1619" s="25">
        <v>116.24590140133732</v>
      </c>
      <c r="K1619" s="25">
        <v>12.262130401728822</v>
      </c>
      <c r="L1619" s="25">
        <v>0.50020775328472122</v>
      </c>
      <c r="M1619" s="25">
        <v>4.2401219639550389E-2</v>
      </c>
      <c r="N1619" s="25">
        <v>0.40425374872425596</v>
      </c>
      <c r="O1619" s="25">
        <v>52.186910603499371</v>
      </c>
      <c r="P1619" s="25">
        <v>58.86780559194802</v>
      </c>
      <c r="Q1619" s="25">
        <v>464.23772179195305</v>
      </c>
      <c r="R1619" s="25">
        <v>2.9245490362642728</v>
      </c>
      <c r="S1619" s="25">
        <v>1.5687331878159914</v>
      </c>
      <c r="T1619" s="25">
        <v>0.89955164279818045</v>
      </c>
      <c r="U1619" s="25">
        <v>0.47280857168608381</v>
      </c>
      <c r="V1619" s="25">
        <v>0.32994673204529745</v>
      </c>
      <c r="W1619" s="25">
        <v>0.23881989009712967</v>
      </c>
      <c r="X1619" s="25">
        <v>0.35881918985521477</v>
      </c>
      <c r="Y1619" s="25">
        <v>2.4238641020600488E-2</v>
      </c>
      <c r="Z1619" s="25">
        <v>5.4064512528684503</v>
      </c>
      <c r="AA1619" s="25">
        <v>0</v>
      </c>
      <c r="AB1619" s="25">
        <v>0.1198563622973144</v>
      </c>
      <c r="AC1619" s="25">
        <v>9.4025655471439915E-3</v>
      </c>
      <c r="AD1619" s="25">
        <v>0</v>
      </c>
      <c r="AE1619" s="25">
        <v>15.280531850907209</v>
      </c>
      <c r="AF1619" s="25">
        <v>0.21288999703982697</v>
      </c>
      <c r="AG1619" s="25">
        <v>1.1130078724573975</v>
      </c>
      <c r="AH1619" s="25">
        <v>0.64897792282361522</v>
      </c>
      <c r="AI1619" s="25">
        <v>0.19271598854953001</v>
      </c>
      <c r="AJ1619" s="25">
        <v>1.7392117718443105</v>
      </c>
      <c r="AK1619" s="25">
        <v>7.1139310527981765</v>
      </c>
      <c r="AL1619" s="25">
        <v>0.11568474193828733</v>
      </c>
      <c r="AM1619" s="25">
        <v>6.9069815409795142E-3</v>
      </c>
      <c r="AN1619" s="25">
        <v>545.80155302334867</v>
      </c>
      <c r="AO1619" s="25">
        <v>8.590998491887239E-2</v>
      </c>
      <c r="AP1619" s="25">
        <v>2.4342696246957465E-2</v>
      </c>
      <c r="AQ1619" s="25">
        <v>0.14012441834654754</v>
      </c>
      <c r="AR1619" s="25">
        <v>4.2688791572107448E-2</v>
      </c>
      <c r="AS1619" s="25">
        <v>0.63009497808838033</v>
      </c>
      <c r="AT1619" s="25">
        <v>7.6945210415586093E-2</v>
      </c>
      <c r="AU1619" s="25">
        <v>0</v>
      </c>
      <c r="AV1619" s="25">
        <v>0.13655209039651939</v>
      </c>
      <c r="AW1619" s="25">
        <v>0.13918664243122539</v>
      </c>
      <c r="AX1619" s="25">
        <v>0</v>
      </c>
      <c r="AY1619" s="25">
        <v>0</v>
      </c>
      <c r="AZ1619" s="25">
        <v>0</v>
      </c>
      <c r="BA1619" s="25">
        <v>0</v>
      </c>
      <c r="BB1619" s="25">
        <v>8.2251346475289436E-2</v>
      </c>
      <c r="BC1619" s="25">
        <v>1.8141895409648954</v>
      </c>
      <c r="BD1619" s="25">
        <v>9.6329131524008424</v>
      </c>
      <c r="BE1619" s="25">
        <v>108.17999035485457</v>
      </c>
      <c r="BF1619" s="25">
        <v>2.0274414502171991</v>
      </c>
      <c r="BG1619" s="25">
        <v>0</v>
      </c>
      <c r="BH1619" s="25">
        <v>0</v>
      </c>
      <c r="BI1619" s="25">
        <v>1259.5178599141768</v>
      </c>
      <c r="BJ1619" s="25">
        <v>0</v>
      </c>
      <c r="BK1619" s="25">
        <v>0.43288735238648818</v>
      </c>
      <c r="BL1619" s="25">
        <v>1.0270301694653041</v>
      </c>
      <c r="BM1619" s="25">
        <v>8.0935083730146976E-2</v>
      </c>
      <c r="BN1619" s="25">
        <v>0</v>
      </c>
      <c r="BO1619" s="25">
        <v>0</v>
      </c>
    </row>
    <row r="1620" spans="1:67">
      <c r="A1620">
        <v>2013</v>
      </c>
      <c r="B1620" s="57" t="s">
        <v>168</v>
      </c>
      <c r="C1620" s="61" t="s">
        <v>232</v>
      </c>
      <c r="D1620" s="57" t="s">
        <v>134</v>
      </c>
      <c r="E1620" s="25">
        <v>1.2446018609825484</v>
      </c>
      <c r="F1620" s="25">
        <v>1.7307245504346789E-2</v>
      </c>
      <c r="G1620" s="25">
        <v>0.13063866780347588</v>
      </c>
      <c r="H1620" s="25">
        <v>8.7886515619582717E-2</v>
      </c>
      <c r="I1620" s="25">
        <v>12.648292055816716</v>
      </c>
      <c r="J1620" s="25">
        <v>0.54866685217146671</v>
      </c>
      <c r="K1620" s="25">
        <v>9.5698053225793096</v>
      </c>
      <c r="L1620" s="25">
        <v>1.6977041355532891</v>
      </c>
      <c r="M1620" s="25">
        <v>1.0946778863668689E-3</v>
      </c>
      <c r="N1620" s="25">
        <v>6.5220729222898732E-2</v>
      </c>
      <c r="O1620" s="25">
        <v>0.25956248193800452</v>
      </c>
      <c r="P1620" s="25">
        <v>0.32158181262332386</v>
      </c>
      <c r="Q1620" s="25">
        <v>1.2311291377202871</v>
      </c>
      <c r="R1620" s="25">
        <v>0.13177685029938041</v>
      </c>
      <c r="S1620" s="25">
        <v>0.1375048620810185</v>
      </c>
      <c r="T1620" s="25">
        <v>3.1518244063885398E-2</v>
      </c>
      <c r="U1620" s="25">
        <v>2.0980671998716279E-2</v>
      </c>
      <c r="V1620" s="25">
        <v>1.5283053557053276E-2</v>
      </c>
      <c r="W1620" s="25">
        <v>2.7995284455464439E-2</v>
      </c>
      <c r="X1620" s="25">
        <v>2.1251314394700335E-2</v>
      </c>
      <c r="Y1620" s="25">
        <v>2.0961497871290528E-2</v>
      </c>
      <c r="Z1620" s="25">
        <v>0.34717439657971427</v>
      </c>
      <c r="AA1620" s="25">
        <v>0</v>
      </c>
      <c r="AB1620" s="25">
        <v>9.7229789062765228E-3</v>
      </c>
      <c r="AC1620" s="25">
        <v>2.987260623344916E-4</v>
      </c>
      <c r="AD1620" s="25">
        <v>0</v>
      </c>
      <c r="AE1620" s="25">
        <v>15.355504139208662</v>
      </c>
      <c r="AF1620" s="25">
        <v>3.8226589462337437E-2</v>
      </c>
      <c r="AG1620" s="25">
        <v>7.1756413532254856E-2</v>
      </c>
      <c r="AH1620" s="25">
        <v>4.1840072844657905E-2</v>
      </c>
      <c r="AI1620" s="25">
        <v>1.2612622564214464E-2</v>
      </c>
      <c r="AJ1620" s="25">
        <v>1.710974606612934E-2</v>
      </c>
      <c r="AK1620" s="25">
        <v>6.0758374903323947E-2</v>
      </c>
      <c r="AL1620" s="25">
        <v>6.4429305613740145E-3</v>
      </c>
      <c r="AM1620" s="25">
        <v>5.0102332934473049E-4</v>
      </c>
      <c r="AN1620" s="25">
        <v>1.6618390189306589</v>
      </c>
      <c r="AO1620" s="25">
        <v>5.8657336045904703E-3</v>
      </c>
      <c r="AP1620" s="25">
        <v>2.5131412015656678E-3</v>
      </c>
      <c r="AQ1620" s="25">
        <v>5.163776136700915E-2</v>
      </c>
      <c r="AR1620" s="25">
        <v>4.314123728057861E-3</v>
      </c>
      <c r="AS1620" s="25">
        <v>2.3808948513663213E-2</v>
      </c>
      <c r="AT1620" s="25">
        <v>3.8755510250998307E-3</v>
      </c>
      <c r="AU1620" s="25">
        <v>0</v>
      </c>
      <c r="AV1620" s="25">
        <v>1.4460181670339509E-2</v>
      </c>
      <c r="AW1620" s="25">
        <v>1.7880807873800773E-2</v>
      </c>
      <c r="AX1620" s="25">
        <v>0</v>
      </c>
      <c r="AY1620" s="25">
        <v>0</v>
      </c>
      <c r="AZ1620" s="25">
        <v>0</v>
      </c>
      <c r="BA1620" s="25">
        <v>0</v>
      </c>
      <c r="BB1620" s="25">
        <v>4.597843808661916E-3</v>
      </c>
      <c r="BC1620" s="25">
        <v>0.12709262133689153</v>
      </c>
      <c r="BD1620" s="25">
        <v>5.0425489457489002E-2</v>
      </c>
      <c r="BE1620" s="25">
        <v>0.31191341241959558</v>
      </c>
      <c r="BF1620" s="25">
        <v>2.823161019490289E-2</v>
      </c>
      <c r="BG1620" s="25">
        <v>0</v>
      </c>
      <c r="BH1620" s="25">
        <v>0</v>
      </c>
      <c r="BI1620" s="25">
        <v>1.2631941495109356</v>
      </c>
      <c r="BJ1620" s="25">
        <v>0</v>
      </c>
      <c r="BK1620" s="25">
        <v>7.3341078516790989E-2</v>
      </c>
      <c r="BL1620" s="25">
        <v>0.1004079807066983</v>
      </c>
      <c r="BM1620" s="25">
        <v>3.3579207013408759E-3</v>
      </c>
      <c r="BN1620" s="25">
        <v>0</v>
      </c>
      <c r="BO1620" s="25">
        <v>0</v>
      </c>
    </row>
    <row r="1621" spans="1:67">
      <c r="A1621">
        <v>2013</v>
      </c>
      <c r="B1621" s="57" t="s">
        <v>169</v>
      </c>
      <c r="C1621" s="61" t="s">
        <v>233</v>
      </c>
      <c r="D1621" s="57" t="s">
        <v>134</v>
      </c>
      <c r="E1621" s="25">
        <v>0.44567396629835576</v>
      </c>
      <c r="F1621" s="25">
        <v>1.494715576621919E-3</v>
      </c>
      <c r="G1621" s="25">
        <v>0.16623133995595046</v>
      </c>
      <c r="H1621" s="25">
        <v>2.6139822387421886E-2</v>
      </c>
      <c r="I1621" s="25">
        <v>4.1924499893525375</v>
      </c>
      <c r="J1621" s="25">
        <v>7.5911546105986064E-2</v>
      </c>
      <c r="K1621" s="25">
        <v>9.5970871283075229E-2</v>
      </c>
      <c r="L1621" s="25">
        <v>2.1966078851493737E-2</v>
      </c>
      <c r="M1621" s="25">
        <v>5.1748303338930934E-4</v>
      </c>
      <c r="N1621" s="25">
        <v>1.1672560279473944E-2</v>
      </c>
      <c r="O1621" s="25">
        <v>4.345612568876954E-2</v>
      </c>
      <c r="P1621" s="25">
        <v>3.0365634783005531E-2</v>
      </c>
      <c r="Q1621" s="25">
        <v>7.0981796736244107E-2</v>
      </c>
      <c r="R1621" s="25">
        <v>8.2789543352079515E-3</v>
      </c>
      <c r="S1621" s="25">
        <v>8.3231589013009841E-3</v>
      </c>
      <c r="T1621" s="25">
        <v>5.2408609141987653E-3</v>
      </c>
      <c r="U1621" s="25">
        <v>1.3975106571050361E-2</v>
      </c>
      <c r="V1621" s="25">
        <v>6.8313306746229617E-3</v>
      </c>
      <c r="W1621" s="25">
        <v>4.1514196261563099E-3</v>
      </c>
      <c r="X1621" s="25">
        <v>6.0332522751997296E-3</v>
      </c>
      <c r="Y1621" s="25">
        <v>1.1141458455775615E-3</v>
      </c>
      <c r="Z1621" s="25">
        <v>9.8628060322524993E-3</v>
      </c>
      <c r="AA1621" s="25">
        <v>0</v>
      </c>
      <c r="AB1621" s="25">
        <v>4.1828984159538139E-3</v>
      </c>
      <c r="AC1621" s="25">
        <v>1.1811501814811543E-4</v>
      </c>
      <c r="AD1621" s="25">
        <v>0</v>
      </c>
      <c r="AE1621" s="25">
        <v>0.20403727546085698</v>
      </c>
      <c r="AF1621" s="25">
        <v>8.3672844499467162E-3</v>
      </c>
      <c r="AG1621" s="25">
        <v>2.7547463235675699E-2</v>
      </c>
      <c r="AH1621" s="25">
        <v>1.6062506723522621E-2</v>
      </c>
      <c r="AI1621" s="25">
        <v>2.5243483706783457E-3</v>
      </c>
      <c r="AJ1621" s="25">
        <v>4.3883280411724929E-2</v>
      </c>
      <c r="AK1621" s="25">
        <v>4.42573160581212E-2</v>
      </c>
      <c r="AL1621" s="25">
        <v>4.6466303144015522E-3</v>
      </c>
      <c r="AM1621" s="25">
        <v>3.0653574064873031E-4</v>
      </c>
      <c r="AN1621" s="25">
        <v>2.1226703375529183</v>
      </c>
      <c r="AO1621" s="25">
        <v>1.7879761172731796E-3</v>
      </c>
      <c r="AP1621" s="25">
        <v>1.3127746761143098E-3</v>
      </c>
      <c r="AQ1621" s="25">
        <v>6.7274482079578276E-3</v>
      </c>
      <c r="AR1621" s="25">
        <v>1.9697477699226495E-3</v>
      </c>
      <c r="AS1621" s="25">
        <v>1.2314463540337207E-2</v>
      </c>
      <c r="AT1621" s="25">
        <v>4.0555812330476618E-3</v>
      </c>
      <c r="AU1621" s="25">
        <v>0</v>
      </c>
      <c r="AV1621" s="25">
        <v>4.3782526059538722E-3</v>
      </c>
      <c r="AW1621" s="25">
        <v>5.9085946265821062E-3</v>
      </c>
      <c r="AX1621" s="25">
        <v>0</v>
      </c>
      <c r="AY1621" s="25">
        <v>0</v>
      </c>
      <c r="AZ1621" s="25">
        <v>0</v>
      </c>
      <c r="BA1621" s="25">
        <v>0</v>
      </c>
      <c r="BB1621" s="25">
        <v>3.4578200098268489E-3</v>
      </c>
      <c r="BC1621" s="25">
        <v>8.7531553532802328E-2</v>
      </c>
      <c r="BD1621" s="25">
        <v>1.3749882605168299E-2</v>
      </c>
      <c r="BE1621" s="25">
        <v>0.22271098444050538</v>
      </c>
      <c r="BF1621" s="25">
        <v>1.0735861184085302E-2</v>
      </c>
      <c r="BG1621" s="25">
        <v>0</v>
      </c>
      <c r="BH1621" s="25">
        <v>0</v>
      </c>
      <c r="BI1621" s="25">
        <v>5.0736453761276312</v>
      </c>
      <c r="BJ1621" s="25">
        <v>0</v>
      </c>
      <c r="BK1621" s="25">
        <v>4.8158210894730713E-2</v>
      </c>
      <c r="BL1621" s="25">
        <v>2.243176191108676E-2</v>
      </c>
      <c r="BM1621" s="25">
        <v>1.8356390810144747E-3</v>
      </c>
      <c r="BN1621" s="25">
        <v>0</v>
      </c>
      <c r="BO1621" s="25">
        <v>0</v>
      </c>
    </row>
    <row r="1622" spans="1:67">
      <c r="A1622">
        <v>2013</v>
      </c>
      <c r="B1622" s="57" t="s">
        <v>170</v>
      </c>
      <c r="C1622" s="61" t="s">
        <v>234</v>
      </c>
      <c r="D1622" s="57" t="s">
        <v>134</v>
      </c>
      <c r="E1622" s="25">
        <v>6.3774454440480923</v>
      </c>
      <c r="F1622" s="25">
        <v>0.78587391816844432</v>
      </c>
      <c r="G1622" s="25">
        <v>3.1220037623123962</v>
      </c>
      <c r="H1622" s="25">
        <v>2092.757150080336</v>
      </c>
      <c r="I1622" s="25">
        <v>35.873339946258426</v>
      </c>
      <c r="J1622" s="25">
        <v>9.6891155508287845</v>
      </c>
      <c r="K1622" s="25">
        <v>3.547612197803736</v>
      </c>
      <c r="L1622" s="25">
        <v>5.4389400513591468</v>
      </c>
      <c r="M1622" s="25">
        <v>0.28374638777487354</v>
      </c>
      <c r="N1622" s="25">
        <v>3849.5146135788455</v>
      </c>
      <c r="O1622" s="25">
        <v>1006.3747405745952</v>
      </c>
      <c r="P1622" s="25">
        <v>72.23510173550531</v>
      </c>
      <c r="Q1622" s="25">
        <v>117.9851260202139</v>
      </c>
      <c r="R1622" s="25">
        <v>731.22012105104386</v>
      </c>
      <c r="S1622" s="25">
        <v>970.52680025532027</v>
      </c>
      <c r="T1622" s="25">
        <v>424.88352831633654</v>
      </c>
      <c r="U1622" s="25">
        <v>14.458140091139654</v>
      </c>
      <c r="V1622" s="25">
        <v>28.760898212972528</v>
      </c>
      <c r="W1622" s="25">
        <v>12.304377483877474</v>
      </c>
      <c r="X1622" s="25">
        <v>6.4157113430055785</v>
      </c>
      <c r="Y1622" s="25">
        <v>1.9120316813488301</v>
      </c>
      <c r="Z1622" s="25">
        <v>21.048185582990076</v>
      </c>
      <c r="AA1622" s="25">
        <v>0</v>
      </c>
      <c r="AB1622" s="25">
        <v>768.717969246547</v>
      </c>
      <c r="AC1622" s="25">
        <v>7.4726945358023322E-2</v>
      </c>
      <c r="AD1622" s="25">
        <v>0</v>
      </c>
      <c r="AE1622" s="25">
        <v>2394.0638236700111</v>
      </c>
      <c r="AF1622" s="25">
        <v>8.2232466312811443</v>
      </c>
      <c r="AG1622" s="25">
        <v>28.502895118027325</v>
      </c>
      <c r="AH1622" s="25">
        <v>16.619604404719787</v>
      </c>
      <c r="AI1622" s="25">
        <v>47.066689047195922</v>
      </c>
      <c r="AJ1622" s="25">
        <v>15.835378061867901</v>
      </c>
      <c r="AK1622" s="25">
        <v>29.078125548623749</v>
      </c>
      <c r="AL1622" s="25">
        <v>3.1303025241252262</v>
      </c>
      <c r="AM1622" s="25">
        <v>0.11667698302736149</v>
      </c>
      <c r="AN1622" s="25">
        <v>2.9462464472868399</v>
      </c>
      <c r="AO1622" s="25">
        <v>0.6023683757201479</v>
      </c>
      <c r="AP1622" s="25">
        <v>0.63344492280563758</v>
      </c>
      <c r="AQ1622" s="25">
        <v>1.4341205320511545</v>
      </c>
      <c r="AR1622" s="25">
        <v>0.66356103425854585</v>
      </c>
      <c r="AS1622" s="25">
        <v>1.0897591590071796</v>
      </c>
      <c r="AT1622" s="25">
        <v>0.22171320746277723</v>
      </c>
      <c r="AU1622" s="25">
        <v>0</v>
      </c>
      <c r="AV1622" s="25">
        <v>1.5035554513310108</v>
      </c>
      <c r="AW1622" s="25">
        <v>28.343247932369056</v>
      </c>
      <c r="AX1622" s="25">
        <v>0</v>
      </c>
      <c r="AY1622" s="25">
        <v>0</v>
      </c>
      <c r="AZ1622" s="25">
        <v>0</v>
      </c>
      <c r="BA1622" s="25">
        <v>0</v>
      </c>
      <c r="BB1622" s="25">
        <v>4.3672041847897543</v>
      </c>
      <c r="BC1622" s="25">
        <v>6.1341200350547025</v>
      </c>
      <c r="BD1622" s="25">
        <v>6.3430520269476567</v>
      </c>
      <c r="BE1622" s="25">
        <v>3.0877317608452457</v>
      </c>
      <c r="BF1622" s="25">
        <v>2.2116707750636122</v>
      </c>
      <c r="BG1622" s="25">
        <v>0</v>
      </c>
      <c r="BH1622" s="25">
        <v>0</v>
      </c>
      <c r="BI1622" s="25">
        <v>102.77536580344042</v>
      </c>
      <c r="BJ1622" s="25">
        <v>0</v>
      </c>
      <c r="BK1622" s="25">
        <v>3.5824863930114415E-2</v>
      </c>
      <c r="BL1622" s="25">
        <v>41.021181971004587</v>
      </c>
      <c r="BM1622" s="25">
        <v>2.3870400447219517</v>
      </c>
      <c r="BN1622" s="25">
        <v>0</v>
      </c>
      <c r="BO1622" s="25">
        <v>0</v>
      </c>
    </row>
    <row r="1623" spans="1:67">
      <c r="A1623">
        <v>2013</v>
      </c>
      <c r="B1623" s="57" t="s">
        <v>171</v>
      </c>
      <c r="C1623" s="61" t="s">
        <v>235</v>
      </c>
      <c r="D1623" s="57" t="s">
        <v>134</v>
      </c>
      <c r="E1623" s="25">
        <v>625.81168956789838</v>
      </c>
      <c r="F1623" s="25">
        <v>0.38215013301146566</v>
      </c>
      <c r="G1623" s="25">
        <v>121.84639353058149</v>
      </c>
      <c r="H1623" s="25">
        <v>30.943681410206629</v>
      </c>
      <c r="I1623" s="25">
        <v>3640.6747368611082</v>
      </c>
      <c r="J1623" s="25">
        <v>99.217271287175024</v>
      </c>
      <c r="K1623" s="25">
        <v>13.822493687601815</v>
      </c>
      <c r="L1623" s="25">
        <v>13.258946995439317</v>
      </c>
      <c r="M1623" s="25">
        <v>1.4678249490812565</v>
      </c>
      <c r="N1623" s="25">
        <v>9.7286666453502058</v>
      </c>
      <c r="O1623" s="25">
        <v>92.099032878045023</v>
      </c>
      <c r="P1623" s="25">
        <v>39.052779677642832</v>
      </c>
      <c r="Q1623" s="25">
        <v>44.310527985311218</v>
      </c>
      <c r="R1623" s="25">
        <v>9.3181069767892009</v>
      </c>
      <c r="S1623" s="25">
        <v>12.035118099230166</v>
      </c>
      <c r="T1623" s="25">
        <v>11.503658493345709</v>
      </c>
      <c r="U1623" s="25">
        <v>11.4568165795597</v>
      </c>
      <c r="V1623" s="25">
        <v>8.6225668716224373</v>
      </c>
      <c r="W1623" s="25">
        <v>4.3182945098266785</v>
      </c>
      <c r="X1623" s="25">
        <v>7.7433639452873866</v>
      </c>
      <c r="Y1623" s="25">
        <v>0.74939952807860188</v>
      </c>
      <c r="Z1623" s="25">
        <v>8.2465719813576541</v>
      </c>
      <c r="AA1623" s="25">
        <v>0</v>
      </c>
      <c r="AB1623" s="25">
        <v>3.705741001136583</v>
      </c>
      <c r="AC1623" s="25">
        <v>0.31358048371647251</v>
      </c>
      <c r="AD1623" s="25">
        <v>0</v>
      </c>
      <c r="AE1623" s="25">
        <v>63.124333602767798</v>
      </c>
      <c r="AF1623" s="25">
        <v>5.8901218457179869</v>
      </c>
      <c r="AG1623" s="25">
        <v>16.378028246006586</v>
      </c>
      <c r="AH1623" s="25">
        <v>9.5497782156193338</v>
      </c>
      <c r="AI1623" s="25">
        <v>1.0591930438651396</v>
      </c>
      <c r="AJ1623" s="25">
        <v>68.372472634225204</v>
      </c>
      <c r="AK1623" s="25">
        <v>49.909618654921374</v>
      </c>
      <c r="AL1623" s="25">
        <v>4.7777510677218773</v>
      </c>
      <c r="AM1623" s="25">
        <v>0.19212715623551388</v>
      </c>
      <c r="AN1623" s="25">
        <v>2045.5461618009329</v>
      </c>
      <c r="AO1623" s="25">
        <v>3.1296671329361789</v>
      </c>
      <c r="AP1623" s="25">
        <v>0.66181349701252712</v>
      </c>
      <c r="AQ1623" s="25">
        <v>2.2318949494713483</v>
      </c>
      <c r="AR1623" s="25">
        <v>0.86448729334352725</v>
      </c>
      <c r="AS1623" s="25">
        <v>15.282801717464839</v>
      </c>
      <c r="AT1623" s="25">
        <v>6.015130709332718</v>
      </c>
      <c r="AU1623" s="25">
        <v>0</v>
      </c>
      <c r="AV1623" s="25">
        <v>2.3599091333067115</v>
      </c>
      <c r="AW1623" s="25">
        <v>4.5048084385619731</v>
      </c>
      <c r="AX1623" s="25">
        <v>0</v>
      </c>
      <c r="AY1623" s="25">
        <v>0</v>
      </c>
      <c r="AZ1623" s="25">
        <v>0</v>
      </c>
      <c r="BA1623" s="25">
        <v>0</v>
      </c>
      <c r="BB1623" s="25">
        <v>4.4498649653204634</v>
      </c>
      <c r="BC1623" s="25">
        <v>12.752452620515619</v>
      </c>
      <c r="BD1623" s="25">
        <v>19.358273851888896</v>
      </c>
      <c r="BE1623" s="25">
        <v>295.81905874356249</v>
      </c>
      <c r="BF1623" s="25">
        <v>15.730789821160172</v>
      </c>
      <c r="BG1623" s="25">
        <v>0</v>
      </c>
      <c r="BH1623" s="25">
        <v>0</v>
      </c>
      <c r="BI1623" s="25">
        <v>3802.4981213247183</v>
      </c>
      <c r="BJ1623" s="25">
        <v>0</v>
      </c>
      <c r="BK1623" s="25">
        <v>53.826042884640529</v>
      </c>
      <c r="BL1623" s="25">
        <v>14.225129168634746</v>
      </c>
      <c r="BM1623" s="25">
        <v>0.74682067732937962</v>
      </c>
      <c r="BN1623" s="25">
        <v>0</v>
      </c>
      <c r="BO1623" s="25">
        <v>0</v>
      </c>
    </row>
    <row r="1624" spans="1:67">
      <c r="A1624">
        <v>2013</v>
      </c>
      <c r="B1624" s="57" t="s">
        <v>172</v>
      </c>
      <c r="C1624" s="61" t="s">
        <v>236</v>
      </c>
      <c r="D1624" s="57" t="s">
        <v>134</v>
      </c>
      <c r="E1624" s="25">
        <v>67.999339480828013</v>
      </c>
      <c r="F1624" s="25">
        <v>4.4931228511739638</v>
      </c>
      <c r="G1624" s="25">
        <v>5.5954807548553172</v>
      </c>
      <c r="H1624" s="25">
        <v>42.191794190672113</v>
      </c>
      <c r="I1624" s="25">
        <v>28.853634948945576</v>
      </c>
      <c r="J1624" s="25">
        <v>5203.0040267064815</v>
      </c>
      <c r="K1624" s="25">
        <v>20.553469118549476</v>
      </c>
      <c r="L1624" s="25">
        <v>21.515226547017619</v>
      </c>
      <c r="M1624" s="25">
        <v>0.71816609304625145</v>
      </c>
      <c r="N1624" s="25">
        <v>1.2388847752818357</v>
      </c>
      <c r="O1624" s="25">
        <v>27.760827681163811</v>
      </c>
      <c r="P1624" s="25">
        <v>33.461434462399588</v>
      </c>
      <c r="Q1624" s="25">
        <v>58.265931302028491</v>
      </c>
      <c r="R1624" s="25">
        <v>8.6995991449949912</v>
      </c>
      <c r="S1624" s="25">
        <v>9.7573823121951477</v>
      </c>
      <c r="T1624" s="25">
        <v>54.219448278811662</v>
      </c>
      <c r="U1624" s="25">
        <v>8.0537687768630057</v>
      </c>
      <c r="V1624" s="25">
        <v>9.3739142823919472</v>
      </c>
      <c r="W1624" s="25">
        <v>2.8314526598592291</v>
      </c>
      <c r="X1624" s="25">
        <v>20.490169775557483</v>
      </c>
      <c r="Y1624" s="25">
        <v>2.5625362075381255</v>
      </c>
      <c r="Z1624" s="25">
        <v>135.88356610595048</v>
      </c>
      <c r="AA1624" s="25">
        <v>0</v>
      </c>
      <c r="AB1624" s="25">
        <v>9.9791722282298085</v>
      </c>
      <c r="AC1624" s="25">
        <v>9.1935410317054073E-2</v>
      </c>
      <c r="AD1624" s="25">
        <v>0</v>
      </c>
      <c r="AE1624" s="25">
        <v>283.08358385362095</v>
      </c>
      <c r="AF1624" s="25">
        <v>81.867479402012066</v>
      </c>
      <c r="AG1624" s="25">
        <v>144.85897367198493</v>
      </c>
      <c r="AH1624" s="25">
        <v>84.465054134350382</v>
      </c>
      <c r="AI1624" s="25">
        <v>2.0204460798033361</v>
      </c>
      <c r="AJ1624" s="25">
        <v>3.191416426430437</v>
      </c>
      <c r="AK1624" s="25">
        <v>0.94023863654208972</v>
      </c>
      <c r="AL1624" s="25">
        <v>8.7920989623822976</v>
      </c>
      <c r="AM1624" s="25">
        <v>0.27569334692928726</v>
      </c>
      <c r="AN1624" s="25">
        <v>23.296790460093611</v>
      </c>
      <c r="AO1624" s="25">
        <v>3.6251170912757726</v>
      </c>
      <c r="AP1624" s="25">
        <v>1.203772237018943</v>
      </c>
      <c r="AQ1624" s="25">
        <v>3.1112370463848373</v>
      </c>
      <c r="AR1624" s="25">
        <v>0.5309407417658234</v>
      </c>
      <c r="AS1624" s="25">
        <v>6.0233666647333113</v>
      </c>
      <c r="AT1624" s="25">
        <v>1.5029115722959583</v>
      </c>
      <c r="AU1624" s="25">
        <v>0</v>
      </c>
      <c r="AV1624" s="25">
        <v>8.2376356170794196</v>
      </c>
      <c r="AW1624" s="25">
        <v>18.993796407711425</v>
      </c>
      <c r="AX1624" s="25">
        <v>0</v>
      </c>
      <c r="AY1624" s="25">
        <v>0</v>
      </c>
      <c r="AZ1624" s="25">
        <v>0</v>
      </c>
      <c r="BA1624" s="25">
        <v>0</v>
      </c>
      <c r="BB1624" s="25">
        <v>3.1136176307353569</v>
      </c>
      <c r="BC1624" s="25">
        <v>129.79377681934446</v>
      </c>
      <c r="BD1624" s="25">
        <v>79.213771083337136</v>
      </c>
      <c r="BE1624" s="25">
        <v>29.326487386513922</v>
      </c>
      <c r="BF1624" s="25">
        <v>121.81871036074372</v>
      </c>
      <c r="BG1624" s="25">
        <v>0</v>
      </c>
      <c r="BH1624" s="25">
        <v>0</v>
      </c>
      <c r="BI1624" s="25">
        <v>1347.8983773079294</v>
      </c>
      <c r="BJ1624" s="25">
        <v>0</v>
      </c>
      <c r="BK1624" s="25">
        <v>2.9639273745098831E-2</v>
      </c>
      <c r="BL1624" s="25">
        <v>9.0436553526565078</v>
      </c>
      <c r="BM1624" s="25">
        <v>0.98032325610699833</v>
      </c>
      <c r="BN1624" s="25">
        <v>0</v>
      </c>
      <c r="BO1624" s="25">
        <v>0</v>
      </c>
    </row>
    <row r="1625" spans="1:67">
      <c r="A1625">
        <v>2013</v>
      </c>
      <c r="B1625" s="57" t="s">
        <v>173</v>
      </c>
      <c r="C1625" s="61" t="s">
        <v>237</v>
      </c>
      <c r="D1625" s="57" t="s">
        <v>134</v>
      </c>
      <c r="E1625" s="25">
        <v>1.799116365454386</v>
      </c>
      <c r="F1625" s="25">
        <v>3.9746468780613255E-2</v>
      </c>
      <c r="G1625" s="25">
        <v>8.1137524792230381E-2</v>
      </c>
      <c r="H1625" s="25">
        <v>2.2621649187090904</v>
      </c>
      <c r="I1625" s="25">
        <v>1.6407965588025613</v>
      </c>
      <c r="J1625" s="25">
        <v>5.2004352653823194</v>
      </c>
      <c r="K1625" s="25">
        <v>48.477905633331204</v>
      </c>
      <c r="L1625" s="25">
        <v>3.1962724728256404</v>
      </c>
      <c r="M1625" s="25">
        <v>0.14780505519236525</v>
      </c>
      <c r="N1625" s="25">
        <v>1.062961103394636</v>
      </c>
      <c r="O1625" s="25">
        <v>3.9428857205644796</v>
      </c>
      <c r="P1625" s="25">
        <v>1.1096780738137086</v>
      </c>
      <c r="Q1625" s="25">
        <v>4.5538479573693689</v>
      </c>
      <c r="R1625" s="25">
        <v>3.9380704737241592</v>
      </c>
      <c r="S1625" s="25">
        <v>8.5041024112763424</v>
      </c>
      <c r="T1625" s="25">
        <v>2.3608093324026407</v>
      </c>
      <c r="U1625" s="25">
        <v>3.9342893212030985</v>
      </c>
      <c r="V1625" s="25">
        <v>2.240993154855059</v>
      </c>
      <c r="W1625" s="25">
        <v>2.0701271622085327</v>
      </c>
      <c r="X1625" s="25">
        <v>2.3937802293858579</v>
      </c>
      <c r="Y1625" s="25">
        <v>0.47462858867249808</v>
      </c>
      <c r="Z1625" s="25">
        <v>23.221713451623067</v>
      </c>
      <c r="AA1625" s="25">
        <v>0</v>
      </c>
      <c r="AB1625" s="25">
        <v>0.36955181633657874</v>
      </c>
      <c r="AC1625" s="25">
        <v>1.554669740492081E-2</v>
      </c>
      <c r="AD1625" s="25">
        <v>0</v>
      </c>
      <c r="AE1625" s="25">
        <v>292.96786010931868</v>
      </c>
      <c r="AF1625" s="25">
        <v>1.418928813207224</v>
      </c>
      <c r="AG1625" s="25">
        <v>7.049204995798851</v>
      </c>
      <c r="AH1625" s="25">
        <v>4.110284005154532</v>
      </c>
      <c r="AI1625" s="25">
        <v>0.61742346904121503</v>
      </c>
      <c r="AJ1625" s="25">
        <v>0.23825405256112514</v>
      </c>
      <c r="AK1625" s="25">
        <v>0.67441751590567078</v>
      </c>
      <c r="AL1625" s="25">
        <v>0.10632928392135269</v>
      </c>
      <c r="AM1625" s="25">
        <v>6.5544842813927279E-3</v>
      </c>
      <c r="AN1625" s="25">
        <v>0.56061638958607884</v>
      </c>
      <c r="AO1625" s="25">
        <v>0.70471977588082479</v>
      </c>
      <c r="AP1625" s="25">
        <v>0.17503196792856024</v>
      </c>
      <c r="AQ1625" s="25">
        <v>0.40119541772587081</v>
      </c>
      <c r="AR1625" s="25">
        <v>0.16683172457902556</v>
      </c>
      <c r="AS1625" s="25">
        <v>0.70494712216582989</v>
      </c>
      <c r="AT1625" s="25">
        <v>0.11191280149770286</v>
      </c>
      <c r="AU1625" s="25">
        <v>0</v>
      </c>
      <c r="AV1625" s="25">
        <v>0.25333434335303756</v>
      </c>
      <c r="AW1625" s="25">
        <v>0.4817216256127651</v>
      </c>
      <c r="AX1625" s="25">
        <v>0</v>
      </c>
      <c r="AY1625" s="25">
        <v>0</v>
      </c>
      <c r="AZ1625" s="25">
        <v>0</v>
      </c>
      <c r="BA1625" s="25">
        <v>0</v>
      </c>
      <c r="BB1625" s="25">
        <v>0.28061195177194498</v>
      </c>
      <c r="BC1625" s="25">
        <v>1.7951187372018511</v>
      </c>
      <c r="BD1625" s="25">
        <v>3.0568923858524228</v>
      </c>
      <c r="BE1625" s="25">
        <v>0.93199519278570264</v>
      </c>
      <c r="BF1625" s="25">
        <v>1.9283746560108621</v>
      </c>
      <c r="BG1625" s="25">
        <v>0</v>
      </c>
      <c r="BH1625" s="25">
        <v>0</v>
      </c>
      <c r="BI1625" s="25">
        <v>19.547829836916137</v>
      </c>
      <c r="BJ1625" s="25">
        <v>0</v>
      </c>
      <c r="BK1625" s="25">
        <v>7.5410141592566092E-3</v>
      </c>
      <c r="BL1625" s="25">
        <v>12.215517752637632</v>
      </c>
      <c r="BM1625" s="25">
        <v>1.1284029004370857</v>
      </c>
      <c r="BN1625" s="25">
        <v>0</v>
      </c>
      <c r="BO1625" s="25">
        <v>0</v>
      </c>
    </row>
    <row r="1626" spans="1:67">
      <c r="A1626">
        <v>2013</v>
      </c>
      <c r="B1626" s="57" t="s">
        <v>174</v>
      </c>
      <c r="C1626" s="61" t="s">
        <v>238</v>
      </c>
      <c r="D1626" s="57" t="s">
        <v>134</v>
      </c>
      <c r="E1626" s="25">
        <v>7.4562259319182287</v>
      </c>
      <c r="F1626" s="25">
        <v>0.21719951942835763</v>
      </c>
      <c r="G1626" s="25">
        <v>0.12376215155747231</v>
      </c>
      <c r="H1626" s="25">
        <v>31.628432555123609</v>
      </c>
      <c r="I1626" s="25">
        <v>112.58700358996721</v>
      </c>
      <c r="J1626" s="25">
        <v>21.465009447609518</v>
      </c>
      <c r="K1626" s="25">
        <v>3.4674690980838996</v>
      </c>
      <c r="L1626" s="25">
        <v>983.92572850515955</v>
      </c>
      <c r="M1626" s="25">
        <v>31.393140903664975</v>
      </c>
      <c r="N1626" s="25">
        <v>0.50062241476206293</v>
      </c>
      <c r="O1626" s="25">
        <v>8.785987538290783</v>
      </c>
      <c r="P1626" s="25">
        <v>8.5649378426900036</v>
      </c>
      <c r="Q1626" s="25">
        <v>12.923004728342045</v>
      </c>
      <c r="R1626" s="25">
        <v>8.9910589818296689</v>
      </c>
      <c r="S1626" s="25">
        <v>5.7138502963814668</v>
      </c>
      <c r="T1626" s="25">
        <v>2.5527563996899056</v>
      </c>
      <c r="U1626" s="25">
        <v>39.258184463993025</v>
      </c>
      <c r="V1626" s="25">
        <v>11.037504097238848</v>
      </c>
      <c r="W1626" s="25">
        <v>1.3908967956873963</v>
      </c>
      <c r="X1626" s="25">
        <v>5.2403083776307664</v>
      </c>
      <c r="Y1626" s="25">
        <v>0.28194513541597122</v>
      </c>
      <c r="Z1626" s="25">
        <v>12.041811498279404</v>
      </c>
      <c r="AA1626" s="25">
        <v>0</v>
      </c>
      <c r="AB1626" s="25">
        <v>0.69597294184072189</v>
      </c>
      <c r="AC1626" s="25">
        <v>2.1977178107010612E-2</v>
      </c>
      <c r="AD1626" s="25">
        <v>0</v>
      </c>
      <c r="AE1626" s="25">
        <v>116.64948355843393</v>
      </c>
      <c r="AF1626" s="25">
        <v>58.648766606588296</v>
      </c>
      <c r="AG1626" s="25">
        <v>258.17531443581976</v>
      </c>
      <c r="AH1626" s="25">
        <v>150.53807914626253</v>
      </c>
      <c r="AI1626" s="25">
        <v>2.0088107570632334</v>
      </c>
      <c r="AJ1626" s="25">
        <v>0.49747680502512348</v>
      </c>
      <c r="AK1626" s="25">
        <v>0.72374150245330759</v>
      </c>
      <c r="AL1626" s="25">
        <v>0.81747784822781955</v>
      </c>
      <c r="AM1626" s="25">
        <v>0.150393932009733</v>
      </c>
      <c r="AN1626" s="25">
        <v>3.6860910783110548</v>
      </c>
      <c r="AO1626" s="25">
        <v>216.07858713275573</v>
      </c>
      <c r="AP1626" s="25">
        <v>1.5804059605148608</v>
      </c>
      <c r="AQ1626" s="25">
        <v>8.9069777215832673</v>
      </c>
      <c r="AR1626" s="25">
        <v>2.6089634641643187</v>
      </c>
      <c r="AS1626" s="25">
        <v>65.791541065531959</v>
      </c>
      <c r="AT1626" s="25">
        <v>19.694366303670481</v>
      </c>
      <c r="AU1626" s="25">
        <v>0</v>
      </c>
      <c r="AV1626" s="25">
        <v>8.4742700718064654</v>
      </c>
      <c r="AW1626" s="25">
        <v>16.838768277871068</v>
      </c>
      <c r="AX1626" s="25">
        <v>0</v>
      </c>
      <c r="AY1626" s="25">
        <v>0</v>
      </c>
      <c r="AZ1626" s="25">
        <v>0</v>
      </c>
      <c r="BA1626" s="25">
        <v>0</v>
      </c>
      <c r="BB1626" s="25">
        <v>21.102703329291451</v>
      </c>
      <c r="BC1626" s="25">
        <v>342.76632790215655</v>
      </c>
      <c r="BD1626" s="25">
        <v>406.11433039551457</v>
      </c>
      <c r="BE1626" s="25">
        <v>5.2782465358703288</v>
      </c>
      <c r="BF1626" s="25">
        <v>9.0140059924093219</v>
      </c>
      <c r="BG1626" s="25">
        <v>0</v>
      </c>
      <c r="BH1626" s="25">
        <v>0</v>
      </c>
      <c r="BI1626" s="25">
        <v>140.1734002069997</v>
      </c>
      <c r="BJ1626" s="25">
        <v>0</v>
      </c>
      <c r="BK1626" s="25">
        <v>8.1844199275212734E-3</v>
      </c>
      <c r="BL1626" s="25">
        <v>4.6469071811840008</v>
      </c>
      <c r="BM1626" s="25">
        <v>0.4109420255987844</v>
      </c>
      <c r="BN1626" s="25">
        <v>0</v>
      </c>
      <c r="BO1626" s="25">
        <v>0</v>
      </c>
    </row>
    <row r="1627" spans="1:67">
      <c r="A1627">
        <v>2013</v>
      </c>
      <c r="B1627" s="57" t="s">
        <v>175</v>
      </c>
      <c r="C1627" s="61" t="s">
        <v>239</v>
      </c>
      <c r="D1627" s="57" t="s">
        <v>134</v>
      </c>
      <c r="E1627" s="25">
        <v>0.66670512704001594</v>
      </c>
      <c r="F1627" s="25">
        <v>1.604757168352006E-2</v>
      </c>
      <c r="G1627" s="25">
        <v>2.4203137993635413E-2</v>
      </c>
      <c r="H1627" s="25">
        <v>1.9014390404961015</v>
      </c>
      <c r="I1627" s="25">
        <v>2.4780924931310704</v>
      </c>
      <c r="J1627" s="25">
        <v>6.6694891556454117</v>
      </c>
      <c r="K1627" s="25">
        <v>0.36731719623113801</v>
      </c>
      <c r="L1627" s="25">
        <v>12.230679867949576</v>
      </c>
      <c r="M1627" s="25">
        <v>0.4214255659053403</v>
      </c>
      <c r="N1627" s="25">
        <v>0.27814605451646884</v>
      </c>
      <c r="O1627" s="25">
        <v>1.8194076957244754</v>
      </c>
      <c r="P1627" s="25">
        <v>0.73988734093417019</v>
      </c>
      <c r="Q1627" s="25">
        <v>2.2101851926083196</v>
      </c>
      <c r="R1627" s="25">
        <v>0.51873787397036009</v>
      </c>
      <c r="S1627" s="25">
        <v>0.55141029638809136</v>
      </c>
      <c r="T1627" s="25">
        <v>0.7441974036784248</v>
      </c>
      <c r="U1627" s="25">
        <v>2.8251248201000019</v>
      </c>
      <c r="V1627" s="25">
        <v>1.1499269897452682</v>
      </c>
      <c r="W1627" s="25">
        <v>0.57445705185925033</v>
      </c>
      <c r="X1627" s="25">
        <v>0.67329578412450863</v>
      </c>
      <c r="Y1627" s="25">
        <v>9.0789964140728138E-2</v>
      </c>
      <c r="Z1627" s="25">
        <v>0.84684925263809629</v>
      </c>
      <c r="AA1627" s="25">
        <v>0</v>
      </c>
      <c r="AB1627" s="25">
        <v>0.15784640488530238</v>
      </c>
      <c r="AC1627" s="25">
        <v>7.0650352261845501E-3</v>
      </c>
      <c r="AD1627" s="25">
        <v>0</v>
      </c>
      <c r="AE1627" s="25">
        <v>10.300961977649086</v>
      </c>
      <c r="AF1627" s="25">
        <v>1.6738737299564597</v>
      </c>
      <c r="AG1627" s="25">
        <v>4.8930875607164976</v>
      </c>
      <c r="AH1627" s="25">
        <v>2.8530845976943153</v>
      </c>
      <c r="AI1627" s="25">
        <v>0.29766854385696928</v>
      </c>
      <c r="AJ1627" s="25">
        <v>0.11998919998165712</v>
      </c>
      <c r="AK1627" s="25">
        <v>0.18901212508184947</v>
      </c>
      <c r="AL1627" s="25">
        <v>0.11775504825126981</v>
      </c>
      <c r="AM1627" s="25">
        <v>2.394469580594525E-2</v>
      </c>
      <c r="AN1627" s="25">
        <v>0.45397239001045309</v>
      </c>
      <c r="AO1627" s="25">
        <v>5.3562662648366421</v>
      </c>
      <c r="AP1627" s="25">
        <v>0.23164064519776212</v>
      </c>
      <c r="AQ1627" s="25">
        <v>0.90261901678741596</v>
      </c>
      <c r="AR1627" s="25">
        <v>0.32797961628017813</v>
      </c>
      <c r="AS1627" s="25">
        <v>3.1576062776560594</v>
      </c>
      <c r="AT1627" s="25">
        <v>0.36052249524537083</v>
      </c>
      <c r="AU1627" s="25">
        <v>0</v>
      </c>
      <c r="AV1627" s="25">
        <v>0.33722835570033405</v>
      </c>
      <c r="AW1627" s="25">
        <v>0.73423431954947316</v>
      </c>
      <c r="AX1627" s="25">
        <v>0</v>
      </c>
      <c r="AY1627" s="25">
        <v>0</v>
      </c>
      <c r="AZ1627" s="25">
        <v>0</v>
      </c>
      <c r="BA1627" s="25">
        <v>0</v>
      </c>
      <c r="BB1627" s="25">
        <v>0.66271149130500251</v>
      </c>
      <c r="BC1627" s="25">
        <v>5.6092410421118934</v>
      </c>
      <c r="BD1627" s="25">
        <v>14.674721621629196</v>
      </c>
      <c r="BE1627" s="25">
        <v>0.58617596118421966</v>
      </c>
      <c r="BF1627" s="25">
        <v>0.57441817441514509</v>
      </c>
      <c r="BG1627" s="25">
        <v>0</v>
      </c>
      <c r="BH1627" s="25">
        <v>0</v>
      </c>
      <c r="BI1627" s="25">
        <v>15.101960790977344</v>
      </c>
      <c r="BJ1627" s="25">
        <v>0</v>
      </c>
      <c r="BK1627" s="25">
        <v>1.0433276773628554E-2</v>
      </c>
      <c r="BL1627" s="25">
        <v>5.1592084255455291</v>
      </c>
      <c r="BM1627" s="25">
        <v>0.44750930278660356</v>
      </c>
      <c r="BN1627" s="25">
        <v>0</v>
      </c>
      <c r="BO1627" s="25">
        <v>0</v>
      </c>
    </row>
    <row r="1628" spans="1:67">
      <c r="A1628">
        <v>2013</v>
      </c>
      <c r="B1628" s="57" t="s">
        <v>176</v>
      </c>
      <c r="C1628" s="61" t="s">
        <v>240</v>
      </c>
      <c r="D1628" s="57" t="s">
        <v>134</v>
      </c>
      <c r="E1628" s="25">
        <v>210.10995285378499</v>
      </c>
      <c r="F1628" s="25">
        <v>55.443411487143898</v>
      </c>
      <c r="G1628" s="25">
        <v>263.23715251061827</v>
      </c>
      <c r="H1628" s="25">
        <v>909.94558378787929</v>
      </c>
      <c r="I1628" s="25">
        <v>230.30057783425789</v>
      </c>
      <c r="J1628" s="25">
        <v>272.29755622638379</v>
      </c>
      <c r="K1628" s="25">
        <v>114.4184210995016</v>
      </c>
      <c r="L1628" s="25">
        <v>242.210856403707</v>
      </c>
      <c r="M1628" s="25">
        <v>4.444330621129855</v>
      </c>
      <c r="N1628" s="25">
        <v>388.74690212543516</v>
      </c>
      <c r="O1628" s="25">
        <v>409.62480532830818</v>
      </c>
      <c r="P1628" s="25">
        <v>114.97387764960234</v>
      </c>
      <c r="Q1628" s="25">
        <v>197.53461317800574</v>
      </c>
      <c r="R1628" s="25">
        <v>240.36754316202325</v>
      </c>
      <c r="S1628" s="25">
        <v>239.7438200895219</v>
      </c>
      <c r="T1628" s="25">
        <v>124.94543229877877</v>
      </c>
      <c r="U1628" s="25">
        <v>46.413750409487541</v>
      </c>
      <c r="V1628" s="25">
        <v>59.629149136922948</v>
      </c>
      <c r="W1628" s="25">
        <v>11.936134932954948</v>
      </c>
      <c r="X1628" s="25">
        <v>116.84852714745034</v>
      </c>
      <c r="Y1628" s="25">
        <v>10.028620168298787</v>
      </c>
      <c r="Z1628" s="25">
        <v>73.993325423132077</v>
      </c>
      <c r="AA1628" s="25">
        <v>0</v>
      </c>
      <c r="AB1628" s="25">
        <v>1818.1609456547117</v>
      </c>
      <c r="AC1628" s="25">
        <v>1.1231265044188903</v>
      </c>
      <c r="AD1628" s="25">
        <v>0</v>
      </c>
      <c r="AE1628" s="25">
        <v>5393.4754157116422</v>
      </c>
      <c r="AF1628" s="25">
        <v>496.10539182221748</v>
      </c>
      <c r="AG1628" s="25">
        <v>2173.2639844993842</v>
      </c>
      <c r="AH1628" s="25">
        <v>1267.1971502686811</v>
      </c>
      <c r="AI1628" s="25">
        <v>4094.0249129902713</v>
      </c>
      <c r="AJ1628" s="25">
        <v>1360.1836742854273</v>
      </c>
      <c r="AK1628" s="25">
        <v>2517.4536328330955</v>
      </c>
      <c r="AL1628" s="25">
        <v>65.845643594916979</v>
      </c>
      <c r="AM1628" s="25">
        <v>8.3900051610834296</v>
      </c>
      <c r="AN1628" s="25">
        <v>105.97819981721673</v>
      </c>
      <c r="AO1628" s="25">
        <v>9.5530130350827669</v>
      </c>
      <c r="AP1628" s="25">
        <v>14.786583574751909</v>
      </c>
      <c r="AQ1628" s="25">
        <v>9.1931830266456664</v>
      </c>
      <c r="AR1628" s="25">
        <v>8.6905246869022665</v>
      </c>
      <c r="AS1628" s="25">
        <v>13.432539923531129</v>
      </c>
      <c r="AT1628" s="25">
        <v>2.8640228481698271</v>
      </c>
      <c r="AU1628" s="25">
        <v>0</v>
      </c>
      <c r="AV1628" s="25">
        <v>43.015099282030604</v>
      </c>
      <c r="AW1628" s="25">
        <v>48.972793770257113</v>
      </c>
      <c r="AX1628" s="25">
        <v>0</v>
      </c>
      <c r="AY1628" s="25">
        <v>0</v>
      </c>
      <c r="AZ1628" s="25">
        <v>0</v>
      </c>
      <c r="BA1628" s="25">
        <v>0</v>
      </c>
      <c r="BB1628" s="25">
        <v>266.86565667997144</v>
      </c>
      <c r="BC1628" s="25">
        <v>380.03093723791636</v>
      </c>
      <c r="BD1628" s="25">
        <v>208.32431243260726</v>
      </c>
      <c r="BE1628" s="25">
        <v>71.054245182393032</v>
      </c>
      <c r="BF1628" s="25">
        <v>46.313529166639562</v>
      </c>
      <c r="BG1628" s="25">
        <v>0</v>
      </c>
      <c r="BH1628" s="25">
        <v>0</v>
      </c>
      <c r="BI1628" s="25">
        <v>6775.8563474447456</v>
      </c>
      <c r="BJ1628" s="25">
        <v>0</v>
      </c>
      <c r="BK1628" s="25">
        <v>5.172210486324956E-3</v>
      </c>
      <c r="BL1628" s="25">
        <v>5.4383509467892495</v>
      </c>
      <c r="BM1628" s="25">
        <v>0.44031334910124464</v>
      </c>
      <c r="BN1628" s="25">
        <v>0</v>
      </c>
      <c r="BO1628" s="25">
        <v>0</v>
      </c>
    </row>
    <row r="1629" spans="1:67">
      <c r="A1629">
        <v>2013</v>
      </c>
      <c r="B1629" s="57" t="s">
        <v>177</v>
      </c>
      <c r="C1629" s="61" t="s">
        <v>241</v>
      </c>
      <c r="D1629" s="57" t="s">
        <v>134</v>
      </c>
      <c r="E1629" s="25">
        <v>875.70118723884161</v>
      </c>
      <c r="F1629" s="25">
        <v>2.4966200476932894</v>
      </c>
      <c r="G1629" s="25">
        <v>7.8502279353198867</v>
      </c>
      <c r="H1629" s="25">
        <v>730.67938840050067</v>
      </c>
      <c r="I1629" s="25">
        <v>360.82406675238997</v>
      </c>
      <c r="J1629" s="25">
        <v>1449.3724820372224</v>
      </c>
      <c r="K1629" s="25">
        <v>408.15292383323538</v>
      </c>
      <c r="L1629" s="25">
        <v>590.01296883232976</v>
      </c>
      <c r="M1629" s="25">
        <v>66.555240396655165</v>
      </c>
      <c r="N1629" s="25">
        <v>72.890774969083083</v>
      </c>
      <c r="O1629" s="25">
        <v>3551.165548899542</v>
      </c>
      <c r="P1629" s="25">
        <v>756.11029660504914</v>
      </c>
      <c r="Q1629" s="25">
        <v>3129.9751870113232</v>
      </c>
      <c r="R1629" s="25">
        <v>497.11457831826738</v>
      </c>
      <c r="S1629" s="25">
        <v>626.21161699689048</v>
      </c>
      <c r="T1629" s="25">
        <v>655.34030870528522</v>
      </c>
      <c r="U1629" s="25">
        <v>530.05640214694745</v>
      </c>
      <c r="V1629" s="25">
        <v>408.94749390897601</v>
      </c>
      <c r="W1629" s="25">
        <v>71.988938935830191</v>
      </c>
      <c r="X1629" s="25">
        <v>189.06632098052296</v>
      </c>
      <c r="Y1629" s="25">
        <v>12.524119143931753</v>
      </c>
      <c r="Z1629" s="25">
        <v>330.66289408602722</v>
      </c>
      <c r="AA1629" s="25">
        <v>0</v>
      </c>
      <c r="AB1629" s="25">
        <v>51.561927955534415</v>
      </c>
      <c r="AC1629" s="25">
        <v>13.413294957297719</v>
      </c>
      <c r="AD1629" s="25">
        <v>0</v>
      </c>
      <c r="AE1629" s="25">
        <v>2830.7437462500393</v>
      </c>
      <c r="AF1629" s="25">
        <v>57.831202729590046</v>
      </c>
      <c r="AG1629" s="25">
        <v>169.95635490982937</v>
      </c>
      <c r="AH1629" s="25">
        <v>99.09896169889231</v>
      </c>
      <c r="AI1629" s="25">
        <v>70.064036063806185</v>
      </c>
      <c r="AJ1629" s="25">
        <v>24.418900803597836</v>
      </c>
      <c r="AK1629" s="25">
        <v>39.929869923504519</v>
      </c>
      <c r="AL1629" s="25">
        <v>2.5449733392337501</v>
      </c>
      <c r="AM1629" s="25">
        <v>0.44408129245593086</v>
      </c>
      <c r="AN1629" s="25">
        <v>29.229011051018965</v>
      </c>
      <c r="AO1629" s="25">
        <v>105.94518064562676</v>
      </c>
      <c r="AP1629" s="25">
        <v>4.8542789770799768</v>
      </c>
      <c r="AQ1629" s="25">
        <v>2.2428343811007201</v>
      </c>
      <c r="AR1629" s="25">
        <v>4.676628995393453</v>
      </c>
      <c r="AS1629" s="25">
        <v>42.54819224837653</v>
      </c>
      <c r="AT1629" s="25">
        <v>15.522175515296809</v>
      </c>
      <c r="AU1629" s="25">
        <v>0</v>
      </c>
      <c r="AV1629" s="25">
        <v>20.342956296529657</v>
      </c>
      <c r="AW1629" s="25">
        <v>33.343750984496467</v>
      </c>
      <c r="AX1629" s="25">
        <v>0</v>
      </c>
      <c r="AY1629" s="25">
        <v>0</v>
      </c>
      <c r="AZ1629" s="25">
        <v>0</v>
      </c>
      <c r="BA1629" s="25">
        <v>0</v>
      </c>
      <c r="BB1629" s="25">
        <v>38.073939094784649</v>
      </c>
      <c r="BC1629" s="25">
        <v>236.88808425076971</v>
      </c>
      <c r="BD1629" s="25">
        <v>636.72731357438306</v>
      </c>
      <c r="BE1629" s="25">
        <v>172.73460049265844</v>
      </c>
      <c r="BF1629" s="25">
        <v>182.75873877879818</v>
      </c>
      <c r="BG1629" s="25">
        <v>0</v>
      </c>
      <c r="BH1629" s="25">
        <v>0</v>
      </c>
      <c r="BI1629" s="25">
        <v>1037.663591962506</v>
      </c>
      <c r="BJ1629" s="25">
        <v>0</v>
      </c>
      <c r="BK1629" s="25">
        <v>0.17827860575305565</v>
      </c>
      <c r="BL1629" s="25">
        <v>61.39890049162959</v>
      </c>
      <c r="BM1629" s="25">
        <v>4.3781627379370693</v>
      </c>
      <c r="BN1629" s="25">
        <v>0</v>
      </c>
      <c r="BO1629" s="25">
        <v>0</v>
      </c>
    </row>
    <row r="1630" spans="1:67">
      <c r="A1630">
        <v>2013</v>
      </c>
      <c r="B1630" s="57" t="s">
        <v>178</v>
      </c>
      <c r="C1630" s="61" t="s">
        <v>242</v>
      </c>
      <c r="D1630" s="57" t="s">
        <v>134</v>
      </c>
      <c r="E1630" s="25">
        <v>19.4769077011536</v>
      </c>
      <c r="F1630" s="25">
        <v>0.37847070667401017</v>
      </c>
      <c r="G1630" s="25">
        <v>1.4542172039911194</v>
      </c>
      <c r="H1630" s="25">
        <v>10.940339750414076</v>
      </c>
      <c r="I1630" s="25">
        <v>18.726108652260997</v>
      </c>
      <c r="J1630" s="25">
        <v>15.876807505082907</v>
      </c>
      <c r="K1630" s="25">
        <v>3.2733922588007953</v>
      </c>
      <c r="L1630" s="25">
        <v>6.1431128150000127</v>
      </c>
      <c r="M1630" s="25">
        <v>0.52591598512022031</v>
      </c>
      <c r="N1630" s="25">
        <v>2.5761418460216694</v>
      </c>
      <c r="O1630" s="25">
        <v>35.190697317691907</v>
      </c>
      <c r="P1630" s="25">
        <v>213.27454184749604</v>
      </c>
      <c r="Q1630" s="25">
        <v>29.404709176419104</v>
      </c>
      <c r="R1630" s="25">
        <v>4.8369060095675778</v>
      </c>
      <c r="S1630" s="25">
        <v>5.9681136289515662</v>
      </c>
      <c r="T1630" s="25">
        <v>6.2635432221924869</v>
      </c>
      <c r="U1630" s="25">
        <v>13.839898249907225</v>
      </c>
      <c r="V1630" s="25">
        <v>7.5396421473198307</v>
      </c>
      <c r="W1630" s="25">
        <v>6.7404689181598023</v>
      </c>
      <c r="X1630" s="25">
        <v>3.4326707027632648</v>
      </c>
      <c r="Y1630" s="25">
        <v>0.39402615973458466</v>
      </c>
      <c r="Z1630" s="25">
        <v>3.558414563156207</v>
      </c>
      <c r="AA1630" s="25">
        <v>0</v>
      </c>
      <c r="AB1630" s="25">
        <v>4.2480012652455219</v>
      </c>
      <c r="AC1630" s="25">
        <v>0.10413230817580488</v>
      </c>
      <c r="AD1630" s="25">
        <v>0</v>
      </c>
      <c r="AE1630" s="25">
        <v>45.398210151308817</v>
      </c>
      <c r="AF1630" s="25">
        <v>10.259269292194544</v>
      </c>
      <c r="AG1630" s="25">
        <v>11.920044710117612</v>
      </c>
      <c r="AH1630" s="25">
        <v>6.9503963536634323</v>
      </c>
      <c r="AI1630" s="25">
        <v>10.829599210512692</v>
      </c>
      <c r="AJ1630" s="25">
        <v>5.7817327647502967</v>
      </c>
      <c r="AK1630" s="25">
        <v>5.4849458087406893</v>
      </c>
      <c r="AL1630" s="25">
        <v>0.41758019853707495</v>
      </c>
      <c r="AM1630" s="25">
        <v>4.7346616110344367E-2</v>
      </c>
      <c r="AN1630" s="25">
        <v>6.1150683009390949</v>
      </c>
      <c r="AO1630" s="25">
        <v>1.131854978767501</v>
      </c>
      <c r="AP1630" s="25">
        <v>0.41517962253781049</v>
      </c>
      <c r="AQ1630" s="25">
        <v>1.0132704085037036</v>
      </c>
      <c r="AR1630" s="25">
        <v>0.39589193021181163</v>
      </c>
      <c r="AS1630" s="25">
        <v>1.3482774125887018</v>
      </c>
      <c r="AT1630" s="25">
        <v>0.21990837711833683</v>
      </c>
      <c r="AU1630" s="25">
        <v>0</v>
      </c>
      <c r="AV1630" s="25">
        <v>0.73989367075116619</v>
      </c>
      <c r="AW1630" s="25">
        <v>3.0290489786461872</v>
      </c>
      <c r="AX1630" s="25">
        <v>0</v>
      </c>
      <c r="AY1630" s="25">
        <v>0</v>
      </c>
      <c r="AZ1630" s="25">
        <v>0</v>
      </c>
      <c r="BA1630" s="25">
        <v>0</v>
      </c>
      <c r="BB1630" s="25">
        <v>3.1059194672732802</v>
      </c>
      <c r="BC1630" s="25">
        <v>23.468735239791254</v>
      </c>
      <c r="BD1630" s="25">
        <v>22.724008771155503</v>
      </c>
      <c r="BE1630" s="25">
        <v>173.05150800464907</v>
      </c>
      <c r="BF1630" s="25">
        <v>35.320953995954333</v>
      </c>
      <c r="BG1630" s="25">
        <v>0</v>
      </c>
      <c r="BH1630" s="25">
        <v>0</v>
      </c>
      <c r="BI1630" s="25">
        <v>1096.551532162888</v>
      </c>
      <c r="BJ1630" s="25">
        <v>0</v>
      </c>
      <c r="BK1630" s="25">
        <v>5.7781575201533222E-2</v>
      </c>
      <c r="BL1630" s="25">
        <v>19.075117068574052</v>
      </c>
      <c r="BM1630" s="25">
        <v>1.4393390742265446</v>
      </c>
      <c r="BN1630" s="25">
        <v>0</v>
      </c>
      <c r="BO1630" s="25">
        <v>0</v>
      </c>
    </row>
    <row r="1631" spans="1:67">
      <c r="A1631">
        <v>2013</v>
      </c>
      <c r="B1631" s="57" t="s">
        <v>179</v>
      </c>
      <c r="C1631" s="61" t="s">
        <v>243</v>
      </c>
      <c r="D1631" s="57" t="s">
        <v>134</v>
      </c>
      <c r="E1631" s="25">
        <v>33.971125974708926</v>
      </c>
      <c r="F1631" s="25">
        <v>0.61870108821360903</v>
      </c>
      <c r="G1631" s="25">
        <v>1.590682689867291</v>
      </c>
      <c r="H1631" s="25">
        <v>16.376895277057592</v>
      </c>
      <c r="I1631" s="25">
        <v>11.139793687519795</v>
      </c>
      <c r="J1631" s="25">
        <v>70.70549098244922</v>
      </c>
      <c r="K1631" s="25">
        <v>17.650573571555974</v>
      </c>
      <c r="L1631" s="25">
        <v>20.421313745525346</v>
      </c>
      <c r="M1631" s="25">
        <v>0.72468023604455889</v>
      </c>
      <c r="N1631" s="25">
        <v>6.8900078197431363</v>
      </c>
      <c r="O1631" s="25">
        <v>37.027784207493752</v>
      </c>
      <c r="P1631" s="25">
        <v>15.976412152636694</v>
      </c>
      <c r="Q1631" s="25">
        <v>552.09254012285396</v>
      </c>
      <c r="R1631" s="25">
        <v>9.8991486397247126</v>
      </c>
      <c r="S1631" s="25">
        <v>7.9799286591751404</v>
      </c>
      <c r="T1631" s="25">
        <v>18.034401720954577</v>
      </c>
      <c r="U1631" s="25">
        <v>112.08794113293229</v>
      </c>
      <c r="V1631" s="25">
        <v>74.987894024565293</v>
      </c>
      <c r="W1631" s="25">
        <v>21.443163237469257</v>
      </c>
      <c r="X1631" s="25">
        <v>122.63465175930949</v>
      </c>
      <c r="Y1631" s="25">
        <v>32.261886196155437</v>
      </c>
      <c r="Z1631" s="25">
        <v>78.026877592359938</v>
      </c>
      <c r="AA1631" s="25">
        <v>0</v>
      </c>
      <c r="AB1631" s="25">
        <v>2.7013592174658574</v>
      </c>
      <c r="AC1631" s="25">
        <v>0.12047179864281357</v>
      </c>
      <c r="AD1631" s="25">
        <v>0</v>
      </c>
      <c r="AE1631" s="25">
        <v>1529.9960893825396</v>
      </c>
      <c r="AF1631" s="25">
        <v>96.532218713313341</v>
      </c>
      <c r="AG1631" s="25">
        <v>264.58135354055599</v>
      </c>
      <c r="AH1631" s="25">
        <v>154.27335434286766</v>
      </c>
      <c r="AI1631" s="25">
        <v>129.45025919982129</v>
      </c>
      <c r="AJ1631" s="25">
        <v>7.5811359859730896</v>
      </c>
      <c r="AK1631" s="25">
        <v>58.29557742131577</v>
      </c>
      <c r="AL1631" s="25">
        <v>11.129447847075834</v>
      </c>
      <c r="AM1631" s="25">
        <v>0.25853795661571555</v>
      </c>
      <c r="AN1631" s="25">
        <v>13.312879475692483</v>
      </c>
      <c r="AO1631" s="25">
        <v>4.860588876570751</v>
      </c>
      <c r="AP1631" s="25">
        <v>1.3230194911188604</v>
      </c>
      <c r="AQ1631" s="25">
        <v>1.901081244942624</v>
      </c>
      <c r="AR1631" s="25">
        <v>0.88517090217020289</v>
      </c>
      <c r="AS1631" s="25">
        <v>56.058648884073122</v>
      </c>
      <c r="AT1631" s="25">
        <v>5.5517823344424828</v>
      </c>
      <c r="AU1631" s="25">
        <v>0</v>
      </c>
      <c r="AV1631" s="25">
        <v>16.382657220180381</v>
      </c>
      <c r="AW1631" s="25">
        <v>12.72012848080179</v>
      </c>
      <c r="AX1631" s="25">
        <v>0</v>
      </c>
      <c r="AY1631" s="25">
        <v>0</v>
      </c>
      <c r="AZ1631" s="25">
        <v>0</v>
      </c>
      <c r="BA1631" s="25">
        <v>0</v>
      </c>
      <c r="BB1631" s="25">
        <v>10.873550812363838</v>
      </c>
      <c r="BC1631" s="25">
        <v>46.261273905874916</v>
      </c>
      <c r="BD1631" s="25">
        <v>39.784019586432827</v>
      </c>
      <c r="BE1631" s="25">
        <v>14.4034182735986</v>
      </c>
      <c r="BF1631" s="25">
        <v>26.835392893448304</v>
      </c>
      <c r="BG1631" s="25">
        <v>0</v>
      </c>
      <c r="BH1631" s="25">
        <v>0</v>
      </c>
      <c r="BI1631" s="25">
        <v>808.62235482729398</v>
      </c>
      <c r="BJ1631" s="25">
        <v>0</v>
      </c>
      <c r="BK1631" s="25">
        <v>1.4321156717051291E-2</v>
      </c>
      <c r="BL1631" s="25">
        <v>43.807600632957346</v>
      </c>
      <c r="BM1631" s="25">
        <v>2.1090532649328848</v>
      </c>
      <c r="BN1631" s="25">
        <v>0</v>
      </c>
      <c r="BO1631" s="25">
        <v>0</v>
      </c>
    </row>
    <row r="1632" spans="1:67">
      <c r="A1632">
        <v>2013</v>
      </c>
      <c r="B1632" s="57" t="s">
        <v>180</v>
      </c>
      <c r="C1632" s="61" t="s">
        <v>244</v>
      </c>
      <c r="D1632" s="57" t="s">
        <v>134</v>
      </c>
      <c r="E1632" s="25">
        <v>3.0352191348968267</v>
      </c>
      <c r="F1632" s="25">
        <v>8.748448069859513E-2</v>
      </c>
      <c r="G1632" s="25">
        <v>0.24871291018679956</v>
      </c>
      <c r="H1632" s="25">
        <v>13.09336000025618</v>
      </c>
      <c r="I1632" s="25">
        <v>2.6896128774623045</v>
      </c>
      <c r="J1632" s="25">
        <v>6.4157928377249416</v>
      </c>
      <c r="K1632" s="25">
        <v>3.0255082188957423</v>
      </c>
      <c r="L1632" s="25">
        <v>3.1790448117642409</v>
      </c>
      <c r="M1632" s="25">
        <v>0.22601138032864149</v>
      </c>
      <c r="N1632" s="25">
        <v>16.143242152931773</v>
      </c>
      <c r="O1632" s="25">
        <v>13.718829473087116</v>
      </c>
      <c r="P1632" s="25">
        <v>3.0057253438700799</v>
      </c>
      <c r="Q1632" s="25">
        <v>11.265104080265512</v>
      </c>
      <c r="R1632" s="25">
        <v>40.800454285953371</v>
      </c>
      <c r="S1632" s="25">
        <v>10.328490685414957</v>
      </c>
      <c r="T1632" s="25">
        <v>6.3554619748186783</v>
      </c>
      <c r="U1632" s="25">
        <v>6.8310689461795029</v>
      </c>
      <c r="V1632" s="25">
        <v>5.0035759043391446</v>
      </c>
      <c r="W1632" s="25">
        <v>5.3980170820613456</v>
      </c>
      <c r="X1632" s="25">
        <v>3.5446948694597658</v>
      </c>
      <c r="Y1632" s="25">
        <v>1.1849194403875107</v>
      </c>
      <c r="Z1632" s="25">
        <v>3.9564187545149525</v>
      </c>
      <c r="AA1632" s="25">
        <v>0</v>
      </c>
      <c r="AB1632" s="25">
        <v>4.1808791783732877</v>
      </c>
      <c r="AC1632" s="25">
        <v>4.4080759466808284E-2</v>
      </c>
      <c r="AD1632" s="25">
        <v>0</v>
      </c>
      <c r="AE1632" s="25">
        <v>1111.1638559684288</v>
      </c>
      <c r="AF1632" s="25">
        <v>1.7021479003689728</v>
      </c>
      <c r="AG1632" s="25">
        <v>3.1424833357810447</v>
      </c>
      <c r="AH1632" s="25">
        <v>1.8323341776665574</v>
      </c>
      <c r="AI1632" s="25">
        <v>6.9986782057868435</v>
      </c>
      <c r="AJ1632" s="25">
        <v>1.6018319273668316</v>
      </c>
      <c r="AK1632" s="25">
        <v>4.1888593898465629</v>
      </c>
      <c r="AL1632" s="25">
        <v>0.12663001787134401</v>
      </c>
      <c r="AM1632" s="25">
        <v>1.1455751603419644E-2</v>
      </c>
      <c r="AN1632" s="25">
        <v>0.54866635032619415</v>
      </c>
      <c r="AO1632" s="25">
        <v>0.60366021660234681</v>
      </c>
      <c r="AP1632" s="25">
        <v>0.12543411297117613</v>
      </c>
      <c r="AQ1632" s="25">
        <v>0.35020002689879837</v>
      </c>
      <c r="AR1632" s="25">
        <v>0.14481089322785923</v>
      </c>
      <c r="AS1632" s="25">
        <v>0.58254044243225833</v>
      </c>
      <c r="AT1632" s="25">
        <v>0.11328315347855833</v>
      </c>
      <c r="AU1632" s="25">
        <v>0</v>
      </c>
      <c r="AV1632" s="25">
        <v>5.3738813433089714</v>
      </c>
      <c r="AW1632" s="25">
        <v>0.72493781290476589</v>
      </c>
      <c r="AX1632" s="25">
        <v>0</v>
      </c>
      <c r="AY1632" s="25">
        <v>0</v>
      </c>
      <c r="AZ1632" s="25">
        <v>0</v>
      </c>
      <c r="BA1632" s="25">
        <v>0</v>
      </c>
      <c r="BB1632" s="25">
        <v>1.3021658157081282</v>
      </c>
      <c r="BC1632" s="25">
        <v>8.9526761115606099</v>
      </c>
      <c r="BD1632" s="25">
        <v>14.663520803780086</v>
      </c>
      <c r="BE1632" s="25">
        <v>4.6244842850806727</v>
      </c>
      <c r="BF1632" s="25">
        <v>6.8753717020297618</v>
      </c>
      <c r="BG1632" s="25">
        <v>0</v>
      </c>
      <c r="BH1632" s="25">
        <v>0</v>
      </c>
      <c r="BI1632" s="25">
        <v>41.344943333059639</v>
      </c>
      <c r="BJ1632" s="25">
        <v>0</v>
      </c>
      <c r="BK1632" s="25">
        <v>1.3091257447421088E-2</v>
      </c>
      <c r="BL1632" s="25">
        <v>19.729790592732598</v>
      </c>
      <c r="BM1632" s="25">
        <v>31.833105382409222</v>
      </c>
      <c r="BN1632" s="25">
        <v>0</v>
      </c>
      <c r="BO1632" s="25">
        <v>0</v>
      </c>
    </row>
    <row r="1633" spans="1:67">
      <c r="A1633">
        <v>2013</v>
      </c>
      <c r="B1633" s="57" t="s">
        <v>181</v>
      </c>
      <c r="C1633" s="61" t="s">
        <v>245</v>
      </c>
      <c r="D1633" s="57" t="s">
        <v>134</v>
      </c>
      <c r="E1633" s="25">
        <v>6.2812662907077801</v>
      </c>
      <c r="F1633" s="25">
        <v>0.45258145020155632</v>
      </c>
      <c r="G1633" s="25">
        <v>0.93075154402918803</v>
      </c>
      <c r="H1633" s="25">
        <v>46.840331926104525</v>
      </c>
      <c r="I1633" s="25">
        <v>32.430819477853582</v>
      </c>
      <c r="J1633" s="25">
        <v>60.97685743191208</v>
      </c>
      <c r="K1633" s="25">
        <v>20.431909351577794</v>
      </c>
      <c r="L1633" s="25">
        <v>76.92671451980722</v>
      </c>
      <c r="M1633" s="25">
        <v>9.4384322365798301</v>
      </c>
      <c r="N1633" s="25">
        <v>58.614465437233527</v>
      </c>
      <c r="O1633" s="25">
        <v>49.376524170187324</v>
      </c>
      <c r="P1633" s="25">
        <v>6.2285086134602157</v>
      </c>
      <c r="Q1633" s="25">
        <v>36.380999001445467</v>
      </c>
      <c r="R1633" s="25">
        <v>237.8190111503439</v>
      </c>
      <c r="S1633" s="25">
        <v>826.91431552390804</v>
      </c>
      <c r="T1633" s="25">
        <v>1488.9422524082854</v>
      </c>
      <c r="U1633" s="25">
        <v>54.352982883667039</v>
      </c>
      <c r="V1633" s="25">
        <v>85.860494338845655</v>
      </c>
      <c r="W1633" s="25">
        <v>61.660916396959045</v>
      </c>
      <c r="X1633" s="25">
        <v>178.19672698715561</v>
      </c>
      <c r="Y1633" s="25">
        <v>15.307670354471682</v>
      </c>
      <c r="Z1633" s="25">
        <v>149.39187542294758</v>
      </c>
      <c r="AA1633" s="25">
        <v>0</v>
      </c>
      <c r="AB1633" s="25">
        <v>13.715144808741687</v>
      </c>
      <c r="AC1633" s="25">
        <v>0.14506330417724853</v>
      </c>
      <c r="AD1633" s="25">
        <v>0</v>
      </c>
      <c r="AE1633" s="25">
        <v>9825.4433598128926</v>
      </c>
      <c r="AF1633" s="25">
        <v>7.9990835058040712</v>
      </c>
      <c r="AG1633" s="25">
        <v>15.283446422221477</v>
      </c>
      <c r="AH1633" s="25">
        <v>8.9115446727410017</v>
      </c>
      <c r="AI1633" s="25">
        <v>13.181859002602385</v>
      </c>
      <c r="AJ1633" s="25">
        <v>5.0297530349307893</v>
      </c>
      <c r="AK1633" s="25">
        <v>9.7016501870137297</v>
      </c>
      <c r="AL1633" s="25">
        <v>0.42295481935963086</v>
      </c>
      <c r="AM1633" s="25">
        <v>5.4665856131873095E-2</v>
      </c>
      <c r="AN1633" s="25">
        <v>1.3600613723583366</v>
      </c>
      <c r="AO1633" s="25">
        <v>0.88091041833446249</v>
      </c>
      <c r="AP1633" s="25">
        <v>0.5764031506679731</v>
      </c>
      <c r="AQ1633" s="25">
        <v>1.7370444991078804</v>
      </c>
      <c r="AR1633" s="25">
        <v>0.7454628231756335</v>
      </c>
      <c r="AS1633" s="25">
        <v>9.7697376277652985</v>
      </c>
      <c r="AT1633" s="25">
        <v>0.37890269610050487</v>
      </c>
      <c r="AU1633" s="25">
        <v>0</v>
      </c>
      <c r="AV1633" s="25">
        <v>25.489212438612515</v>
      </c>
      <c r="AW1633" s="25">
        <v>2.8151736412280144</v>
      </c>
      <c r="AX1633" s="25">
        <v>0</v>
      </c>
      <c r="AY1633" s="25">
        <v>0</v>
      </c>
      <c r="AZ1633" s="25">
        <v>0</v>
      </c>
      <c r="BA1633" s="25">
        <v>0</v>
      </c>
      <c r="BB1633" s="25">
        <v>4.3071141260442172</v>
      </c>
      <c r="BC1633" s="25">
        <v>6.8148059848615379</v>
      </c>
      <c r="BD1633" s="25">
        <v>53.492426986742281</v>
      </c>
      <c r="BE1633" s="25">
        <v>4.6031035533270703</v>
      </c>
      <c r="BF1633" s="25">
        <v>9.7503141590082478</v>
      </c>
      <c r="BG1633" s="25">
        <v>0</v>
      </c>
      <c r="BH1633" s="25">
        <v>0</v>
      </c>
      <c r="BI1633" s="25">
        <v>80.452839989655217</v>
      </c>
      <c r="BJ1633" s="25">
        <v>0</v>
      </c>
      <c r="BK1633" s="25">
        <v>9.0637774677364107E-3</v>
      </c>
      <c r="BL1633" s="25">
        <v>91.155325100517601</v>
      </c>
      <c r="BM1633" s="25">
        <v>6.1173791890519427</v>
      </c>
      <c r="BN1633" s="25">
        <v>0</v>
      </c>
      <c r="BO1633" s="25">
        <v>0</v>
      </c>
    </row>
    <row r="1634" spans="1:67">
      <c r="A1634">
        <v>2013</v>
      </c>
      <c r="B1634" s="57" t="s">
        <v>182</v>
      </c>
      <c r="C1634" s="61" t="s">
        <v>246</v>
      </c>
      <c r="D1634" s="57" t="s">
        <v>134</v>
      </c>
      <c r="E1634" s="25">
        <v>33.413267577015482</v>
      </c>
      <c r="F1634" s="25">
        <v>1.6602374585516348</v>
      </c>
      <c r="G1634" s="25">
        <v>0.93572903214099556</v>
      </c>
      <c r="H1634" s="25">
        <v>38.342962831217619</v>
      </c>
      <c r="I1634" s="25">
        <v>17.160592140190204</v>
      </c>
      <c r="J1634" s="25">
        <v>25.111521079114564</v>
      </c>
      <c r="K1634" s="25">
        <v>20.997625198593177</v>
      </c>
      <c r="L1634" s="25">
        <v>7.453216140146897</v>
      </c>
      <c r="M1634" s="25">
        <v>0.4871725817643367</v>
      </c>
      <c r="N1634" s="25">
        <v>13.602823520602042</v>
      </c>
      <c r="O1634" s="25">
        <v>10.519450085269014</v>
      </c>
      <c r="P1634" s="25">
        <v>2.0505669742553323</v>
      </c>
      <c r="Q1634" s="25">
        <v>21.843054852381201</v>
      </c>
      <c r="R1634" s="25">
        <v>54.251524072288632</v>
      </c>
      <c r="S1634" s="25">
        <v>57.353154061943187</v>
      </c>
      <c r="T1634" s="25">
        <v>105.54405271170552</v>
      </c>
      <c r="U1634" s="25">
        <v>45.778106569724393</v>
      </c>
      <c r="V1634" s="25">
        <v>48.561025847845514</v>
      </c>
      <c r="W1634" s="25">
        <v>79.200361634703881</v>
      </c>
      <c r="X1634" s="25">
        <v>62.175242297626625</v>
      </c>
      <c r="Y1634" s="25">
        <v>7.7078458153027594</v>
      </c>
      <c r="Z1634" s="25">
        <v>62.454066692653491</v>
      </c>
      <c r="AA1634" s="25">
        <v>0</v>
      </c>
      <c r="AB1634" s="25">
        <v>7.7169744914807623</v>
      </c>
      <c r="AC1634" s="25">
        <v>0.20973643074049766</v>
      </c>
      <c r="AD1634" s="25">
        <v>0</v>
      </c>
      <c r="AE1634" s="25">
        <v>4190.203760885166</v>
      </c>
      <c r="AF1634" s="25">
        <v>68.55283874362749</v>
      </c>
      <c r="AG1634" s="25">
        <v>115.0411216692666</v>
      </c>
      <c r="AH1634" s="25">
        <v>67.07872257278477</v>
      </c>
      <c r="AI1634" s="25">
        <v>17.766975585734322</v>
      </c>
      <c r="AJ1634" s="25">
        <v>5.916270426019131</v>
      </c>
      <c r="AK1634" s="25">
        <v>4.8957781299164811</v>
      </c>
      <c r="AL1634" s="25">
        <v>0.54894162543990666</v>
      </c>
      <c r="AM1634" s="25">
        <v>0.18487852594335016</v>
      </c>
      <c r="AN1634" s="25">
        <v>9.2109331461947193</v>
      </c>
      <c r="AO1634" s="25">
        <v>2.387581916314419</v>
      </c>
      <c r="AP1634" s="25">
        <v>1.8807590844117366</v>
      </c>
      <c r="AQ1634" s="25">
        <v>6.8965143330111829</v>
      </c>
      <c r="AR1634" s="25">
        <v>5.1958679324838979</v>
      </c>
      <c r="AS1634" s="25">
        <v>65.571012138946983</v>
      </c>
      <c r="AT1634" s="25">
        <v>2.6778623971913262</v>
      </c>
      <c r="AU1634" s="25">
        <v>0</v>
      </c>
      <c r="AV1634" s="25">
        <v>7.2352401000162008</v>
      </c>
      <c r="AW1634" s="25">
        <v>9.3178591914685089</v>
      </c>
      <c r="AX1634" s="25">
        <v>0</v>
      </c>
      <c r="AY1634" s="25">
        <v>0</v>
      </c>
      <c r="AZ1634" s="25">
        <v>0</v>
      </c>
      <c r="BA1634" s="25">
        <v>0</v>
      </c>
      <c r="BB1634" s="25">
        <v>8.5466508684404872</v>
      </c>
      <c r="BC1634" s="25">
        <v>15.616287915678589</v>
      </c>
      <c r="BD1634" s="25">
        <v>20.320996679500816</v>
      </c>
      <c r="BE1634" s="25">
        <v>9.9787978038828609</v>
      </c>
      <c r="BF1634" s="25">
        <v>39.852568404582826</v>
      </c>
      <c r="BG1634" s="25">
        <v>0</v>
      </c>
      <c r="BH1634" s="25">
        <v>0</v>
      </c>
      <c r="BI1634" s="25">
        <v>126.24303612548191</v>
      </c>
      <c r="BJ1634" s="25">
        <v>0</v>
      </c>
      <c r="BK1634" s="25">
        <v>1.7048172007310833E-2</v>
      </c>
      <c r="BL1634" s="25">
        <v>333.83054081810042</v>
      </c>
      <c r="BM1634" s="25">
        <v>10.345928477801179</v>
      </c>
      <c r="BN1634" s="25">
        <v>0</v>
      </c>
      <c r="BO1634" s="25">
        <v>0</v>
      </c>
    </row>
    <row r="1635" spans="1:67">
      <c r="A1635">
        <v>2013</v>
      </c>
      <c r="B1635" s="57" t="s">
        <v>183</v>
      </c>
      <c r="C1635" s="61" t="s">
        <v>247</v>
      </c>
      <c r="D1635" s="57" t="s">
        <v>134</v>
      </c>
      <c r="E1635" s="25">
        <v>5.2476640723023156</v>
      </c>
      <c r="F1635" s="25">
        <v>0.49845297703315777</v>
      </c>
      <c r="G1635" s="25">
        <v>0.3627277601945802</v>
      </c>
      <c r="H1635" s="25">
        <v>80.52967657268826</v>
      </c>
      <c r="I1635" s="25">
        <v>5.3556837090987433</v>
      </c>
      <c r="J1635" s="25">
        <v>9.9581198143058938</v>
      </c>
      <c r="K1635" s="25">
        <v>2.9840993019994637</v>
      </c>
      <c r="L1635" s="25">
        <v>6.0441062866022968</v>
      </c>
      <c r="M1635" s="25">
        <v>0.64517104933016267</v>
      </c>
      <c r="N1635" s="25">
        <v>5.259048709638682</v>
      </c>
      <c r="O1635" s="25">
        <v>12.891582248773119</v>
      </c>
      <c r="P1635" s="25">
        <v>41.941550415782004</v>
      </c>
      <c r="Q1635" s="25">
        <v>11.743337692149483</v>
      </c>
      <c r="R1635" s="25">
        <v>11.78363056564759</v>
      </c>
      <c r="S1635" s="25">
        <v>39.233777247100974</v>
      </c>
      <c r="T1635" s="25">
        <v>292.33738017847367</v>
      </c>
      <c r="U1635" s="25">
        <v>3625.4753639332725</v>
      </c>
      <c r="V1635" s="25">
        <v>1087.874466933079</v>
      </c>
      <c r="W1635" s="25">
        <v>173.7096226764391</v>
      </c>
      <c r="X1635" s="25">
        <v>246.53350879221574</v>
      </c>
      <c r="Y1635" s="25">
        <v>38.6324095782565</v>
      </c>
      <c r="Z1635" s="25">
        <v>62.035740605623126</v>
      </c>
      <c r="AA1635" s="25">
        <v>0</v>
      </c>
      <c r="AB1635" s="25">
        <v>73.620685944373491</v>
      </c>
      <c r="AC1635" s="25">
        <v>0.79128523226476322</v>
      </c>
      <c r="AD1635" s="25">
        <v>0</v>
      </c>
      <c r="AE1635" s="25">
        <v>1085.9085078134835</v>
      </c>
      <c r="AF1635" s="25">
        <v>442.09840142104986</v>
      </c>
      <c r="AG1635" s="25">
        <v>8.6425358880470018</v>
      </c>
      <c r="AH1635" s="25">
        <v>5.0393309944678224</v>
      </c>
      <c r="AI1635" s="25">
        <v>53.657109793672731</v>
      </c>
      <c r="AJ1635" s="25">
        <v>1.4898361322367402</v>
      </c>
      <c r="AK1635" s="25">
        <v>6.4572307694211037</v>
      </c>
      <c r="AL1635" s="25">
        <v>5.0833978159636075</v>
      </c>
      <c r="AM1635" s="25">
        <v>0.32238625338545113</v>
      </c>
      <c r="AN1635" s="25">
        <v>1.2163013810944154</v>
      </c>
      <c r="AO1635" s="25">
        <v>22.017959649982267</v>
      </c>
      <c r="AP1635" s="25">
        <v>194.04637752294059</v>
      </c>
      <c r="AQ1635" s="25">
        <v>399.63540168365728</v>
      </c>
      <c r="AR1635" s="25">
        <v>174.18517609175132</v>
      </c>
      <c r="AS1635" s="25">
        <v>32.044653619183649</v>
      </c>
      <c r="AT1635" s="25">
        <v>1.492763148738478</v>
      </c>
      <c r="AU1635" s="25">
        <v>0</v>
      </c>
      <c r="AV1635" s="25">
        <v>1.5705717381188924</v>
      </c>
      <c r="AW1635" s="25">
        <v>119.79560173357559</v>
      </c>
      <c r="AX1635" s="25">
        <v>0</v>
      </c>
      <c r="AY1635" s="25">
        <v>0</v>
      </c>
      <c r="AZ1635" s="25">
        <v>0</v>
      </c>
      <c r="BA1635" s="25">
        <v>0</v>
      </c>
      <c r="BB1635" s="25">
        <v>15.202217300257351</v>
      </c>
      <c r="BC1635" s="25">
        <v>27.96640639371747</v>
      </c>
      <c r="BD1635" s="25">
        <v>269.89296099785804</v>
      </c>
      <c r="BE1635" s="25">
        <v>188.26218766318152</v>
      </c>
      <c r="BF1635" s="25">
        <v>96.039571957881407</v>
      </c>
      <c r="BG1635" s="25">
        <v>0</v>
      </c>
      <c r="BH1635" s="25">
        <v>0</v>
      </c>
      <c r="BI1635" s="25">
        <v>8627.9543774699123</v>
      </c>
      <c r="BJ1635" s="25">
        <v>0</v>
      </c>
      <c r="BK1635" s="25">
        <v>3.1069563201097498E-2</v>
      </c>
      <c r="BL1635" s="25">
        <v>3150.1964300473951</v>
      </c>
      <c r="BM1635" s="25">
        <v>485.8673795238235</v>
      </c>
      <c r="BN1635" s="25">
        <v>0</v>
      </c>
      <c r="BO1635" s="25">
        <v>0</v>
      </c>
    </row>
    <row r="1636" spans="1:67">
      <c r="A1636">
        <v>2013</v>
      </c>
      <c r="B1636" s="57" t="s">
        <v>184</v>
      </c>
      <c r="C1636" s="61" t="s">
        <v>248</v>
      </c>
      <c r="D1636" s="57" t="s">
        <v>134</v>
      </c>
      <c r="E1636" s="25">
        <v>4.1723038458655255</v>
      </c>
      <c r="F1636" s="25">
        <v>0.58575645291113465</v>
      </c>
      <c r="G1636" s="25">
        <v>0.30420491491414492</v>
      </c>
      <c r="H1636" s="25">
        <v>49.151375289424777</v>
      </c>
      <c r="I1636" s="25">
        <v>3.485847457670761</v>
      </c>
      <c r="J1636" s="25">
        <v>20.606518589326434</v>
      </c>
      <c r="K1636" s="25">
        <v>2.3157135423023245</v>
      </c>
      <c r="L1636" s="25">
        <v>6.4541952849913109</v>
      </c>
      <c r="M1636" s="25">
        <v>0.19530388694621414</v>
      </c>
      <c r="N1636" s="25">
        <v>5.3675254765818048</v>
      </c>
      <c r="O1636" s="25">
        <v>5.5240449041512463</v>
      </c>
      <c r="P1636" s="25">
        <v>2.8699158279504537</v>
      </c>
      <c r="Q1636" s="25">
        <v>13.499185843007671</v>
      </c>
      <c r="R1636" s="25">
        <v>29.282760490868881</v>
      </c>
      <c r="S1636" s="25">
        <v>22.483899569185787</v>
      </c>
      <c r="T1636" s="25">
        <v>149.32040129885203</v>
      </c>
      <c r="U1636" s="25">
        <v>1310.891675267291</v>
      </c>
      <c r="V1636" s="25">
        <v>944.6986788019135</v>
      </c>
      <c r="W1636" s="25">
        <v>149.81838319915229</v>
      </c>
      <c r="X1636" s="25">
        <v>245.8488466862496</v>
      </c>
      <c r="Y1636" s="25">
        <v>88.755114432689538</v>
      </c>
      <c r="Z1636" s="25">
        <v>56.719230519345402</v>
      </c>
      <c r="AA1636" s="25">
        <v>0</v>
      </c>
      <c r="AB1636" s="25">
        <v>46.636270867790856</v>
      </c>
      <c r="AC1636" s="25">
        <v>0.14407910105204338</v>
      </c>
      <c r="AD1636" s="25">
        <v>0</v>
      </c>
      <c r="AE1636" s="25">
        <v>907.66669421262065</v>
      </c>
      <c r="AF1636" s="25">
        <v>218.78386672391247</v>
      </c>
      <c r="AG1636" s="25">
        <v>67.839750200232913</v>
      </c>
      <c r="AH1636" s="25">
        <v>39.556322331176212</v>
      </c>
      <c r="AI1636" s="25">
        <v>72.497439643919307</v>
      </c>
      <c r="AJ1636" s="25">
        <v>0.91039967427037671</v>
      </c>
      <c r="AK1636" s="25">
        <v>3.191786499364567</v>
      </c>
      <c r="AL1636" s="25">
        <v>4.1904520829275071</v>
      </c>
      <c r="AM1636" s="25">
        <v>0.14944441639502432</v>
      </c>
      <c r="AN1636" s="25">
        <v>0.81758526107213869</v>
      </c>
      <c r="AO1636" s="25">
        <v>1.8326875050170626</v>
      </c>
      <c r="AP1636" s="25">
        <v>5.0048931958100953</v>
      </c>
      <c r="AQ1636" s="25">
        <v>14.912500952360201</v>
      </c>
      <c r="AR1636" s="25">
        <v>6.2670484078731086</v>
      </c>
      <c r="AS1636" s="25">
        <v>2.7336210755054382</v>
      </c>
      <c r="AT1636" s="25">
        <v>0.36160035062943935</v>
      </c>
      <c r="AU1636" s="25">
        <v>0</v>
      </c>
      <c r="AV1636" s="25">
        <v>15.62376318390621</v>
      </c>
      <c r="AW1636" s="25">
        <v>11.401105786377943</v>
      </c>
      <c r="AX1636" s="25">
        <v>0</v>
      </c>
      <c r="AY1636" s="25">
        <v>0</v>
      </c>
      <c r="AZ1636" s="25">
        <v>0</v>
      </c>
      <c r="BA1636" s="25">
        <v>0</v>
      </c>
      <c r="BB1636" s="25">
        <v>12.371015090086946</v>
      </c>
      <c r="BC1636" s="25">
        <v>75.907657162059934</v>
      </c>
      <c r="BD1636" s="25">
        <v>141.36280080803846</v>
      </c>
      <c r="BE1636" s="25">
        <v>32.914642179362041</v>
      </c>
      <c r="BF1636" s="25">
        <v>68.409588868077364</v>
      </c>
      <c r="BG1636" s="25">
        <v>0</v>
      </c>
      <c r="BH1636" s="25">
        <v>0</v>
      </c>
      <c r="BI1636" s="25">
        <v>1898.1096358742498</v>
      </c>
      <c r="BJ1636" s="25">
        <v>0</v>
      </c>
      <c r="BK1636" s="25">
        <v>6.9993716885640147E-3</v>
      </c>
      <c r="BL1636" s="25">
        <v>998.25407949852047</v>
      </c>
      <c r="BM1636" s="25">
        <v>187.3679708746235</v>
      </c>
      <c r="BN1636" s="25">
        <v>0</v>
      </c>
      <c r="BO1636" s="25">
        <v>0</v>
      </c>
    </row>
    <row r="1637" spans="1:67">
      <c r="A1637">
        <v>2013</v>
      </c>
      <c r="B1637" s="57" t="s">
        <v>185</v>
      </c>
      <c r="C1637" s="61" t="s">
        <v>249</v>
      </c>
      <c r="D1637" s="57" t="s">
        <v>134</v>
      </c>
      <c r="E1637" s="25">
        <v>153.91806045549754</v>
      </c>
      <c r="F1637" s="25">
        <v>29.291938145819202</v>
      </c>
      <c r="G1637" s="25">
        <v>5.9850422594560122</v>
      </c>
      <c r="H1637" s="25">
        <v>1220.9995379041502</v>
      </c>
      <c r="I1637" s="25">
        <v>95.82585776612089</v>
      </c>
      <c r="J1637" s="25">
        <v>169.66843950342067</v>
      </c>
      <c r="K1637" s="25">
        <v>105.76163363828009</v>
      </c>
      <c r="L1637" s="25">
        <v>178.31303567239979</v>
      </c>
      <c r="M1637" s="25">
        <v>4.114447432543237</v>
      </c>
      <c r="N1637" s="25">
        <v>115.05202266017727</v>
      </c>
      <c r="O1637" s="25">
        <v>84.584430132992281</v>
      </c>
      <c r="P1637" s="25">
        <v>12.463365649532767</v>
      </c>
      <c r="Q1637" s="25">
        <v>87.4721627345305</v>
      </c>
      <c r="R1637" s="25">
        <v>100.91047384213817</v>
      </c>
      <c r="S1637" s="25">
        <v>126.89511469201594</v>
      </c>
      <c r="T1637" s="25">
        <v>125.45535386706968</v>
      </c>
      <c r="U1637" s="25">
        <v>610.16029282019394</v>
      </c>
      <c r="V1637" s="25">
        <v>843.96638218317321</v>
      </c>
      <c r="W1637" s="25">
        <v>3039.7194132033605</v>
      </c>
      <c r="X1637" s="25">
        <v>289.49908081840761</v>
      </c>
      <c r="Y1637" s="25">
        <v>26.671667808874069</v>
      </c>
      <c r="Z1637" s="25">
        <v>141.08847506627211</v>
      </c>
      <c r="AA1637" s="25">
        <v>0</v>
      </c>
      <c r="AB1637" s="25">
        <v>113.53695387575625</v>
      </c>
      <c r="AC1637" s="25">
        <v>4.858375510449056</v>
      </c>
      <c r="AD1637" s="25">
        <v>0</v>
      </c>
      <c r="AE1637" s="25">
        <v>1240.3395600407716</v>
      </c>
      <c r="AF1637" s="25">
        <v>170.19730120647117</v>
      </c>
      <c r="AG1637" s="25">
        <v>16.330053701851721</v>
      </c>
      <c r="AH1637" s="25">
        <v>9.521805605252089</v>
      </c>
      <c r="AI1637" s="25">
        <v>9.9478050058591556</v>
      </c>
      <c r="AJ1637" s="25">
        <v>1.6712760527429436</v>
      </c>
      <c r="AK1637" s="25">
        <v>9.7508933735389398</v>
      </c>
      <c r="AL1637" s="25">
        <v>8.1605732679002383</v>
      </c>
      <c r="AM1637" s="25">
        <v>0.37478898383243126</v>
      </c>
      <c r="AN1637" s="25">
        <v>1.852832162885266</v>
      </c>
      <c r="AO1637" s="25">
        <v>15.149438784127002</v>
      </c>
      <c r="AP1637" s="25">
        <v>13.573929292735038</v>
      </c>
      <c r="AQ1637" s="25">
        <v>31.533117647588362</v>
      </c>
      <c r="AR1637" s="25">
        <v>13.90003331645946</v>
      </c>
      <c r="AS1637" s="25">
        <v>4.7189196541300431</v>
      </c>
      <c r="AT1637" s="25">
        <v>0.39293738055147126</v>
      </c>
      <c r="AU1637" s="25">
        <v>0</v>
      </c>
      <c r="AV1637" s="25">
        <v>1.2116423479460838</v>
      </c>
      <c r="AW1637" s="25">
        <v>206.50092154756697</v>
      </c>
      <c r="AX1637" s="25">
        <v>0</v>
      </c>
      <c r="AY1637" s="25">
        <v>0</v>
      </c>
      <c r="AZ1637" s="25">
        <v>0</v>
      </c>
      <c r="BA1637" s="25">
        <v>0</v>
      </c>
      <c r="BB1637" s="25">
        <v>67.593049221326652</v>
      </c>
      <c r="BC1637" s="25">
        <v>5.3251280001172319</v>
      </c>
      <c r="BD1637" s="25">
        <v>63.302901448222755</v>
      </c>
      <c r="BE1637" s="25">
        <v>17.386767750739164</v>
      </c>
      <c r="BF1637" s="25">
        <v>41.155761424496475</v>
      </c>
      <c r="BG1637" s="25">
        <v>0</v>
      </c>
      <c r="BH1637" s="25">
        <v>0</v>
      </c>
      <c r="BI1637" s="25">
        <v>129.32163418736769</v>
      </c>
      <c r="BJ1637" s="25">
        <v>0</v>
      </c>
      <c r="BK1637" s="25">
        <v>2.4533116519057003E-2</v>
      </c>
      <c r="BL1637" s="25">
        <v>8433.7995086890496</v>
      </c>
      <c r="BM1637" s="25">
        <v>257.30074070464093</v>
      </c>
      <c r="BN1637" s="25">
        <v>0</v>
      </c>
      <c r="BO1637" s="25">
        <v>0</v>
      </c>
    </row>
    <row r="1638" spans="1:67">
      <c r="A1638">
        <v>2013</v>
      </c>
      <c r="B1638" s="57" t="s">
        <v>186</v>
      </c>
      <c r="C1638" s="61" t="s">
        <v>250</v>
      </c>
      <c r="D1638" s="57" t="s">
        <v>134</v>
      </c>
      <c r="E1638" s="25">
        <v>50.438155259686312</v>
      </c>
      <c r="F1638" s="25">
        <v>8.4691024897778924</v>
      </c>
      <c r="G1638" s="25">
        <v>17.576570404182959</v>
      </c>
      <c r="H1638" s="25">
        <v>150.3027226912765</v>
      </c>
      <c r="I1638" s="25">
        <v>98.092197488829513</v>
      </c>
      <c r="J1638" s="25">
        <v>49.315479731628116</v>
      </c>
      <c r="K1638" s="25">
        <v>18.96220592000509</v>
      </c>
      <c r="L1638" s="25">
        <v>34.40475264504456</v>
      </c>
      <c r="M1638" s="25">
        <v>2.1429232432163041</v>
      </c>
      <c r="N1638" s="25">
        <v>63.902285277001866</v>
      </c>
      <c r="O1638" s="25">
        <v>34.09858963882678</v>
      </c>
      <c r="P1638" s="25">
        <v>14.884068238195381</v>
      </c>
      <c r="Q1638" s="25">
        <v>44.605202068759084</v>
      </c>
      <c r="R1638" s="25">
        <v>28.758297492041638</v>
      </c>
      <c r="S1638" s="25">
        <v>35.65064077707369</v>
      </c>
      <c r="T1638" s="25">
        <v>40.262410583683263</v>
      </c>
      <c r="U1638" s="25">
        <v>76.530717487775405</v>
      </c>
      <c r="V1638" s="25">
        <v>66.549219539831697</v>
      </c>
      <c r="W1638" s="25">
        <v>88.2242076074605</v>
      </c>
      <c r="X1638" s="25">
        <v>2413.35818142473</v>
      </c>
      <c r="Y1638" s="25">
        <v>8.8008915894823225</v>
      </c>
      <c r="Z1638" s="25">
        <v>28.337055132417856</v>
      </c>
      <c r="AA1638" s="25">
        <v>0</v>
      </c>
      <c r="AB1638" s="25">
        <v>21.322497663296858</v>
      </c>
      <c r="AC1638" s="25">
        <v>0.52584980681040439</v>
      </c>
      <c r="AD1638" s="25">
        <v>0</v>
      </c>
      <c r="AE1638" s="25">
        <v>597.3307972140941</v>
      </c>
      <c r="AF1638" s="25">
        <v>212.91612129805566</v>
      </c>
      <c r="AG1638" s="25">
        <v>172.97134691604106</v>
      </c>
      <c r="AH1638" s="25">
        <v>100.85695649266812</v>
      </c>
      <c r="AI1638" s="25">
        <v>529.71906926357474</v>
      </c>
      <c r="AJ1638" s="25">
        <v>15.761082413968227</v>
      </c>
      <c r="AK1638" s="25">
        <v>50.11602077567899</v>
      </c>
      <c r="AL1638" s="25">
        <v>10.805169739489227</v>
      </c>
      <c r="AM1638" s="25">
        <v>8.9837405526607093</v>
      </c>
      <c r="AN1638" s="25">
        <v>73.300492247254596</v>
      </c>
      <c r="AO1638" s="25">
        <v>7.8038602662223369</v>
      </c>
      <c r="AP1638" s="25">
        <v>2.4604701771741881</v>
      </c>
      <c r="AQ1638" s="25">
        <v>10.726530544872876</v>
      </c>
      <c r="AR1638" s="25">
        <v>6.6677464190597311</v>
      </c>
      <c r="AS1638" s="25">
        <v>75.943132761797315</v>
      </c>
      <c r="AT1638" s="25">
        <v>6.3293817270417021</v>
      </c>
      <c r="AU1638" s="25">
        <v>0</v>
      </c>
      <c r="AV1638" s="25">
        <v>17.570054733709696</v>
      </c>
      <c r="AW1638" s="25">
        <v>25.043150739864497</v>
      </c>
      <c r="AX1638" s="25">
        <v>0</v>
      </c>
      <c r="AY1638" s="25">
        <v>0</v>
      </c>
      <c r="AZ1638" s="25">
        <v>0</v>
      </c>
      <c r="BA1638" s="25">
        <v>0</v>
      </c>
      <c r="BB1638" s="25">
        <v>72.333097031507691</v>
      </c>
      <c r="BC1638" s="25">
        <v>5.878302312920753</v>
      </c>
      <c r="BD1638" s="25">
        <v>24.945295498826269</v>
      </c>
      <c r="BE1638" s="25">
        <v>13.667878909283793</v>
      </c>
      <c r="BF1638" s="25">
        <v>17.617631860309473</v>
      </c>
      <c r="BG1638" s="25">
        <v>0</v>
      </c>
      <c r="BH1638" s="25">
        <v>0</v>
      </c>
      <c r="BI1638" s="25">
        <v>1429.2703549807716</v>
      </c>
      <c r="BJ1638" s="25">
        <v>0</v>
      </c>
      <c r="BK1638" s="25">
        <v>1.4440303356651467E-2</v>
      </c>
      <c r="BL1638" s="25">
        <v>2975.8537662910389</v>
      </c>
      <c r="BM1638" s="25">
        <v>55.003991883247764</v>
      </c>
      <c r="BN1638" s="25">
        <v>0</v>
      </c>
      <c r="BO1638" s="25">
        <v>0</v>
      </c>
    </row>
    <row r="1639" spans="1:67">
      <c r="A1639">
        <v>2013</v>
      </c>
      <c r="B1639" s="57" t="s">
        <v>187</v>
      </c>
      <c r="C1639" s="61" t="s">
        <v>251</v>
      </c>
      <c r="D1639" s="57" t="s">
        <v>134</v>
      </c>
      <c r="E1639" s="25">
        <v>3.2561471017740979</v>
      </c>
      <c r="F1639" s="25">
        <v>0.44588631411777735</v>
      </c>
      <c r="G1639" s="25">
        <v>20.88621375285566</v>
      </c>
      <c r="H1639" s="25">
        <v>24.38069934946197</v>
      </c>
      <c r="I1639" s="25">
        <v>2.650501968555266</v>
      </c>
      <c r="J1639" s="25">
        <v>8.127367244107278</v>
      </c>
      <c r="K1639" s="25">
        <v>1.9525499294159938</v>
      </c>
      <c r="L1639" s="25">
        <v>2.9269703047475026</v>
      </c>
      <c r="M1639" s="25">
        <v>0.10574500064303327</v>
      </c>
      <c r="N1639" s="25">
        <v>3.0867567951576893</v>
      </c>
      <c r="O1639" s="25">
        <v>2.6854589602679897</v>
      </c>
      <c r="P1639" s="25">
        <v>0.86876519249251016</v>
      </c>
      <c r="Q1639" s="25">
        <v>3.6455155567895621</v>
      </c>
      <c r="R1639" s="25">
        <v>2.8582963684031695</v>
      </c>
      <c r="S1639" s="25">
        <v>5.7332583133363357</v>
      </c>
      <c r="T1639" s="25">
        <v>48.588708792236574</v>
      </c>
      <c r="U1639" s="25">
        <v>33.063156022775971</v>
      </c>
      <c r="V1639" s="25">
        <v>24.789605182664918</v>
      </c>
      <c r="W1639" s="25">
        <v>42.001961870581077</v>
      </c>
      <c r="X1639" s="25">
        <v>15.384842420062753</v>
      </c>
      <c r="Y1639" s="25">
        <v>234.74401641800745</v>
      </c>
      <c r="Z1639" s="25">
        <v>4.3234661925488176</v>
      </c>
      <c r="AA1639" s="25">
        <v>0</v>
      </c>
      <c r="AB1639" s="25">
        <v>2.343501033461167</v>
      </c>
      <c r="AC1639" s="25">
        <v>7.4511878700665279E-2</v>
      </c>
      <c r="AD1639" s="25">
        <v>0</v>
      </c>
      <c r="AE1639" s="25">
        <v>102.78041070987084</v>
      </c>
      <c r="AF1639" s="25">
        <v>7.192023391064903</v>
      </c>
      <c r="AG1639" s="25">
        <v>4.5750577899939495</v>
      </c>
      <c r="AH1639" s="25">
        <v>2.6676463696550821</v>
      </c>
      <c r="AI1639" s="25">
        <v>3.2791575465193996</v>
      </c>
      <c r="AJ1639" s="25">
        <v>60.793877124319515</v>
      </c>
      <c r="AK1639" s="25">
        <v>778.73962245160942</v>
      </c>
      <c r="AL1639" s="25">
        <v>6.010439915724815</v>
      </c>
      <c r="AM1639" s="25">
        <v>8.6092198404687945E-2</v>
      </c>
      <c r="AN1639" s="25">
        <v>0.61512051054513051</v>
      </c>
      <c r="AO1639" s="25">
        <v>0.46894173403777173</v>
      </c>
      <c r="AP1639" s="25">
        <v>0.58712172667464446</v>
      </c>
      <c r="AQ1639" s="25">
        <v>1.6527850600616527</v>
      </c>
      <c r="AR1639" s="25">
        <v>0.74741528861217099</v>
      </c>
      <c r="AS1639" s="25">
        <v>1.9253164139800558</v>
      </c>
      <c r="AT1639" s="25">
        <v>0.20935541026407178</v>
      </c>
      <c r="AU1639" s="25">
        <v>0</v>
      </c>
      <c r="AV1639" s="25">
        <v>0.5338491417265161</v>
      </c>
      <c r="AW1639" s="25">
        <v>3.9992222822775831</v>
      </c>
      <c r="AX1639" s="25">
        <v>0</v>
      </c>
      <c r="AY1639" s="25">
        <v>0</v>
      </c>
      <c r="AZ1639" s="25">
        <v>0</v>
      </c>
      <c r="BA1639" s="25">
        <v>0</v>
      </c>
      <c r="BB1639" s="25">
        <v>1.67696203307595</v>
      </c>
      <c r="BC1639" s="25">
        <v>109.12347776094281</v>
      </c>
      <c r="BD1639" s="25">
        <v>4.9396331415508978</v>
      </c>
      <c r="BE1639" s="25">
        <v>2.2822266930560531</v>
      </c>
      <c r="BF1639" s="25">
        <v>3.6130625686289486</v>
      </c>
      <c r="BG1639" s="25">
        <v>0</v>
      </c>
      <c r="BH1639" s="25">
        <v>0</v>
      </c>
      <c r="BI1639" s="25">
        <v>61.60159316885219</v>
      </c>
      <c r="BJ1639" s="25">
        <v>0</v>
      </c>
      <c r="BK1639" s="25">
        <v>6.0958731946032674E-3</v>
      </c>
      <c r="BL1639" s="25">
        <v>2352.129624281944</v>
      </c>
      <c r="BM1639" s="25">
        <v>21.056886802839685</v>
      </c>
      <c r="BN1639" s="25">
        <v>0</v>
      </c>
      <c r="BO1639" s="25">
        <v>0</v>
      </c>
    </row>
    <row r="1640" spans="1:67">
      <c r="A1640">
        <v>2013</v>
      </c>
      <c r="B1640" s="57" t="s">
        <v>188</v>
      </c>
      <c r="C1640" s="61" t="s">
        <v>252</v>
      </c>
      <c r="D1640" s="57" t="s">
        <v>134</v>
      </c>
      <c r="E1640" s="25">
        <v>5.7147755638445741</v>
      </c>
      <c r="F1640" s="25">
        <v>0.51331886353653755</v>
      </c>
      <c r="G1640" s="25">
        <v>0.89057356579845304</v>
      </c>
      <c r="H1640" s="25">
        <v>18.123041964377499</v>
      </c>
      <c r="I1640" s="25">
        <v>11.620967631878464</v>
      </c>
      <c r="J1640" s="25">
        <v>16.472895154314052</v>
      </c>
      <c r="K1640" s="25">
        <v>2.8154315624902448</v>
      </c>
      <c r="L1640" s="25">
        <v>5.4023871771687846</v>
      </c>
      <c r="M1640" s="25">
        <v>0.42534383401678288</v>
      </c>
      <c r="N1640" s="25">
        <v>4.26433172944179</v>
      </c>
      <c r="O1640" s="25">
        <v>11.161595986264627</v>
      </c>
      <c r="P1640" s="25">
        <v>7.0343224650600771</v>
      </c>
      <c r="Q1640" s="25">
        <v>11.756390837486133</v>
      </c>
      <c r="R1640" s="25">
        <v>3.0308303759792432</v>
      </c>
      <c r="S1640" s="25">
        <v>4.6895954964683266</v>
      </c>
      <c r="T1640" s="25">
        <v>6.925533732834511</v>
      </c>
      <c r="U1640" s="25">
        <v>20.3115274834046</v>
      </c>
      <c r="V1640" s="25">
        <v>13.008448821431353</v>
      </c>
      <c r="W1640" s="25">
        <v>14.073767428936177</v>
      </c>
      <c r="X1640" s="25">
        <v>10.9918148190047</v>
      </c>
      <c r="Y1640" s="25">
        <v>2.6406943885902816</v>
      </c>
      <c r="Z1640" s="25">
        <v>16.357202176091178</v>
      </c>
      <c r="AA1640" s="25">
        <v>0</v>
      </c>
      <c r="AB1640" s="25">
        <v>2.605459189175984</v>
      </c>
      <c r="AC1640" s="25">
        <v>9.0320162433617179E-2</v>
      </c>
      <c r="AD1640" s="25">
        <v>0</v>
      </c>
      <c r="AE1640" s="25">
        <v>86.86625347747777</v>
      </c>
      <c r="AF1640" s="25">
        <v>7.8429716120491193</v>
      </c>
      <c r="AG1640" s="25">
        <v>19.805007401799184</v>
      </c>
      <c r="AH1640" s="25">
        <v>11.547999087836512</v>
      </c>
      <c r="AI1640" s="25">
        <v>4.5374841716088596</v>
      </c>
      <c r="AJ1640" s="25">
        <v>13.262399766792896</v>
      </c>
      <c r="AK1640" s="25">
        <v>16.341551807468839</v>
      </c>
      <c r="AL1640" s="25">
        <v>0.41508911845318719</v>
      </c>
      <c r="AM1640" s="25">
        <v>6.602981097403883E-2</v>
      </c>
      <c r="AN1640" s="25">
        <v>3.3626292070110178</v>
      </c>
      <c r="AO1640" s="25">
        <v>3.5043518423591093</v>
      </c>
      <c r="AP1640" s="25">
        <v>2.1966901794995377</v>
      </c>
      <c r="AQ1640" s="25">
        <v>8.278002360175055</v>
      </c>
      <c r="AR1640" s="25">
        <v>2.3376729968756775</v>
      </c>
      <c r="AS1640" s="25">
        <v>9.8759338463834734</v>
      </c>
      <c r="AT1640" s="25">
        <v>2.0710140809687392</v>
      </c>
      <c r="AU1640" s="25">
        <v>0</v>
      </c>
      <c r="AV1640" s="25">
        <v>2.7102693551793875</v>
      </c>
      <c r="AW1640" s="25">
        <v>5.4292336487086619</v>
      </c>
      <c r="AX1640" s="25">
        <v>0</v>
      </c>
      <c r="AY1640" s="25">
        <v>0</v>
      </c>
      <c r="AZ1640" s="25">
        <v>0</v>
      </c>
      <c r="BA1640" s="25">
        <v>0</v>
      </c>
      <c r="BB1640" s="25">
        <v>7.7154408060717055</v>
      </c>
      <c r="BC1640" s="25">
        <v>9.780392277084033</v>
      </c>
      <c r="BD1640" s="25">
        <v>48.557952431939846</v>
      </c>
      <c r="BE1640" s="25">
        <v>33.814122148607993</v>
      </c>
      <c r="BF1640" s="25">
        <v>31.370044060973346</v>
      </c>
      <c r="BG1640" s="25">
        <v>0</v>
      </c>
      <c r="BH1640" s="25">
        <v>0</v>
      </c>
      <c r="BI1640" s="25">
        <v>453.69232528067141</v>
      </c>
      <c r="BJ1640" s="25">
        <v>0</v>
      </c>
      <c r="BK1640" s="25">
        <v>1.3174745469853169</v>
      </c>
      <c r="BL1640" s="25">
        <v>308.23303560149111</v>
      </c>
      <c r="BM1640" s="25">
        <v>49.079461919563798</v>
      </c>
      <c r="BN1640" s="25">
        <v>0</v>
      </c>
      <c r="BO1640" s="25">
        <v>0</v>
      </c>
    </row>
    <row r="1641" spans="1:67">
      <c r="A1641">
        <v>2013</v>
      </c>
      <c r="B1641" s="57" t="s">
        <v>189</v>
      </c>
      <c r="C1641" s="61" t="s">
        <v>253</v>
      </c>
      <c r="D1641" s="57" t="s">
        <v>134</v>
      </c>
      <c r="E1641" s="25">
        <v>0.32096446544278157</v>
      </c>
      <c r="F1641" s="25">
        <v>5.2799235920150671E-2</v>
      </c>
      <c r="G1641" s="25">
        <v>6.2287705004616237E-2</v>
      </c>
      <c r="H1641" s="25">
        <v>2.4409073130403787</v>
      </c>
      <c r="I1641" s="25">
        <v>0.31247857315497629</v>
      </c>
      <c r="J1641" s="25">
        <v>0.48117911826322274</v>
      </c>
      <c r="K1641" s="25">
        <v>0.20381494153633051</v>
      </c>
      <c r="L1641" s="25">
        <v>0.33881410334094836</v>
      </c>
      <c r="M1641" s="25">
        <v>9.8777339909129833E-3</v>
      </c>
      <c r="N1641" s="25">
        <v>0.34905466268661189</v>
      </c>
      <c r="O1641" s="25">
        <v>0.23706927556512492</v>
      </c>
      <c r="P1641" s="25">
        <v>7.9536508941191297E-2</v>
      </c>
      <c r="Q1641" s="25">
        <v>0.24160903667643729</v>
      </c>
      <c r="R1641" s="25">
        <v>0.290798495214113</v>
      </c>
      <c r="S1641" s="25">
        <v>0.35220770437894466</v>
      </c>
      <c r="T1641" s="25">
        <v>0.75267947303720817</v>
      </c>
      <c r="U1641" s="25">
        <v>5.1081919859300564</v>
      </c>
      <c r="V1641" s="25">
        <v>3.2300734888946265</v>
      </c>
      <c r="W1641" s="25">
        <v>5.2685200854156902</v>
      </c>
      <c r="X1641" s="25">
        <v>1.4045578448749656</v>
      </c>
      <c r="Y1641" s="25">
        <v>0.68762611435806242</v>
      </c>
      <c r="Z1641" s="25">
        <v>0.38736511304721705</v>
      </c>
      <c r="AA1641" s="25">
        <v>0</v>
      </c>
      <c r="AB1641" s="25">
        <v>0.3304323164574236</v>
      </c>
      <c r="AC1641" s="25">
        <v>9.0194850985986022E-3</v>
      </c>
      <c r="AD1641" s="25">
        <v>0</v>
      </c>
      <c r="AE1641" s="25">
        <v>6.4798926991397616</v>
      </c>
      <c r="AF1641" s="25">
        <v>0.96690349661300679</v>
      </c>
      <c r="AG1641" s="25">
        <v>0.35447737797725959</v>
      </c>
      <c r="AH1641" s="25">
        <v>0.20669036351865971</v>
      </c>
      <c r="AI1641" s="25">
        <v>0.26302872188865872</v>
      </c>
      <c r="AJ1641" s="25">
        <v>0.15981572683056311</v>
      </c>
      <c r="AK1641" s="25">
        <v>1.8007469458155088</v>
      </c>
      <c r="AL1641" s="25">
        <v>5.4722888475635167E-2</v>
      </c>
      <c r="AM1641" s="25">
        <v>5.6719398773810454E-3</v>
      </c>
      <c r="AN1641" s="25">
        <v>7.8031426457714492E-2</v>
      </c>
      <c r="AO1641" s="25">
        <v>5.6933962395940618E-2</v>
      </c>
      <c r="AP1641" s="25">
        <v>0.17852273433992086</v>
      </c>
      <c r="AQ1641" s="25">
        <v>0.46395239981101588</v>
      </c>
      <c r="AR1641" s="25">
        <v>0.19585772976008886</v>
      </c>
      <c r="AS1641" s="25">
        <v>0.15919561552114536</v>
      </c>
      <c r="AT1641" s="25">
        <v>2.8105607235331946E-2</v>
      </c>
      <c r="AU1641" s="25">
        <v>0</v>
      </c>
      <c r="AV1641" s="25">
        <v>6.3817505279804204E-2</v>
      </c>
      <c r="AW1641" s="25">
        <v>0.50026251967149737</v>
      </c>
      <c r="AX1641" s="25">
        <v>0</v>
      </c>
      <c r="AY1641" s="25">
        <v>0</v>
      </c>
      <c r="AZ1641" s="25">
        <v>0</v>
      </c>
      <c r="BA1641" s="25">
        <v>0</v>
      </c>
      <c r="BB1641" s="25">
        <v>0.17393200319020038</v>
      </c>
      <c r="BC1641" s="25">
        <v>0.65783161511264621</v>
      </c>
      <c r="BD1641" s="25">
        <v>0.51376770143210426</v>
      </c>
      <c r="BE1641" s="25">
        <v>0.22307085146999739</v>
      </c>
      <c r="BF1641" s="25">
        <v>0.24281746936035142</v>
      </c>
      <c r="BG1641" s="25">
        <v>0</v>
      </c>
      <c r="BH1641" s="25">
        <v>0</v>
      </c>
      <c r="BI1641" s="25">
        <v>6.3246866285290411</v>
      </c>
      <c r="BJ1641" s="25">
        <v>0</v>
      </c>
      <c r="BK1641" s="25">
        <v>2.5593988826529399E-3</v>
      </c>
      <c r="BL1641" s="25">
        <v>23.55344952682109</v>
      </c>
      <c r="BM1641" s="25">
        <v>1.1358053197727098</v>
      </c>
      <c r="BN1641" s="25">
        <v>0</v>
      </c>
      <c r="BO1641" s="25">
        <v>0</v>
      </c>
    </row>
    <row r="1642" spans="1:67">
      <c r="A1642">
        <v>2013</v>
      </c>
      <c r="B1642" s="57" t="s">
        <v>190</v>
      </c>
      <c r="C1642" s="61" t="s">
        <v>254</v>
      </c>
      <c r="D1642" s="57" t="s">
        <v>134</v>
      </c>
      <c r="E1642" s="25">
        <v>1.1329753957176656</v>
      </c>
      <c r="F1642" s="25">
        <v>6.8641740147961178E-2</v>
      </c>
      <c r="G1642" s="25">
        <v>0.21849364819321404</v>
      </c>
      <c r="H1642" s="25">
        <v>11.936660720530542</v>
      </c>
      <c r="I1642" s="25">
        <v>5.1779386144389825</v>
      </c>
      <c r="J1642" s="25">
        <v>3.5620307673643206</v>
      </c>
      <c r="K1642" s="25">
        <v>0.53215272530183988</v>
      </c>
      <c r="L1642" s="25">
        <v>2.3867160813668096</v>
      </c>
      <c r="M1642" s="25">
        <v>7.7787825492243695E-2</v>
      </c>
      <c r="N1642" s="25">
        <v>13.447737935891665</v>
      </c>
      <c r="O1642" s="25">
        <v>5.327730288584223</v>
      </c>
      <c r="P1642" s="25">
        <v>1.8678319561436085</v>
      </c>
      <c r="Q1642" s="25">
        <v>2.6186278735828346</v>
      </c>
      <c r="R1642" s="25">
        <v>5.2003836454970847</v>
      </c>
      <c r="S1642" s="25">
        <v>20.844533334897076</v>
      </c>
      <c r="T1642" s="25">
        <v>5.5494400500129029</v>
      </c>
      <c r="U1642" s="25">
        <v>4.7443441612282733</v>
      </c>
      <c r="V1642" s="25">
        <v>3.6140832532106071</v>
      </c>
      <c r="W1642" s="25">
        <v>1.9849676353924202</v>
      </c>
      <c r="X1642" s="25">
        <v>2.5699523622821503</v>
      </c>
      <c r="Y1642" s="25">
        <v>0.37029190012812074</v>
      </c>
      <c r="Z1642" s="25">
        <v>1.0459498916052858</v>
      </c>
      <c r="AA1642" s="25">
        <v>0</v>
      </c>
      <c r="AB1642" s="25">
        <v>3.8940246409378236</v>
      </c>
      <c r="AC1642" s="25">
        <v>0.84068525240276903</v>
      </c>
      <c r="AD1642" s="25">
        <v>0</v>
      </c>
      <c r="AE1642" s="25">
        <v>25.985543348510156</v>
      </c>
      <c r="AF1642" s="25">
        <v>4.6881139613993383</v>
      </c>
      <c r="AG1642" s="25">
        <v>6.9942892739455402</v>
      </c>
      <c r="AH1642" s="25">
        <v>4.0782633857270323</v>
      </c>
      <c r="AI1642" s="25">
        <v>1.1766040492153933</v>
      </c>
      <c r="AJ1642" s="25">
        <v>1.3372254000557011</v>
      </c>
      <c r="AK1642" s="25">
        <v>0.88329562414466367</v>
      </c>
      <c r="AL1642" s="25">
        <v>0.80628058555091631</v>
      </c>
      <c r="AM1642" s="25">
        <v>2.8931299638882288E-2</v>
      </c>
      <c r="AN1642" s="25">
        <v>1.7845757788329091</v>
      </c>
      <c r="AO1642" s="25">
        <v>0.17021837095257097</v>
      </c>
      <c r="AP1642" s="25">
        <v>9.8461636626264476E-2</v>
      </c>
      <c r="AQ1642" s="25">
        <v>1.0630151572642572</v>
      </c>
      <c r="AR1642" s="25">
        <v>0.21908225638912249</v>
      </c>
      <c r="AS1642" s="25">
        <v>0.6637807862488232</v>
      </c>
      <c r="AT1642" s="25">
        <v>0.1097803528518672</v>
      </c>
      <c r="AU1642" s="25">
        <v>0</v>
      </c>
      <c r="AV1642" s="25">
        <v>0.6144372563181757</v>
      </c>
      <c r="AW1642" s="25">
        <v>0.68096044772181574</v>
      </c>
      <c r="AX1642" s="25">
        <v>0</v>
      </c>
      <c r="AY1642" s="25">
        <v>0</v>
      </c>
      <c r="AZ1642" s="25">
        <v>0</v>
      </c>
      <c r="BA1642" s="25">
        <v>0</v>
      </c>
      <c r="BB1642" s="25">
        <v>1.3045495788755181</v>
      </c>
      <c r="BC1642" s="25">
        <v>1.7545637983910969</v>
      </c>
      <c r="BD1642" s="25">
        <v>1.9086870354295105</v>
      </c>
      <c r="BE1642" s="25">
        <v>5.176262840903961</v>
      </c>
      <c r="BF1642" s="25">
        <v>2.0760715191100156</v>
      </c>
      <c r="BG1642" s="25">
        <v>0</v>
      </c>
      <c r="BH1642" s="25">
        <v>0</v>
      </c>
      <c r="BI1642" s="25">
        <v>12.274308023215998</v>
      </c>
      <c r="BJ1642" s="25">
        <v>0</v>
      </c>
      <c r="BK1642" s="25">
        <v>3.0812747210247765E-2</v>
      </c>
      <c r="BL1642" s="25">
        <v>9.0796035623312683</v>
      </c>
      <c r="BM1642" s="25">
        <v>0.7185713144982363</v>
      </c>
      <c r="BN1642" s="25">
        <v>0</v>
      </c>
      <c r="BO1642" s="25">
        <v>0</v>
      </c>
    </row>
    <row r="1643" spans="1:67">
      <c r="A1643">
        <v>2013</v>
      </c>
      <c r="B1643" s="57" t="s">
        <v>191</v>
      </c>
      <c r="C1643" s="61" t="s">
        <v>255</v>
      </c>
      <c r="D1643" s="57" t="s">
        <v>134</v>
      </c>
      <c r="E1643" s="25">
        <v>2.2936171391545606</v>
      </c>
      <c r="F1643" s="25">
        <v>4.5832354335621335E-2</v>
      </c>
      <c r="G1643" s="25">
        <v>0.99683581327309201</v>
      </c>
      <c r="H1643" s="25">
        <v>19.719741347812413</v>
      </c>
      <c r="I1643" s="25">
        <v>25.034185168577054</v>
      </c>
      <c r="J1643" s="25">
        <v>16.02606723683817</v>
      </c>
      <c r="K1643" s="25">
        <v>1.9968911811899714</v>
      </c>
      <c r="L1643" s="25">
        <v>12.844076592716842</v>
      </c>
      <c r="M1643" s="25">
        <v>0.28181175709197787</v>
      </c>
      <c r="N1643" s="25">
        <v>1.896749221945079</v>
      </c>
      <c r="O1643" s="25">
        <v>5.8121024870834956</v>
      </c>
      <c r="P1643" s="25">
        <v>8.3822296535650906</v>
      </c>
      <c r="Q1643" s="25">
        <v>7.0048825364977834</v>
      </c>
      <c r="R1643" s="25">
        <v>14.387906997182569</v>
      </c>
      <c r="S1643" s="25">
        <v>111.41693660377724</v>
      </c>
      <c r="T1643" s="25">
        <v>15.276865596695728</v>
      </c>
      <c r="U1643" s="25">
        <v>5.0008874073978653</v>
      </c>
      <c r="V1643" s="25">
        <v>3.1235469761426669</v>
      </c>
      <c r="W1643" s="25">
        <v>1.0405417009710312</v>
      </c>
      <c r="X1643" s="25">
        <v>8.4105049424388767</v>
      </c>
      <c r="Y1643" s="25">
        <v>0.4239018250247415</v>
      </c>
      <c r="Z1643" s="25">
        <v>3.057706865674457</v>
      </c>
      <c r="AA1643" s="25">
        <v>0</v>
      </c>
      <c r="AB1643" s="25">
        <v>6.0980403485795076</v>
      </c>
      <c r="AC1643" s="25">
        <v>5.6109310986329115</v>
      </c>
      <c r="AD1643" s="25">
        <v>0</v>
      </c>
      <c r="AE1643" s="25">
        <v>20.223780269819102</v>
      </c>
      <c r="AF1643" s="25">
        <v>23.821187422673777</v>
      </c>
      <c r="AG1643" s="25">
        <v>36.071424224095594</v>
      </c>
      <c r="AH1643" s="25">
        <v>21.032696983323856</v>
      </c>
      <c r="AI1643" s="25">
        <v>1.7600542832728046</v>
      </c>
      <c r="AJ1643" s="25">
        <v>6.9674336062721531</v>
      </c>
      <c r="AK1643" s="25">
        <v>1.8471880313875648</v>
      </c>
      <c r="AL1643" s="25">
        <v>4.3389927080778836</v>
      </c>
      <c r="AM1643" s="25">
        <v>9.1787858597658742E-2</v>
      </c>
      <c r="AN1643" s="25">
        <v>9.0003324020850659</v>
      </c>
      <c r="AO1643" s="25">
        <v>0.45456014938260919</v>
      </c>
      <c r="AP1643" s="25">
        <v>0.21550932580885607</v>
      </c>
      <c r="AQ1643" s="25">
        <v>2.5122814979116446</v>
      </c>
      <c r="AR1643" s="25">
        <v>0.44102405107618953</v>
      </c>
      <c r="AS1643" s="25">
        <v>1.3902543327377781</v>
      </c>
      <c r="AT1643" s="25">
        <v>8.1413820252334873E-2</v>
      </c>
      <c r="AU1643" s="25">
        <v>0</v>
      </c>
      <c r="AV1643" s="25">
        <v>1.2304081804935665</v>
      </c>
      <c r="AW1643" s="25">
        <v>1.3869620030239518</v>
      </c>
      <c r="AX1643" s="25">
        <v>0</v>
      </c>
      <c r="AY1643" s="25">
        <v>0</v>
      </c>
      <c r="AZ1643" s="25">
        <v>0</v>
      </c>
      <c r="BA1643" s="25">
        <v>0</v>
      </c>
      <c r="BB1643" s="25">
        <v>7.2905666169519288</v>
      </c>
      <c r="BC1643" s="25">
        <v>4.3615374684145429</v>
      </c>
      <c r="BD1643" s="25">
        <v>6.1372329169079043</v>
      </c>
      <c r="BE1643" s="25">
        <v>32.182753880054292</v>
      </c>
      <c r="BF1643" s="25">
        <v>11.294809744194277</v>
      </c>
      <c r="BG1643" s="25">
        <v>0</v>
      </c>
      <c r="BH1643" s="25">
        <v>0</v>
      </c>
      <c r="BI1643" s="25">
        <v>3.3721766812810463</v>
      </c>
      <c r="BJ1643" s="25">
        <v>0</v>
      </c>
      <c r="BK1643" s="25">
        <v>1.954533169419629E-3</v>
      </c>
      <c r="BL1643" s="25">
        <v>1.3326843982782168</v>
      </c>
      <c r="BM1643" s="25">
        <v>6.1546813021438954E-2</v>
      </c>
      <c r="BN1643" s="25">
        <v>0</v>
      </c>
      <c r="BO1643" s="25">
        <v>0</v>
      </c>
    </row>
    <row r="1644" spans="1:67">
      <c r="A1644">
        <v>2013</v>
      </c>
      <c r="B1644" s="57" t="s">
        <v>192</v>
      </c>
      <c r="C1644" s="61" t="s">
        <v>256</v>
      </c>
      <c r="D1644" s="57" t="s">
        <v>134</v>
      </c>
      <c r="E1644" s="25">
        <v>0.27566126944167929</v>
      </c>
      <c r="F1644" s="25">
        <v>1.252668766301104E-2</v>
      </c>
      <c r="G1644" s="25">
        <v>3.259111272703076E-2</v>
      </c>
      <c r="H1644" s="25">
        <v>5.6721079770554761</v>
      </c>
      <c r="I1644" s="25">
        <v>1.0330552023820339</v>
      </c>
      <c r="J1644" s="25">
        <v>0.57196497220030773</v>
      </c>
      <c r="K1644" s="25">
        <v>0.12189014605349231</v>
      </c>
      <c r="L1644" s="25">
        <v>0.37204753285868919</v>
      </c>
      <c r="M1644" s="25">
        <v>1.8389004692888525E-2</v>
      </c>
      <c r="N1644" s="25">
        <v>9.2028855426834824</v>
      </c>
      <c r="O1644" s="25">
        <v>2.8507608310392536</v>
      </c>
      <c r="P1644" s="25">
        <v>0.41970259113176683</v>
      </c>
      <c r="Q1644" s="25">
        <v>0.78158435170019702</v>
      </c>
      <c r="R1644" s="25">
        <v>2.1104610711511782</v>
      </c>
      <c r="S1644" s="25">
        <v>4.2897002494806813</v>
      </c>
      <c r="T1644" s="25">
        <v>1.897117073596601</v>
      </c>
      <c r="U1644" s="25">
        <v>0.56171662779880593</v>
      </c>
      <c r="V1644" s="25">
        <v>0.47284412213219063</v>
      </c>
      <c r="W1644" s="25">
        <v>0.54312330865957514</v>
      </c>
      <c r="X1644" s="25">
        <v>0.35205976955231866</v>
      </c>
      <c r="Y1644" s="25">
        <v>3.8586774638610266E-2</v>
      </c>
      <c r="Z1644" s="25">
        <v>0.2810208940210025</v>
      </c>
      <c r="AA1644" s="25">
        <v>0</v>
      </c>
      <c r="AB1644" s="25">
        <v>1.897497817157239</v>
      </c>
      <c r="AC1644" s="25">
        <v>8.3174289568695797E-2</v>
      </c>
      <c r="AD1644" s="25">
        <v>0</v>
      </c>
      <c r="AE1644" s="25">
        <v>10.986979507657029</v>
      </c>
      <c r="AF1644" s="25">
        <v>0.49013324840307093</v>
      </c>
      <c r="AG1644" s="25">
        <v>0.77209393424371842</v>
      </c>
      <c r="AH1644" s="25">
        <v>0.45019620102837721</v>
      </c>
      <c r="AI1644" s="25">
        <v>0.10383196013262064</v>
      </c>
      <c r="AJ1644" s="25">
        <v>0.1675143169455825</v>
      </c>
      <c r="AK1644" s="25">
        <v>0.1224454800509112</v>
      </c>
      <c r="AL1644" s="25">
        <v>0.17582154065278599</v>
      </c>
      <c r="AM1644" s="25">
        <v>3.1495527594552625E-2</v>
      </c>
      <c r="AN1644" s="25">
        <v>0.38782902362291227</v>
      </c>
      <c r="AO1644" s="25">
        <v>5.1947577707503773E-2</v>
      </c>
      <c r="AP1644" s="25">
        <v>2.5812704361002879E-2</v>
      </c>
      <c r="AQ1644" s="25">
        <v>0.1456867030314174</v>
      </c>
      <c r="AR1644" s="25">
        <v>4.372599281156906E-2</v>
      </c>
      <c r="AS1644" s="25">
        <v>0.14073637716185064</v>
      </c>
      <c r="AT1644" s="25">
        <v>2.4513842071373533E-2</v>
      </c>
      <c r="AU1644" s="25">
        <v>0</v>
      </c>
      <c r="AV1644" s="25">
        <v>7.8224207305394922E-2</v>
      </c>
      <c r="AW1644" s="25">
        <v>0.17368146463246789</v>
      </c>
      <c r="AX1644" s="25">
        <v>0</v>
      </c>
      <c r="AY1644" s="25">
        <v>0</v>
      </c>
      <c r="AZ1644" s="25">
        <v>0</v>
      </c>
      <c r="BA1644" s="25">
        <v>0</v>
      </c>
      <c r="BB1644" s="25">
        <v>0.17928348455383214</v>
      </c>
      <c r="BC1644" s="25">
        <v>0.29311118206909292</v>
      </c>
      <c r="BD1644" s="25">
        <v>0.4780132654209836</v>
      </c>
      <c r="BE1644" s="25">
        <v>0.65810116892100834</v>
      </c>
      <c r="BF1644" s="25">
        <v>0.31836135704691892</v>
      </c>
      <c r="BG1644" s="25">
        <v>0</v>
      </c>
      <c r="BH1644" s="25">
        <v>0</v>
      </c>
      <c r="BI1644" s="25">
        <v>3.9460350735231948</v>
      </c>
      <c r="BJ1644" s="25">
        <v>0</v>
      </c>
      <c r="BK1644" s="25">
        <v>9.394266822397055E-3</v>
      </c>
      <c r="BL1644" s="25">
        <v>2.3775368438240028</v>
      </c>
      <c r="BM1644" s="25">
        <v>0.18799974296488769</v>
      </c>
      <c r="BN1644" s="25">
        <v>0</v>
      </c>
      <c r="BO1644" s="25">
        <v>0</v>
      </c>
    </row>
    <row r="1645" spans="1:67">
      <c r="A1645">
        <v>2013</v>
      </c>
      <c r="B1645" s="57" t="s">
        <v>193</v>
      </c>
      <c r="C1645" s="61" t="s">
        <v>257</v>
      </c>
      <c r="D1645" s="57" t="s">
        <v>134</v>
      </c>
      <c r="E1645" s="25">
        <v>67.79941799537383</v>
      </c>
      <c r="F1645" s="25">
        <v>8.3608634750325148</v>
      </c>
      <c r="G1645" s="25">
        <v>1.4687478219829964</v>
      </c>
      <c r="H1645" s="25">
        <v>97.353812571454711</v>
      </c>
      <c r="I1645" s="25">
        <v>9.1273059634654956</v>
      </c>
      <c r="J1645" s="25">
        <v>1.4561588475417349</v>
      </c>
      <c r="K1645" s="25">
        <v>0.36565713674947203</v>
      </c>
      <c r="L1645" s="25">
        <v>0.45504205798916086</v>
      </c>
      <c r="M1645" s="25">
        <v>0.49472450531714346</v>
      </c>
      <c r="N1645" s="25">
        <v>30.733554373702614</v>
      </c>
      <c r="O1645" s="25">
        <v>7.2712643412063933</v>
      </c>
      <c r="P1645" s="25">
        <v>0.62495494925817352</v>
      </c>
      <c r="Q1645" s="25">
        <v>1.4481213310077021</v>
      </c>
      <c r="R1645" s="25">
        <v>16.867435554892779</v>
      </c>
      <c r="S1645" s="25">
        <v>11.123394747338873</v>
      </c>
      <c r="T1645" s="25">
        <v>3.7425531476159772</v>
      </c>
      <c r="U1645" s="25">
        <v>1.5555086819788715</v>
      </c>
      <c r="V1645" s="25">
        <v>1.6736943940862719</v>
      </c>
      <c r="W1645" s="25">
        <v>3.7630434458176976</v>
      </c>
      <c r="X1645" s="25">
        <v>1.103104045668692</v>
      </c>
      <c r="Y1645" s="25">
        <v>0.14526993042813835</v>
      </c>
      <c r="Z1645" s="25">
        <v>0.74002105921524863</v>
      </c>
      <c r="AA1645" s="25">
        <v>0</v>
      </c>
      <c r="AB1645" s="25">
        <v>6.8553968296631229</v>
      </c>
      <c r="AC1645" s="25">
        <v>6.2368266956001381E-2</v>
      </c>
      <c r="AD1645" s="25">
        <v>0</v>
      </c>
      <c r="AE1645" s="25">
        <v>64.301426433921819</v>
      </c>
      <c r="AF1645" s="25">
        <v>13.316914638444253</v>
      </c>
      <c r="AG1645" s="25">
        <v>58.934369587945866</v>
      </c>
      <c r="AH1645" s="25">
        <v>34.363734980467015</v>
      </c>
      <c r="AI1645" s="25">
        <v>6.7357006142598568</v>
      </c>
      <c r="AJ1645" s="25">
        <v>7.5408570559740138</v>
      </c>
      <c r="AK1645" s="25">
        <v>0.60801568981073406</v>
      </c>
      <c r="AL1645" s="25">
        <v>21.465512462895703</v>
      </c>
      <c r="AM1645" s="25">
        <v>1.1166166967654505</v>
      </c>
      <c r="AN1645" s="25">
        <v>3.5619623619718128</v>
      </c>
      <c r="AO1645" s="25">
        <v>1.7829401374405029</v>
      </c>
      <c r="AP1645" s="25">
        <v>1.0240863608276136</v>
      </c>
      <c r="AQ1645" s="25">
        <v>21.399736316707973</v>
      </c>
      <c r="AR1645" s="25">
        <v>0.48612778342615504</v>
      </c>
      <c r="AS1645" s="25">
        <v>14.856834805027255</v>
      </c>
      <c r="AT1645" s="25">
        <v>1.3736848689054426</v>
      </c>
      <c r="AU1645" s="25">
        <v>0</v>
      </c>
      <c r="AV1645" s="25">
        <v>64.350154445042151</v>
      </c>
      <c r="AW1645" s="25">
        <v>14.686731809651061</v>
      </c>
      <c r="AX1645" s="25">
        <v>0</v>
      </c>
      <c r="AY1645" s="25">
        <v>0</v>
      </c>
      <c r="AZ1645" s="25">
        <v>0</v>
      </c>
      <c r="BA1645" s="25">
        <v>0</v>
      </c>
      <c r="BB1645" s="25">
        <v>1.5035571841662012</v>
      </c>
      <c r="BC1645" s="25">
        <v>40.959970278188976</v>
      </c>
      <c r="BD1645" s="25">
        <v>18.883942377722729</v>
      </c>
      <c r="BE1645" s="25">
        <v>1.8396741783037811</v>
      </c>
      <c r="BF1645" s="25">
        <v>1.4847795687601353</v>
      </c>
      <c r="BG1645" s="25">
        <v>0</v>
      </c>
      <c r="BH1645" s="25">
        <v>0</v>
      </c>
      <c r="BI1645" s="25">
        <v>4.9221799762013774</v>
      </c>
      <c r="BJ1645" s="25">
        <v>0</v>
      </c>
      <c r="BK1645" s="25">
        <v>8.5537374405954963E-2</v>
      </c>
      <c r="BL1645" s="25">
        <v>13.778939443012861</v>
      </c>
      <c r="BM1645" s="25">
        <v>0.49756804839752522</v>
      </c>
      <c r="BN1645" s="25">
        <v>0</v>
      </c>
      <c r="BO1645" s="25">
        <v>0</v>
      </c>
    </row>
    <row r="1646" spans="1:67">
      <c r="A1646">
        <v>2013</v>
      </c>
      <c r="B1646" s="57" t="s">
        <v>194</v>
      </c>
      <c r="C1646" s="61" t="s">
        <v>258</v>
      </c>
      <c r="D1646" s="57" t="s">
        <v>134</v>
      </c>
      <c r="E1646" s="25">
        <v>1.3831870688539571</v>
      </c>
      <c r="F1646" s="25">
        <v>5.8492085494005017E-2</v>
      </c>
      <c r="G1646" s="25">
        <v>0.18202170657609815</v>
      </c>
      <c r="H1646" s="25">
        <v>3.2720278460122643</v>
      </c>
      <c r="I1646" s="25">
        <v>4.6067415176383673</v>
      </c>
      <c r="J1646" s="25">
        <v>4.5718385414925358</v>
      </c>
      <c r="K1646" s="25">
        <v>0.43296167717497941</v>
      </c>
      <c r="L1646" s="25">
        <v>1.8627809251717058</v>
      </c>
      <c r="M1646" s="25">
        <v>8.6359272457570579E-2</v>
      </c>
      <c r="N1646" s="25">
        <v>2.0204510888464151</v>
      </c>
      <c r="O1646" s="25">
        <v>2.3542591916244722</v>
      </c>
      <c r="P1646" s="25">
        <v>1.0316071297315148</v>
      </c>
      <c r="Q1646" s="25">
        <v>2.2080253406473327</v>
      </c>
      <c r="R1646" s="25">
        <v>0.9266254091138183</v>
      </c>
      <c r="S1646" s="25">
        <v>1.2547778358544395</v>
      </c>
      <c r="T1646" s="25">
        <v>1.5692554574133952</v>
      </c>
      <c r="U1646" s="25">
        <v>5.5007198325722255</v>
      </c>
      <c r="V1646" s="25">
        <v>2.8349379655978186</v>
      </c>
      <c r="W1646" s="25">
        <v>2.9530760905432318</v>
      </c>
      <c r="X1646" s="25">
        <v>6.1448103400665808</v>
      </c>
      <c r="Y1646" s="25">
        <v>0.26142423315458496</v>
      </c>
      <c r="Z1646" s="25">
        <v>0.71792923758540217</v>
      </c>
      <c r="AA1646" s="25">
        <v>0</v>
      </c>
      <c r="AB1646" s="25">
        <v>0.75887750171032975</v>
      </c>
      <c r="AC1646" s="25">
        <v>1.2683347049463346E-2</v>
      </c>
      <c r="AD1646" s="25">
        <v>0</v>
      </c>
      <c r="AE1646" s="25">
        <v>14.421406341883918</v>
      </c>
      <c r="AF1646" s="25">
        <v>1.6804234664951805</v>
      </c>
      <c r="AG1646" s="25">
        <v>1.8879762006043075</v>
      </c>
      <c r="AH1646" s="25">
        <v>1.1008501561762054</v>
      </c>
      <c r="AI1646" s="25">
        <v>1.7540528336922281</v>
      </c>
      <c r="AJ1646" s="25">
        <v>0.36586959891925025</v>
      </c>
      <c r="AK1646" s="25">
        <v>0.96385343300989346</v>
      </c>
      <c r="AL1646" s="25">
        <v>0.14007144497631729</v>
      </c>
      <c r="AM1646" s="25">
        <v>3.0925931506697608E-2</v>
      </c>
      <c r="AN1646" s="25">
        <v>1.9744782120151581</v>
      </c>
      <c r="AO1646" s="25">
        <v>0.41480541568145557</v>
      </c>
      <c r="AP1646" s="25">
        <v>0.25891395466769518</v>
      </c>
      <c r="AQ1646" s="25">
        <v>0.78151635328648683</v>
      </c>
      <c r="AR1646" s="25">
        <v>0.34256894860574277</v>
      </c>
      <c r="AS1646" s="25">
        <v>0.68410930753629362</v>
      </c>
      <c r="AT1646" s="25">
        <v>0.13962358006164333</v>
      </c>
      <c r="AU1646" s="25">
        <v>0</v>
      </c>
      <c r="AV1646" s="25">
        <v>0.19820990464653493</v>
      </c>
      <c r="AW1646" s="25">
        <v>0.62532760815213373</v>
      </c>
      <c r="AX1646" s="25">
        <v>0</v>
      </c>
      <c r="AY1646" s="25">
        <v>0</v>
      </c>
      <c r="AZ1646" s="25">
        <v>0</v>
      </c>
      <c r="BA1646" s="25">
        <v>0</v>
      </c>
      <c r="BB1646" s="25">
        <v>0.39262735314229424</v>
      </c>
      <c r="BC1646" s="25">
        <v>1.8168841931022635</v>
      </c>
      <c r="BD1646" s="25">
        <v>1.5977460867146613</v>
      </c>
      <c r="BE1646" s="25">
        <v>1.0349807436804732</v>
      </c>
      <c r="BF1646" s="25">
        <v>1.1342570294389351</v>
      </c>
      <c r="BG1646" s="25">
        <v>0</v>
      </c>
      <c r="BH1646" s="25">
        <v>0</v>
      </c>
      <c r="BI1646" s="25">
        <v>25.222976393073122</v>
      </c>
      <c r="BJ1646" s="25">
        <v>0</v>
      </c>
      <c r="BK1646" s="25">
        <v>0.10493916112691547</v>
      </c>
      <c r="BL1646" s="25">
        <v>23.31351030907879</v>
      </c>
      <c r="BM1646" s="25">
        <v>1.0112059376265674</v>
      </c>
      <c r="BN1646" s="25">
        <v>0</v>
      </c>
      <c r="BO1646" s="25">
        <v>0</v>
      </c>
    </row>
    <row r="1647" spans="1:67">
      <c r="A1647">
        <v>2013</v>
      </c>
      <c r="B1647" s="57" t="s">
        <v>195</v>
      </c>
      <c r="C1647" s="61" t="s">
        <v>259</v>
      </c>
      <c r="D1647" s="57" t="s">
        <v>134</v>
      </c>
      <c r="E1647" s="25">
        <v>37.596581607291526</v>
      </c>
      <c r="F1647" s="25">
        <v>0.85212807705268312</v>
      </c>
      <c r="G1647" s="25">
        <v>4.9589622044958395</v>
      </c>
      <c r="H1647" s="25">
        <v>99.42742344090793</v>
      </c>
      <c r="I1647" s="25">
        <v>180.03645985752667</v>
      </c>
      <c r="J1647" s="25">
        <v>112.42581843983098</v>
      </c>
      <c r="K1647" s="25">
        <v>8.6674677870744361</v>
      </c>
      <c r="L1647" s="25">
        <v>27.106610166290981</v>
      </c>
      <c r="M1647" s="25">
        <v>1.5262708057158112</v>
      </c>
      <c r="N1647" s="25">
        <v>112.55014354048546</v>
      </c>
      <c r="O1647" s="25">
        <v>76.131846719011094</v>
      </c>
      <c r="P1647" s="25">
        <v>21.150106433504334</v>
      </c>
      <c r="Q1647" s="25">
        <v>56.324331915705372</v>
      </c>
      <c r="R1647" s="25">
        <v>33.935185885500587</v>
      </c>
      <c r="S1647" s="25">
        <v>49.9656080908848</v>
      </c>
      <c r="T1647" s="25">
        <v>48.666755770134515</v>
      </c>
      <c r="U1647" s="25">
        <v>74.664884352280424</v>
      </c>
      <c r="V1647" s="25">
        <v>40.436147637620941</v>
      </c>
      <c r="W1647" s="25">
        <v>41.156175704519143</v>
      </c>
      <c r="X1647" s="25">
        <v>22.671997264506693</v>
      </c>
      <c r="Y1647" s="25">
        <v>3.8520749852383167</v>
      </c>
      <c r="Z1647" s="25">
        <v>14.029997509480655</v>
      </c>
      <c r="AA1647" s="25">
        <v>0</v>
      </c>
      <c r="AB1647" s="25">
        <v>31.544047937174142</v>
      </c>
      <c r="AC1647" s="25">
        <v>0.24368145110536757</v>
      </c>
      <c r="AD1647" s="25">
        <v>0</v>
      </c>
      <c r="AE1647" s="25">
        <v>367.57307913559339</v>
      </c>
      <c r="AF1647" s="25">
        <v>19.46764275345457</v>
      </c>
      <c r="AG1647" s="25">
        <v>27.517855915746768</v>
      </c>
      <c r="AH1647" s="25">
        <v>16.045242642390988</v>
      </c>
      <c r="AI1647" s="25">
        <v>20.421780496268148</v>
      </c>
      <c r="AJ1647" s="25">
        <v>8.5802935321692111</v>
      </c>
      <c r="AK1647" s="25">
        <v>17.984989193705115</v>
      </c>
      <c r="AL1647" s="25">
        <v>1.7883165703560555</v>
      </c>
      <c r="AM1647" s="25">
        <v>0.2351841305753776</v>
      </c>
      <c r="AN1647" s="25">
        <v>59.14948012063789</v>
      </c>
      <c r="AO1647" s="25">
        <v>5.6611904005327016</v>
      </c>
      <c r="AP1647" s="25">
        <v>3.569006629438694</v>
      </c>
      <c r="AQ1647" s="25">
        <v>11.474636270656587</v>
      </c>
      <c r="AR1647" s="25">
        <v>4.3665393518453151</v>
      </c>
      <c r="AS1647" s="25">
        <v>8.2270326165006669</v>
      </c>
      <c r="AT1647" s="25">
        <v>1.9919082944620388</v>
      </c>
      <c r="AU1647" s="25">
        <v>0</v>
      </c>
      <c r="AV1647" s="25">
        <v>3.0745223738977652</v>
      </c>
      <c r="AW1647" s="25">
        <v>9.0677807251367142</v>
      </c>
      <c r="AX1647" s="25">
        <v>0</v>
      </c>
      <c r="AY1647" s="25">
        <v>0</v>
      </c>
      <c r="AZ1647" s="25">
        <v>0</v>
      </c>
      <c r="BA1647" s="25">
        <v>0</v>
      </c>
      <c r="BB1647" s="25">
        <v>4.7510687203478508</v>
      </c>
      <c r="BC1647" s="25">
        <v>19.201586463586384</v>
      </c>
      <c r="BD1647" s="25">
        <v>26.783002183794153</v>
      </c>
      <c r="BE1647" s="25">
        <v>20.452974567220132</v>
      </c>
      <c r="BF1647" s="25">
        <v>10.168153964054911</v>
      </c>
      <c r="BG1647" s="25">
        <v>0</v>
      </c>
      <c r="BH1647" s="25">
        <v>0</v>
      </c>
      <c r="BI1647" s="25">
        <v>339.86940589334552</v>
      </c>
      <c r="BJ1647" s="25">
        <v>0</v>
      </c>
      <c r="BK1647" s="25">
        <v>2.0686086935184873</v>
      </c>
      <c r="BL1647" s="25">
        <v>268.43096328344274</v>
      </c>
      <c r="BM1647" s="25">
        <v>12.358612778056427</v>
      </c>
      <c r="BN1647" s="25">
        <v>0</v>
      </c>
      <c r="BO1647" s="25">
        <v>0</v>
      </c>
    </row>
    <row r="1648" spans="1:67">
      <c r="A1648">
        <v>2013</v>
      </c>
      <c r="B1648" s="57" t="s">
        <v>196</v>
      </c>
      <c r="C1648" s="61" t="s">
        <v>260</v>
      </c>
      <c r="D1648" s="57" t="s">
        <v>134</v>
      </c>
      <c r="E1648" s="25">
        <v>15.084131027686466</v>
      </c>
      <c r="F1648" s="25">
        <v>0.20130835368826683</v>
      </c>
      <c r="G1648" s="25">
        <v>2.5324685176793422</v>
      </c>
      <c r="H1648" s="25">
        <v>10.525490388434225</v>
      </c>
      <c r="I1648" s="25">
        <v>88.939754593537842</v>
      </c>
      <c r="J1648" s="25">
        <v>29.182064572431351</v>
      </c>
      <c r="K1648" s="25">
        <v>1.7583409783763302</v>
      </c>
      <c r="L1648" s="25">
        <v>5.1073856983229273</v>
      </c>
      <c r="M1648" s="25">
        <v>0.24347051873934603</v>
      </c>
      <c r="N1648" s="25">
        <v>6.6819999819407219</v>
      </c>
      <c r="O1648" s="25">
        <v>8.9790484208046326</v>
      </c>
      <c r="P1648" s="25">
        <v>3.7776852785641055</v>
      </c>
      <c r="Q1648" s="25">
        <v>9.8092891285295636</v>
      </c>
      <c r="R1648" s="25">
        <v>3.8537981334991072</v>
      </c>
      <c r="S1648" s="25">
        <v>5.1408400008299662</v>
      </c>
      <c r="T1648" s="25">
        <v>6.1925238025519427</v>
      </c>
      <c r="U1648" s="25">
        <v>19.356876703823602</v>
      </c>
      <c r="V1648" s="25">
        <v>8.6010841798937019</v>
      </c>
      <c r="W1648" s="25">
        <v>6.4756056093426828</v>
      </c>
      <c r="X1648" s="25">
        <v>4.8212609590796696</v>
      </c>
      <c r="Y1648" s="25">
        <v>0.79030339886784318</v>
      </c>
      <c r="Z1648" s="25">
        <v>2.8352251027138942</v>
      </c>
      <c r="AA1648" s="25">
        <v>0</v>
      </c>
      <c r="AB1648" s="25">
        <v>3.5673224113717388</v>
      </c>
      <c r="AC1648" s="25">
        <v>3.9182087109128287E-2</v>
      </c>
      <c r="AD1648" s="25">
        <v>0</v>
      </c>
      <c r="AE1648" s="25">
        <v>63.469927574874681</v>
      </c>
      <c r="AF1648" s="25">
        <v>5.1260471238530103</v>
      </c>
      <c r="AG1648" s="25">
        <v>9.7143936229236516</v>
      </c>
      <c r="AH1648" s="25">
        <v>5.6643151550466087</v>
      </c>
      <c r="AI1648" s="25">
        <v>4.8523982430798238</v>
      </c>
      <c r="AJ1648" s="25">
        <v>3.0216284012637216</v>
      </c>
      <c r="AK1648" s="25">
        <v>7.4716798399182629</v>
      </c>
      <c r="AL1648" s="25">
        <v>0.58853666405727123</v>
      </c>
      <c r="AM1648" s="25">
        <v>5.1305183151452424E-2</v>
      </c>
      <c r="AN1648" s="25">
        <v>36.943858678550804</v>
      </c>
      <c r="AO1648" s="25">
        <v>1.1076820932539531</v>
      </c>
      <c r="AP1648" s="25">
        <v>1.0367722405451485</v>
      </c>
      <c r="AQ1648" s="25">
        <v>3.1345922745156507</v>
      </c>
      <c r="AR1648" s="25">
        <v>1.1767362003345594</v>
      </c>
      <c r="AS1648" s="25">
        <v>1.9471029495961583</v>
      </c>
      <c r="AT1648" s="25">
        <v>0.4067903402304669</v>
      </c>
      <c r="AU1648" s="25">
        <v>0</v>
      </c>
      <c r="AV1648" s="25">
        <v>0.62283640875201574</v>
      </c>
      <c r="AW1648" s="25">
        <v>2.1180994172172891</v>
      </c>
      <c r="AX1648" s="25">
        <v>0</v>
      </c>
      <c r="AY1648" s="25">
        <v>0</v>
      </c>
      <c r="AZ1648" s="25">
        <v>0</v>
      </c>
      <c r="BA1648" s="25">
        <v>0</v>
      </c>
      <c r="BB1648" s="25">
        <v>1.0379489558413155</v>
      </c>
      <c r="BC1648" s="25">
        <v>24.796529801830378</v>
      </c>
      <c r="BD1648" s="25">
        <v>5.8222140428158671</v>
      </c>
      <c r="BE1648" s="25">
        <v>7.8159763947160332</v>
      </c>
      <c r="BF1648" s="25">
        <v>2.6305137601435553</v>
      </c>
      <c r="BG1648" s="25">
        <v>0</v>
      </c>
      <c r="BH1648" s="25">
        <v>0</v>
      </c>
      <c r="BI1648" s="25">
        <v>136.08145864644092</v>
      </c>
      <c r="BJ1648" s="25">
        <v>0</v>
      </c>
      <c r="BK1648" s="25">
        <v>0.80065015536715678</v>
      </c>
      <c r="BL1648" s="25">
        <v>38.921245635355525</v>
      </c>
      <c r="BM1648" s="25">
        <v>2.2679805603399266</v>
      </c>
      <c r="BN1648" s="25">
        <v>0</v>
      </c>
      <c r="BO1648" s="25">
        <v>0</v>
      </c>
    </row>
    <row r="1649" spans="1:67">
      <c r="A1649">
        <v>2013</v>
      </c>
      <c r="B1649" s="57" t="s">
        <v>197</v>
      </c>
      <c r="C1649" s="61" t="s">
        <v>261</v>
      </c>
      <c r="D1649" s="57" t="s">
        <v>134</v>
      </c>
      <c r="E1649" s="25">
        <v>21.603793304725126</v>
      </c>
      <c r="F1649" s="25">
        <v>0.39892870337248992</v>
      </c>
      <c r="G1649" s="25">
        <v>2.8331031034462466</v>
      </c>
      <c r="H1649" s="25">
        <v>67.27041981233441</v>
      </c>
      <c r="I1649" s="25">
        <v>168.90895680636874</v>
      </c>
      <c r="J1649" s="25">
        <v>20.704307521078739</v>
      </c>
      <c r="K1649" s="25">
        <v>4.1012856254595942</v>
      </c>
      <c r="L1649" s="25">
        <v>10.179248098494428</v>
      </c>
      <c r="M1649" s="25">
        <v>0.37654180882266097</v>
      </c>
      <c r="N1649" s="25">
        <v>100.20987886225021</v>
      </c>
      <c r="O1649" s="25">
        <v>35.545958445309836</v>
      </c>
      <c r="P1649" s="25">
        <v>7.1674096354824064</v>
      </c>
      <c r="Q1649" s="25">
        <v>24.438572364773634</v>
      </c>
      <c r="R1649" s="25">
        <v>23.232941391790892</v>
      </c>
      <c r="S1649" s="25">
        <v>30.792573323478198</v>
      </c>
      <c r="T1649" s="25">
        <v>19.291844103930885</v>
      </c>
      <c r="U1649" s="25">
        <v>11.279719667205722</v>
      </c>
      <c r="V1649" s="25">
        <v>7.8706015052881728</v>
      </c>
      <c r="W1649" s="25">
        <v>8.9349237892031379</v>
      </c>
      <c r="X1649" s="25">
        <v>9.3315173731914669</v>
      </c>
      <c r="Y1649" s="25">
        <v>2.1279208331581176</v>
      </c>
      <c r="Z1649" s="25">
        <v>4.8240835313385286</v>
      </c>
      <c r="AA1649" s="25">
        <v>0</v>
      </c>
      <c r="AB1649" s="25">
        <v>21.857275746339173</v>
      </c>
      <c r="AC1649" s="25">
        <v>9.0835614926053312E-2</v>
      </c>
      <c r="AD1649" s="25">
        <v>0</v>
      </c>
      <c r="AE1649" s="25">
        <v>158.15440837769233</v>
      </c>
      <c r="AF1649" s="25">
        <v>8.2442536837606575</v>
      </c>
      <c r="AG1649" s="25">
        <v>20.684940862671322</v>
      </c>
      <c r="AH1649" s="25">
        <v>12.061074811269485</v>
      </c>
      <c r="AI1649" s="25">
        <v>5.6788609495328775</v>
      </c>
      <c r="AJ1649" s="25">
        <v>4.4556227831308926</v>
      </c>
      <c r="AK1649" s="25">
        <v>10.6426586692474</v>
      </c>
      <c r="AL1649" s="25">
        <v>1.661484361285632</v>
      </c>
      <c r="AM1649" s="25">
        <v>0.18826471326267921</v>
      </c>
      <c r="AN1649" s="25">
        <v>37.36063060051211</v>
      </c>
      <c r="AO1649" s="25">
        <v>1.4500015285390226</v>
      </c>
      <c r="AP1649" s="25">
        <v>0.61880302351473782</v>
      </c>
      <c r="AQ1649" s="25">
        <v>1.988085741128671</v>
      </c>
      <c r="AR1649" s="25">
        <v>0.61642238468517974</v>
      </c>
      <c r="AS1649" s="25">
        <v>2.7507219897116704</v>
      </c>
      <c r="AT1649" s="25">
        <v>0.37056817926091162</v>
      </c>
      <c r="AU1649" s="25">
        <v>0</v>
      </c>
      <c r="AV1649" s="25">
        <v>0.68690885388139789</v>
      </c>
      <c r="AW1649" s="25">
        <v>2.7850103843061111</v>
      </c>
      <c r="AX1649" s="25">
        <v>0</v>
      </c>
      <c r="AY1649" s="25">
        <v>0</v>
      </c>
      <c r="AZ1649" s="25">
        <v>0</v>
      </c>
      <c r="BA1649" s="25">
        <v>0</v>
      </c>
      <c r="BB1649" s="25">
        <v>2.4070758594317332</v>
      </c>
      <c r="BC1649" s="25">
        <v>15.623998363403437</v>
      </c>
      <c r="BD1649" s="25">
        <v>10.584253226228121</v>
      </c>
      <c r="BE1649" s="25">
        <v>8.8673093046074474</v>
      </c>
      <c r="BF1649" s="25">
        <v>2.0911861482646867</v>
      </c>
      <c r="BG1649" s="25">
        <v>0</v>
      </c>
      <c r="BH1649" s="25">
        <v>0</v>
      </c>
      <c r="BI1649" s="25">
        <v>171.12656092564603</v>
      </c>
      <c r="BJ1649" s="25">
        <v>0</v>
      </c>
      <c r="BK1649" s="25">
        <v>0.91146065647008889</v>
      </c>
      <c r="BL1649" s="25">
        <v>30.207066917558308</v>
      </c>
      <c r="BM1649" s="25">
        <v>1.0971934806773178</v>
      </c>
      <c r="BN1649" s="25">
        <v>0</v>
      </c>
      <c r="BO1649" s="25">
        <v>0</v>
      </c>
    </row>
    <row r="1650" spans="1:67">
      <c r="A1650">
        <v>2013</v>
      </c>
      <c r="B1650" s="57" t="s">
        <v>198</v>
      </c>
      <c r="C1650" s="61" t="s">
        <v>262</v>
      </c>
      <c r="D1650" s="57" t="s">
        <v>134</v>
      </c>
      <c r="E1650" s="25">
        <v>2.7059104008509709</v>
      </c>
      <c r="F1650" s="25">
        <v>0.1089751188676101</v>
      </c>
      <c r="G1650" s="25">
        <v>0.46097742047303658</v>
      </c>
      <c r="H1650" s="25">
        <v>10.83099530384384</v>
      </c>
      <c r="I1650" s="25">
        <v>18.730204111307312</v>
      </c>
      <c r="J1650" s="25">
        <v>3.3082601709779302</v>
      </c>
      <c r="K1650" s="25">
        <v>1.5443931936352269</v>
      </c>
      <c r="L1650" s="25">
        <v>1.6050024583803033</v>
      </c>
      <c r="M1650" s="25">
        <v>7.431112545613977E-2</v>
      </c>
      <c r="N1650" s="25">
        <v>6.1704881233272246</v>
      </c>
      <c r="O1650" s="25">
        <v>1.6925966224862536</v>
      </c>
      <c r="P1650" s="25">
        <v>0.94998826991527463</v>
      </c>
      <c r="Q1650" s="25">
        <v>2.5995622529922708</v>
      </c>
      <c r="R1650" s="25">
        <v>1.0990074592226082</v>
      </c>
      <c r="S1650" s="25">
        <v>1.484229761239529</v>
      </c>
      <c r="T1650" s="25">
        <v>1.6880509401527257</v>
      </c>
      <c r="U1650" s="25">
        <v>2.773908791728799</v>
      </c>
      <c r="V1650" s="25">
        <v>1.4935732895171074</v>
      </c>
      <c r="W1650" s="25">
        <v>1.1557682223842911</v>
      </c>
      <c r="X1650" s="25">
        <v>3.1567120835323883</v>
      </c>
      <c r="Y1650" s="25">
        <v>0.25915836883829019</v>
      </c>
      <c r="Z1650" s="25">
        <v>0.99623631029052406</v>
      </c>
      <c r="AA1650" s="25">
        <v>0</v>
      </c>
      <c r="AB1650" s="25">
        <v>0.91816088360715153</v>
      </c>
      <c r="AC1650" s="25">
        <v>1.342501424524086E-2</v>
      </c>
      <c r="AD1650" s="25">
        <v>0</v>
      </c>
      <c r="AE1650" s="25">
        <v>24.187101780677004</v>
      </c>
      <c r="AF1650" s="25">
        <v>1.2112285167002068</v>
      </c>
      <c r="AG1650" s="25">
        <v>3.3374629144897803</v>
      </c>
      <c r="AH1650" s="25">
        <v>1.9460238200748641</v>
      </c>
      <c r="AI1650" s="25">
        <v>3.7709969923847853</v>
      </c>
      <c r="AJ1650" s="25">
        <v>1.1061145508754611</v>
      </c>
      <c r="AK1650" s="25">
        <v>2.1579384798849786</v>
      </c>
      <c r="AL1650" s="25">
        <v>11.601475851441592</v>
      </c>
      <c r="AM1650" s="25">
        <v>3.4486039812663352</v>
      </c>
      <c r="AN1650" s="25">
        <v>5.4831850862378797</v>
      </c>
      <c r="AO1650" s="25">
        <v>0.43303543610461948</v>
      </c>
      <c r="AP1650" s="25">
        <v>0.24322988994509642</v>
      </c>
      <c r="AQ1650" s="25">
        <v>0.83963621027967905</v>
      </c>
      <c r="AR1650" s="25">
        <v>0.19467812760748743</v>
      </c>
      <c r="AS1650" s="25">
        <v>0.52599182529826516</v>
      </c>
      <c r="AT1650" s="25">
        <v>9.0381259864236577E-2</v>
      </c>
      <c r="AU1650" s="25">
        <v>0</v>
      </c>
      <c r="AV1650" s="25">
        <v>0.15353428235246783</v>
      </c>
      <c r="AW1650" s="25">
        <v>0.97409025432731233</v>
      </c>
      <c r="AX1650" s="25">
        <v>0</v>
      </c>
      <c r="AY1650" s="25">
        <v>0</v>
      </c>
      <c r="AZ1650" s="25">
        <v>0</v>
      </c>
      <c r="BA1650" s="25">
        <v>0</v>
      </c>
      <c r="BB1650" s="25">
        <v>2.2059744820376461</v>
      </c>
      <c r="BC1650" s="25">
        <v>4.7257730553952282</v>
      </c>
      <c r="BD1650" s="25">
        <v>1.7282151126365015</v>
      </c>
      <c r="BE1650" s="25">
        <v>1.4446546498131594</v>
      </c>
      <c r="BF1650" s="25">
        <v>0.5211385902502057</v>
      </c>
      <c r="BG1650" s="25">
        <v>0</v>
      </c>
      <c r="BH1650" s="25">
        <v>0</v>
      </c>
      <c r="BI1650" s="25">
        <v>59.27803515937731</v>
      </c>
      <c r="BJ1650" s="25">
        <v>0</v>
      </c>
      <c r="BK1650" s="25">
        <v>0.16395431626533732</v>
      </c>
      <c r="BL1650" s="25">
        <v>1.2175169702722086</v>
      </c>
      <c r="BM1650" s="25">
        <v>6.5054306190249114E-2</v>
      </c>
      <c r="BN1650" s="25">
        <v>0</v>
      </c>
      <c r="BO1650" s="25">
        <v>0</v>
      </c>
    </row>
    <row r="1651" spans="1:67">
      <c r="A1651">
        <v>2013</v>
      </c>
      <c r="B1651" s="57" t="s">
        <v>199</v>
      </c>
      <c r="C1651" s="61" t="s">
        <v>263</v>
      </c>
      <c r="D1651" s="57" t="s">
        <v>134</v>
      </c>
      <c r="E1651" s="25">
        <v>8.2536740970481457</v>
      </c>
      <c r="F1651" s="25">
        <v>0.83993063272189217</v>
      </c>
      <c r="G1651" s="25">
        <v>1.3703463737095931</v>
      </c>
      <c r="H1651" s="25">
        <v>123.62897343659384</v>
      </c>
      <c r="I1651" s="25">
        <v>84.198057348140594</v>
      </c>
      <c r="J1651" s="25">
        <v>19.754183511295413</v>
      </c>
      <c r="K1651" s="25">
        <v>9.4788296052070109</v>
      </c>
      <c r="L1651" s="25">
        <v>6.4589608513335914</v>
      </c>
      <c r="M1651" s="25">
        <v>0.28435067015532473</v>
      </c>
      <c r="N1651" s="25">
        <v>15.13914778065973</v>
      </c>
      <c r="O1651" s="25">
        <v>7.5682513052413727</v>
      </c>
      <c r="P1651" s="25">
        <v>5.2682553641385264</v>
      </c>
      <c r="Q1651" s="25">
        <v>11.876436026458149</v>
      </c>
      <c r="R1651" s="25">
        <v>6.4706644703152918</v>
      </c>
      <c r="S1651" s="25">
        <v>9.8563034402356671</v>
      </c>
      <c r="T1651" s="25">
        <v>11.526376785285386</v>
      </c>
      <c r="U1651" s="25">
        <v>17.889485475076956</v>
      </c>
      <c r="V1651" s="25">
        <v>7.6018688200285132</v>
      </c>
      <c r="W1651" s="25">
        <v>4.4631741376467842</v>
      </c>
      <c r="X1651" s="25">
        <v>15.418186839243432</v>
      </c>
      <c r="Y1651" s="25">
        <v>0.98773169253327309</v>
      </c>
      <c r="Z1651" s="25">
        <v>6.3002907286661847</v>
      </c>
      <c r="AA1651" s="25">
        <v>0</v>
      </c>
      <c r="AB1651" s="25">
        <v>4.9933979440530756</v>
      </c>
      <c r="AC1651" s="25">
        <v>0.11274719420916683</v>
      </c>
      <c r="AD1651" s="25">
        <v>0</v>
      </c>
      <c r="AE1651" s="25">
        <v>145.46306029987301</v>
      </c>
      <c r="AF1651" s="25">
        <v>13.792210155844419</v>
      </c>
      <c r="AG1651" s="25">
        <v>109.18498216284061</v>
      </c>
      <c r="AH1651" s="25">
        <v>63.664101517983966</v>
      </c>
      <c r="AI1651" s="25">
        <v>15.430161305100524</v>
      </c>
      <c r="AJ1651" s="25">
        <v>10.953731613275954</v>
      </c>
      <c r="AK1651" s="25">
        <v>106.51724569049189</v>
      </c>
      <c r="AL1651" s="25">
        <v>81.297635330146917</v>
      </c>
      <c r="AM1651" s="25">
        <v>2.8740837301896835</v>
      </c>
      <c r="AN1651" s="25">
        <v>19.392160705532948</v>
      </c>
      <c r="AO1651" s="25">
        <v>7.9259189159384311</v>
      </c>
      <c r="AP1651" s="25">
        <v>2.3699709016104964</v>
      </c>
      <c r="AQ1651" s="25">
        <v>14.066666426565629</v>
      </c>
      <c r="AR1651" s="25">
        <v>4.7422347411284127</v>
      </c>
      <c r="AS1651" s="25">
        <v>35.112599528986699</v>
      </c>
      <c r="AT1651" s="25">
        <v>1.1401124330230428</v>
      </c>
      <c r="AU1651" s="25">
        <v>0</v>
      </c>
      <c r="AV1651" s="25">
        <v>9.1363166997239169</v>
      </c>
      <c r="AW1651" s="25">
        <v>41.791596274194085</v>
      </c>
      <c r="AX1651" s="25">
        <v>0</v>
      </c>
      <c r="AY1651" s="25">
        <v>0</v>
      </c>
      <c r="AZ1651" s="25">
        <v>0</v>
      </c>
      <c r="BA1651" s="25">
        <v>0</v>
      </c>
      <c r="BB1651" s="25">
        <v>27.928877407791742</v>
      </c>
      <c r="BC1651" s="25">
        <v>359.70856592907671</v>
      </c>
      <c r="BD1651" s="25">
        <v>32.53249933537014</v>
      </c>
      <c r="BE1651" s="25">
        <v>9.2002288120433793</v>
      </c>
      <c r="BF1651" s="25">
        <v>9.8442808824770349</v>
      </c>
      <c r="BG1651" s="25">
        <v>0</v>
      </c>
      <c r="BH1651" s="25">
        <v>0</v>
      </c>
      <c r="BI1651" s="25">
        <v>707.71925935295155</v>
      </c>
      <c r="BJ1651" s="25">
        <v>0</v>
      </c>
      <c r="BK1651" s="25">
        <v>0.19119409663723375</v>
      </c>
      <c r="BL1651" s="25">
        <v>3.3662426933498515</v>
      </c>
      <c r="BM1651" s="25">
        <v>3.4182212649312899E-2</v>
      </c>
      <c r="BN1651" s="25">
        <v>0</v>
      </c>
      <c r="BO1651" s="25">
        <v>0</v>
      </c>
    </row>
    <row r="1652" spans="1:67">
      <c r="A1652">
        <v>2013</v>
      </c>
      <c r="B1652" s="57" t="s">
        <v>200</v>
      </c>
      <c r="C1652" s="61" t="s">
        <v>264</v>
      </c>
      <c r="D1652" s="57" t="s">
        <v>134</v>
      </c>
      <c r="E1652" s="25">
        <v>5.5615551277392132</v>
      </c>
      <c r="F1652" s="25">
        <v>0.27786983106539942</v>
      </c>
      <c r="G1652" s="25">
        <v>0.73507074953466445</v>
      </c>
      <c r="H1652" s="25">
        <v>7.3335832623336827</v>
      </c>
      <c r="I1652" s="25">
        <v>32.741609765387508</v>
      </c>
      <c r="J1652" s="25">
        <v>4.858113625427567</v>
      </c>
      <c r="K1652" s="25">
        <v>1.967148772307864</v>
      </c>
      <c r="L1652" s="25">
        <v>2.6968789124709751</v>
      </c>
      <c r="M1652" s="25">
        <v>0.13535257240815707</v>
      </c>
      <c r="N1652" s="25">
        <v>2.5996747152529869</v>
      </c>
      <c r="O1652" s="25">
        <v>4.5301537269039489</v>
      </c>
      <c r="P1652" s="25">
        <v>2.2617824430577058</v>
      </c>
      <c r="Q1652" s="25">
        <v>6.1395040167036168</v>
      </c>
      <c r="R1652" s="25">
        <v>3.0189286187789888</v>
      </c>
      <c r="S1652" s="25">
        <v>3.1063488242742903</v>
      </c>
      <c r="T1652" s="25">
        <v>2.6394492842670774</v>
      </c>
      <c r="U1652" s="25">
        <v>4.1388291963945214</v>
      </c>
      <c r="V1652" s="25">
        <v>2.391911704290083</v>
      </c>
      <c r="W1652" s="25">
        <v>2.0085286575964667</v>
      </c>
      <c r="X1652" s="25">
        <v>6.0047336400042823</v>
      </c>
      <c r="Y1652" s="25">
        <v>0.6205311203267313</v>
      </c>
      <c r="Z1652" s="25">
        <v>1.3520189514635312</v>
      </c>
      <c r="AA1652" s="25">
        <v>0</v>
      </c>
      <c r="AB1652" s="25">
        <v>1.0773324594110587</v>
      </c>
      <c r="AC1652" s="25">
        <v>2.6424748091256035E-2</v>
      </c>
      <c r="AD1652" s="25">
        <v>0</v>
      </c>
      <c r="AE1652" s="25">
        <v>43.113622758226946</v>
      </c>
      <c r="AF1652" s="25">
        <v>4.9010145918212622</v>
      </c>
      <c r="AG1652" s="25">
        <v>11.336579806900804</v>
      </c>
      <c r="AH1652" s="25">
        <v>6.6101869453583966</v>
      </c>
      <c r="AI1652" s="25">
        <v>14.061131513009133</v>
      </c>
      <c r="AJ1652" s="25">
        <v>56.411518606482659</v>
      </c>
      <c r="AK1652" s="25">
        <v>82.057618529709231</v>
      </c>
      <c r="AL1652" s="25">
        <v>25.653122638820648</v>
      </c>
      <c r="AM1652" s="25">
        <v>0.41867528575422741</v>
      </c>
      <c r="AN1652" s="25">
        <v>8.7285352446839219</v>
      </c>
      <c r="AO1652" s="25">
        <v>0.67977187469830347</v>
      </c>
      <c r="AP1652" s="25">
        <v>1.1787822823172367</v>
      </c>
      <c r="AQ1652" s="25">
        <v>1.6264889271582068</v>
      </c>
      <c r="AR1652" s="25">
        <v>0.43358236309393083</v>
      </c>
      <c r="AS1652" s="25">
        <v>1.0869408442202197</v>
      </c>
      <c r="AT1652" s="25">
        <v>0.16874771933783189</v>
      </c>
      <c r="AU1652" s="25">
        <v>0</v>
      </c>
      <c r="AV1652" s="25">
        <v>0.45065991549269924</v>
      </c>
      <c r="AW1652" s="25">
        <v>1.4982351905076197</v>
      </c>
      <c r="AX1652" s="25">
        <v>0</v>
      </c>
      <c r="AY1652" s="25">
        <v>0</v>
      </c>
      <c r="AZ1652" s="25">
        <v>0</v>
      </c>
      <c r="BA1652" s="25">
        <v>0</v>
      </c>
      <c r="BB1652" s="25">
        <v>0.63777357962585435</v>
      </c>
      <c r="BC1652" s="25">
        <v>10.79240525638723</v>
      </c>
      <c r="BD1652" s="25">
        <v>3.4202572616351135</v>
      </c>
      <c r="BE1652" s="25">
        <v>2.4471120358931264</v>
      </c>
      <c r="BF1652" s="25">
        <v>0.91016475556036891</v>
      </c>
      <c r="BG1652" s="25">
        <v>0</v>
      </c>
      <c r="BH1652" s="25">
        <v>0</v>
      </c>
      <c r="BI1652" s="25">
        <v>157.09540144909653</v>
      </c>
      <c r="BJ1652" s="25">
        <v>0</v>
      </c>
      <c r="BK1652" s="25">
        <v>1.2236182170363883</v>
      </c>
      <c r="BL1652" s="25">
        <v>10.570128589306963</v>
      </c>
      <c r="BM1652" s="25">
        <v>0.20798233699627766</v>
      </c>
      <c r="BN1652" s="25">
        <v>0</v>
      </c>
      <c r="BO1652" s="25">
        <v>0</v>
      </c>
    </row>
    <row r="1653" spans="1:67">
      <c r="A1653">
        <v>2013</v>
      </c>
      <c r="B1653" s="57" t="s">
        <v>201</v>
      </c>
      <c r="C1653" s="61" t="s">
        <v>265</v>
      </c>
      <c r="D1653" s="57" t="s">
        <v>134</v>
      </c>
      <c r="E1653" s="25">
        <v>0.15281901511725929</v>
      </c>
      <c r="F1653" s="25">
        <v>4.2487472476383514E-3</v>
      </c>
      <c r="G1653" s="25">
        <v>1.5916546395442387E-2</v>
      </c>
      <c r="H1653" s="25">
        <v>0.41628094435248908</v>
      </c>
      <c r="I1653" s="25">
        <v>1.0061548264240383</v>
      </c>
      <c r="J1653" s="25">
        <v>0.18621638071811647</v>
      </c>
      <c r="K1653" s="25">
        <v>2.9602090531922247E-2</v>
      </c>
      <c r="L1653" s="25">
        <v>6.6791982771628955E-2</v>
      </c>
      <c r="M1653" s="25">
        <v>4.4620501379479052E-3</v>
      </c>
      <c r="N1653" s="25">
        <v>5.9449690439937475E-2</v>
      </c>
      <c r="O1653" s="25">
        <v>7.3859323961391679E-2</v>
      </c>
      <c r="P1653" s="25">
        <v>4.5899004938594966E-2</v>
      </c>
      <c r="Q1653" s="25">
        <v>0.15081293132567919</v>
      </c>
      <c r="R1653" s="25">
        <v>7.2858504280616604E-2</v>
      </c>
      <c r="S1653" s="25">
        <v>7.6733454252756433E-2</v>
      </c>
      <c r="T1653" s="25">
        <v>7.7568228929121408E-2</v>
      </c>
      <c r="U1653" s="25">
        <v>9.8082151393657349E-2</v>
      </c>
      <c r="V1653" s="25">
        <v>6.8536380601691926E-2</v>
      </c>
      <c r="W1653" s="25">
        <v>7.7873699718094963E-2</v>
      </c>
      <c r="X1653" s="25">
        <v>9.3974249896424472E-2</v>
      </c>
      <c r="Y1653" s="25">
        <v>1.1359397041905941E-2</v>
      </c>
      <c r="Z1653" s="25">
        <v>5.6163506054425029E-2</v>
      </c>
      <c r="AA1653" s="25">
        <v>0</v>
      </c>
      <c r="AB1653" s="25">
        <v>3.5009357880747431E-2</v>
      </c>
      <c r="AC1653" s="25">
        <v>4.7474293174954623E-4</v>
      </c>
      <c r="AD1653" s="25">
        <v>0</v>
      </c>
      <c r="AE1653" s="25">
        <v>1.3872658893630094</v>
      </c>
      <c r="AF1653" s="25">
        <v>0.1717225035878053</v>
      </c>
      <c r="AG1653" s="25">
        <v>0.50102487773838411</v>
      </c>
      <c r="AH1653" s="25">
        <v>0.29213999273885072</v>
      </c>
      <c r="AI1653" s="25">
        <v>7.5343179684196182E-2</v>
      </c>
      <c r="AJ1653" s="25">
        <v>0.13273247251812637</v>
      </c>
      <c r="AK1653" s="25">
        <v>0.21946308110226645</v>
      </c>
      <c r="AL1653" s="25">
        <v>8.9391805152211581E-2</v>
      </c>
      <c r="AM1653" s="25">
        <v>7.0192227865291737E-3</v>
      </c>
      <c r="AN1653" s="25">
        <v>0.2204291505849231</v>
      </c>
      <c r="AO1653" s="25">
        <v>2.1592667479310511E-2</v>
      </c>
      <c r="AP1653" s="25">
        <v>1.7358812681954192E-2</v>
      </c>
      <c r="AQ1653" s="25">
        <v>0.13626949027541083</v>
      </c>
      <c r="AR1653" s="25">
        <v>4.995512153768266E-2</v>
      </c>
      <c r="AS1653" s="25">
        <v>0.20736621314530132</v>
      </c>
      <c r="AT1653" s="25">
        <v>4.4054062410481015E-2</v>
      </c>
      <c r="AU1653" s="25">
        <v>0</v>
      </c>
      <c r="AV1653" s="25">
        <v>5.4313317513515549E-2</v>
      </c>
      <c r="AW1653" s="25">
        <v>0.10642362169045368</v>
      </c>
      <c r="AX1653" s="25">
        <v>0</v>
      </c>
      <c r="AY1653" s="25">
        <v>0</v>
      </c>
      <c r="AZ1653" s="25">
        <v>0</v>
      </c>
      <c r="BA1653" s="25">
        <v>0</v>
      </c>
      <c r="BB1653" s="25">
        <v>7.5133602874208366E-2</v>
      </c>
      <c r="BC1653" s="25">
        <v>0.32502347586286573</v>
      </c>
      <c r="BD1653" s="25">
        <v>8.9543770533586892E-2</v>
      </c>
      <c r="BE1653" s="25">
        <v>4.9563875143531839E-2</v>
      </c>
      <c r="BF1653" s="25">
        <v>2.7860185321919393E-2</v>
      </c>
      <c r="BG1653" s="25">
        <v>0</v>
      </c>
      <c r="BH1653" s="25">
        <v>0</v>
      </c>
      <c r="BI1653" s="25">
        <v>1.7087605955311593</v>
      </c>
      <c r="BJ1653" s="25">
        <v>0</v>
      </c>
      <c r="BK1653" s="25">
        <v>1.8667398496705116E-2</v>
      </c>
      <c r="BL1653" s="25">
        <v>0.66714294874480784</v>
      </c>
      <c r="BM1653" s="25">
        <v>6.906668459795433E-3</v>
      </c>
      <c r="BN1653" s="25">
        <v>0</v>
      </c>
      <c r="BO1653" s="25">
        <v>0</v>
      </c>
    </row>
    <row r="1654" spans="1:67">
      <c r="A1654">
        <v>2013</v>
      </c>
      <c r="B1654" s="57" t="s">
        <v>202</v>
      </c>
      <c r="C1654" s="61" t="s">
        <v>266</v>
      </c>
      <c r="D1654" s="57" t="s">
        <v>134</v>
      </c>
      <c r="E1654" s="25">
        <v>10.839354442582593</v>
      </c>
      <c r="F1654" s="25">
        <v>0.71168724426516616</v>
      </c>
      <c r="G1654" s="25">
        <v>1.0850483066547103</v>
      </c>
      <c r="H1654" s="25">
        <v>66.463961182739382</v>
      </c>
      <c r="I1654" s="25">
        <v>78.574634087936857</v>
      </c>
      <c r="J1654" s="25">
        <v>42.519008267140592</v>
      </c>
      <c r="K1654" s="25">
        <v>18.189245267508763</v>
      </c>
      <c r="L1654" s="25">
        <v>33.938037796722554</v>
      </c>
      <c r="M1654" s="25">
        <v>0.56329617709499002</v>
      </c>
      <c r="N1654" s="25">
        <v>6.6546128373219489</v>
      </c>
      <c r="O1654" s="25">
        <v>16.151329204648157</v>
      </c>
      <c r="P1654" s="25">
        <v>13.458108742828898</v>
      </c>
      <c r="Q1654" s="25">
        <v>14.766738229170928</v>
      </c>
      <c r="R1654" s="25">
        <v>46.658853144300217</v>
      </c>
      <c r="S1654" s="25">
        <v>41.111637344141087</v>
      </c>
      <c r="T1654" s="25">
        <v>14.295533529681762</v>
      </c>
      <c r="U1654" s="25">
        <v>21.705597960958293</v>
      </c>
      <c r="V1654" s="25">
        <v>13.861232868831719</v>
      </c>
      <c r="W1654" s="25">
        <v>3.6091207191427035</v>
      </c>
      <c r="X1654" s="25">
        <v>19.238933176812644</v>
      </c>
      <c r="Y1654" s="25">
        <v>4.7233642711814907</v>
      </c>
      <c r="Z1654" s="25">
        <v>16.006672335583442</v>
      </c>
      <c r="AA1654" s="25">
        <v>0</v>
      </c>
      <c r="AB1654" s="25">
        <v>6.3630101753881423</v>
      </c>
      <c r="AC1654" s="25">
        <v>0.10232421030411938</v>
      </c>
      <c r="AD1654" s="25">
        <v>0</v>
      </c>
      <c r="AE1654" s="25">
        <v>595.5050804358126</v>
      </c>
      <c r="AF1654" s="25">
        <v>37.912940420280577</v>
      </c>
      <c r="AG1654" s="25">
        <v>218.05274135317086</v>
      </c>
      <c r="AH1654" s="25">
        <v>127.14324391881567</v>
      </c>
      <c r="AI1654" s="25">
        <v>5.3370526264189877</v>
      </c>
      <c r="AJ1654" s="25">
        <v>11.866971031779419</v>
      </c>
      <c r="AK1654" s="25">
        <v>166.12462180148259</v>
      </c>
      <c r="AL1654" s="25">
        <v>7.241710111639458</v>
      </c>
      <c r="AM1654" s="25">
        <v>0.4180044964641601</v>
      </c>
      <c r="AN1654" s="25">
        <v>25.404760591000077</v>
      </c>
      <c r="AO1654" s="25">
        <v>5.6920732888441048</v>
      </c>
      <c r="AP1654" s="25">
        <v>4.11722002114539</v>
      </c>
      <c r="AQ1654" s="25">
        <v>33.950836127879221</v>
      </c>
      <c r="AR1654" s="25">
        <v>6.1015069898293319</v>
      </c>
      <c r="AS1654" s="25">
        <v>17.483466050353549</v>
      </c>
      <c r="AT1654" s="25">
        <v>1.2496228825411455</v>
      </c>
      <c r="AU1654" s="25">
        <v>0</v>
      </c>
      <c r="AV1654" s="25">
        <v>5.5876300335259135</v>
      </c>
      <c r="AW1654" s="25">
        <v>27.723202439849732</v>
      </c>
      <c r="AX1654" s="25">
        <v>0</v>
      </c>
      <c r="AY1654" s="25">
        <v>0</v>
      </c>
      <c r="AZ1654" s="25">
        <v>0</v>
      </c>
      <c r="BA1654" s="25">
        <v>0</v>
      </c>
      <c r="BB1654" s="25">
        <v>7.667306771254415</v>
      </c>
      <c r="BC1654" s="25">
        <v>1203.2108578606183</v>
      </c>
      <c r="BD1654" s="25">
        <v>43.555751594887681</v>
      </c>
      <c r="BE1654" s="25">
        <v>7.6423895992134838</v>
      </c>
      <c r="BF1654" s="25">
        <v>8.6183640016365235</v>
      </c>
      <c r="BG1654" s="25">
        <v>0</v>
      </c>
      <c r="BH1654" s="25">
        <v>0</v>
      </c>
      <c r="BI1654" s="25">
        <v>1463.5133390081548</v>
      </c>
      <c r="BJ1654" s="25">
        <v>0</v>
      </c>
      <c r="BK1654" s="25">
        <v>0.67764335977126744</v>
      </c>
      <c r="BL1654" s="25">
        <v>0.73020812893253195</v>
      </c>
      <c r="BM1654" s="25">
        <v>2.0089505631494975E-2</v>
      </c>
      <c r="BN1654" s="25">
        <v>0</v>
      </c>
      <c r="BO1654" s="25">
        <v>0</v>
      </c>
    </row>
    <row r="1655" spans="1:67">
      <c r="A1655">
        <v>2013</v>
      </c>
      <c r="B1655" s="57" t="s">
        <v>203</v>
      </c>
      <c r="C1655" s="61" t="s">
        <v>267</v>
      </c>
      <c r="D1655" s="57" t="s">
        <v>134</v>
      </c>
      <c r="E1655" s="25">
        <v>7.0477102909042799E-2</v>
      </c>
      <c r="F1655" s="25">
        <v>2.9079443771144907E-3</v>
      </c>
      <c r="G1655" s="25">
        <v>4.1682237378519258E-3</v>
      </c>
      <c r="H1655" s="25">
        <v>0.88103473781302388</v>
      </c>
      <c r="I1655" s="25">
        <v>16.781303026518398</v>
      </c>
      <c r="J1655" s="25">
        <v>9.5893287879590474</v>
      </c>
      <c r="K1655" s="25">
        <v>2.9328508556111847</v>
      </c>
      <c r="L1655" s="25">
        <v>4.6679022847633558</v>
      </c>
      <c r="M1655" s="25">
        <v>0.10278492869014687</v>
      </c>
      <c r="N1655" s="25">
        <v>3.5780886354935011</v>
      </c>
      <c r="O1655" s="25">
        <v>10.734581667415553</v>
      </c>
      <c r="P1655" s="25">
        <v>5.950250086146891</v>
      </c>
      <c r="Q1655" s="25">
        <v>3.6550662433435051</v>
      </c>
      <c r="R1655" s="25">
        <v>2.1105796479874317</v>
      </c>
      <c r="S1655" s="25">
        <v>0.84229655506346313</v>
      </c>
      <c r="T1655" s="25">
        <v>1.7336420197087758</v>
      </c>
      <c r="U1655" s="25">
        <v>6.2921963995181232</v>
      </c>
      <c r="V1655" s="25">
        <v>1.9666737640309215</v>
      </c>
      <c r="W1655" s="25">
        <v>0.40233206819000106</v>
      </c>
      <c r="X1655" s="25">
        <v>5.6123550317734834</v>
      </c>
      <c r="Y1655" s="25">
        <v>8.8793834582629516E-2</v>
      </c>
      <c r="Z1655" s="25">
        <v>10.507588174173584</v>
      </c>
      <c r="AA1655" s="25">
        <v>0</v>
      </c>
      <c r="AB1655" s="25">
        <v>0.25627733206842396</v>
      </c>
      <c r="AC1655" s="25">
        <v>3.0511964457199097E-3</v>
      </c>
      <c r="AD1655" s="25">
        <v>0</v>
      </c>
      <c r="AE1655" s="25">
        <v>26.073365455496994</v>
      </c>
      <c r="AF1655" s="25">
        <v>7.9108911473493553</v>
      </c>
      <c r="AG1655" s="25">
        <v>23.358035240199268</v>
      </c>
      <c r="AH1655" s="25">
        <v>13.619715219600277</v>
      </c>
      <c r="AI1655" s="25">
        <v>0.23137706487382084</v>
      </c>
      <c r="AJ1655" s="25">
        <v>0.91169724364974813</v>
      </c>
      <c r="AK1655" s="25">
        <v>1.3958058057432978</v>
      </c>
      <c r="AL1655" s="25">
        <v>2.8934367589855703</v>
      </c>
      <c r="AM1655" s="25">
        <v>0.5332796720212688</v>
      </c>
      <c r="AN1655" s="25">
        <v>9.4527979970610545</v>
      </c>
      <c r="AO1655" s="25">
        <v>7.0797192159181792</v>
      </c>
      <c r="AP1655" s="25">
        <v>4.6495238473849003</v>
      </c>
      <c r="AQ1655" s="25">
        <v>19.457867229069592</v>
      </c>
      <c r="AR1655" s="25">
        <v>8.3205372992051316</v>
      </c>
      <c r="AS1655" s="25">
        <v>20.209705948419124</v>
      </c>
      <c r="AT1655" s="25">
        <v>2.1265194752101295</v>
      </c>
      <c r="AU1655" s="25">
        <v>0</v>
      </c>
      <c r="AV1655" s="25">
        <v>4.9840222894908122</v>
      </c>
      <c r="AW1655" s="25">
        <v>6.5360002058814048</v>
      </c>
      <c r="AX1655" s="25">
        <v>0</v>
      </c>
      <c r="AY1655" s="25">
        <v>0</v>
      </c>
      <c r="AZ1655" s="25">
        <v>0</v>
      </c>
      <c r="BA1655" s="25">
        <v>0</v>
      </c>
      <c r="BB1655" s="25">
        <v>10.093059622787305</v>
      </c>
      <c r="BC1655" s="25">
        <v>11.850540760307712</v>
      </c>
      <c r="BD1655" s="25">
        <v>132.38363218193044</v>
      </c>
      <c r="BE1655" s="25">
        <v>4.2956910614016488</v>
      </c>
      <c r="BF1655" s="25">
        <v>1.2117111591003979</v>
      </c>
      <c r="BG1655" s="25">
        <v>0</v>
      </c>
      <c r="BH1655" s="25">
        <v>0</v>
      </c>
      <c r="BI1655" s="25">
        <v>289.9288381865224</v>
      </c>
      <c r="BJ1655" s="25">
        <v>0</v>
      </c>
      <c r="BK1655" s="25">
        <v>1.0941123465972633E-2</v>
      </c>
      <c r="BL1655" s="25">
        <v>2.2897543398728448</v>
      </c>
      <c r="BM1655" s="25">
        <v>5.4192648924084041E-2</v>
      </c>
      <c r="BN1655" s="25">
        <v>0</v>
      </c>
      <c r="BO1655" s="25">
        <v>0</v>
      </c>
    </row>
    <row r="1656" spans="1:67">
      <c r="A1656">
        <v>2013</v>
      </c>
      <c r="B1656" s="57" t="s">
        <v>204</v>
      </c>
      <c r="C1656" s="61" t="s">
        <v>268</v>
      </c>
      <c r="D1656" s="57" t="s">
        <v>134</v>
      </c>
      <c r="E1656" s="25">
        <v>7.1433432682607892E-2</v>
      </c>
      <c r="F1656" s="25">
        <v>6.4825853298632408E-3</v>
      </c>
      <c r="G1656" s="25">
        <v>7.7945168689929848E-3</v>
      </c>
      <c r="H1656" s="25">
        <v>1.3114890140788393</v>
      </c>
      <c r="I1656" s="25">
        <v>33.458149579166303</v>
      </c>
      <c r="J1656" s="25">
        <v>11.233134037857235</v>
      </c>
      <c r="K1656" s="25">
        <v>1.8208919836913027</v>
      </c>
      <c r="L1656" s="25">
        <v>4.9057981436001263</v>
      </c>
      <c r="M1656" s="25">
        <v>0.16296543966767191</v>
      </c>
      <c r="N1656" s="25">
        <v>3.3456300694406282</v>
      </c>
      <c r="O1656" s="25">
        <v>10.647759253416913</v>
      </c>
      <c r="P1656" s="25">
        <v>4.8866112149310261</v>
      </c>
      <c r="Q1656" s="25">
        <v>2.3469916351490228</v>
      </c>
      <c r="R1656" s="25">
        <v>1.2534296310051625</v>
      </c>
      <c r="S1656" s="25">
        <v>0.49952545747745847</v>
      </c>
      <c r="T1656" s="25">
        <v>0.69852210894957989</v>
      </c>
      <c r="U1656" s="25">
        <v>5.3189795416629542</v>
      </c>
      <c r="V1656" s="25">
        <v>1.4579001118714021</v>
      </c>
      <c r="W1656" s="25">
        <v>0.49480211897246834</v>
      </c>
      <c r="X1656" s="25">
        <v>7.6317548074113262</v>
      </c>
      <c r="Y1656" s="25">
        <v>0.78512864945721506</v>
      </c>
      <c r="Z1656" s="25">
        <v>8.0990164829441049</v>
      </c>
      <c r="AA1656" s="25">
        <v>0</v>
      </c>
      <c r="AB1656" s="25">
        <v>0.72029413291495037</v>
      </c>
      <c r="AC1656" s="25">
        <v>3.2743411096770036E-3</v>
      </c>
      <c r="AD1656" s="25">
        <v>0</v>
      </c>
      <c r="AE1656" s="25">
        <v>8.7890402289045753</v>
      </c>
      <c r="AF1656" s="25">
        <v>2.9899214455114542</v>
      </c>
      <c r="AG1656" s="25">
        <v>5.566454234648881</v>
      </c>
      <c r="AH1656" s="25">
        <v>3.2457148176469226</v>
      </c>
      <c r="AI1656" s="25">
        <v>0.11652685532377813</v>
      </c>
      <c r="AJ1656" s="25">
        <v>0.15623254412368048</v>
      </c>
      <c r="AK1656" s="25">
        <v>2.7001017501569464</v>
      </c>
      <c r="AL1656" s="25">
        <v>2.3465779344710329</v>
      </c>
      <c r="AM1656" s="25">
        <v>0.51116359604575112</v>
      </c>
      <c r="AN1656" s="25">
        <v>5.5835232693016854</v>
      </c>
      <c r="AO1656" s="25">
        <v>2.8351935969049009</v>
      </c>
      <c r="AP1656" s="25">
        <v>24.300378098006668</v>
      </c>
      <c r="AQ1656" s="25">
        <v>21.700510981971441</v>
      </c>
      <c r="AR1656" s="25">
        <v>10.077640085575554</v>
      </c>
      <c r="AS1656" s="25">
        <v>27.731855214838831</v>
      </c>
      <c r="AT1656" s="25">
        <v>6.8108401412659605</v>
      </c>
      <c r="AU1656" s="25">
        <v>0</v>
      </c>
      <c r="AV1656" s="25">
        <v>5.4336877515252207</v>
      </c>
      <c r="AW1656" s="25">
        <v>17.494947798729104</v>
      </c>
      <c r="AX1656" s="25">
        <v>0</v>
      </c>
      <c r="AY1656" s="25">
        <v>0</v>
      </c>
      <c r="AZ1656" s="25">
        <v>0</v>
      </c>
      <c r="BA1656" s="25">
        <v>0</v>
      </c>
      <c r="BB1656" s="25">
        <v>13.007098661599162</v>
      </c>
      <c r="BC1656" s="25">
        <v>9.1853568598811108</v>
      </c>
      <c r="BD1656" s="25">
        <v>8.7954356627796955</v>
      </c>
      <c r="BE1656" s="25">
        <v>3.3096249670286477</v>
      </c>
      <c r="BF1656" s="25">
        <v>2.4306550150029902</v>
      </c>
      <c r="BG1656" s="25">
        <v>0</v>
      </c>
      <c r="BH1656" s="25">
        <v>0</v>
      </c>
      <c r="BI1656" s="25">
        <v>622.82989430307248</v>
      </c>
      <c r="BJ1656" s="25">
        <v>0</v>
      </c>
      <c r="BK1656" s="25">
        <v>15.839165259183066</v>
      </c>
      <c r="BL1656" s="25">
        <v>1.4535277330711511</v>
      </c>
      <c r="BM1656" s="25">
        <v>3.6099431109756948E-2</v>
      </c>
      <c r="BN1656" s="25">
        <v>0</v>
      </c>
      <c r="BO1656" s="25">
        <v>0</v>
      </c>
    </row>
    <row r="1657" spans="1:67">
      <c r="A1657">
        <v>2013</v>
      </c>
      <c r="B1657" s="57" t="s">
        <v>205</v>
      </c>
      <c r="C1657" s="61" t="s">
        <v>269</v>
      </c>
      <c r="D1657" s="57" t="s">
        <v>134</v>
      </c>
      <c r="E1657" s="25">
        <v>0.58899493280631221</v>
      </c>
      <c r="F1657" s="25">
        <v>0.79375372047967585</v>
      </c>
      <c r="G1657" s="25">
        <v>4.8438102445490005E-3</v>
      </c>
      <c r="H1657" s="25">
        <v>11.321985350132167</v>
      </c>
      <c r="I1657" s="25">
        <v>13.174927581123624</v>
      </c>
      <c r="J1657" s="25">
        <v>7.7126237592537672</v>
      </c>
      <c r="K1657" s="25">
        <v>2.5453807856103925</v>
      </c>
      <c r="L1657" s="25">
        <v>6.2155332652401123</v>
      </c>
      <c r="M1657" s="25">
        <v>0.25750833264297224</v>
      </c>
      <c r="N1657" s="25">
        <v>1.9062948410076785</v>
      </c>
      <c r="O1657" s="25">
        <v>4.1892226007151638</v>
      </c>
      <c r="P1657" s="25">
        <v>2.8286269227671421</v>
      </c>
      <c r="Q1657" s="25">
        <v>1.6430756871263705</v>
      </c>
      <c r="R1657" s="25">
        <v>3.1928153247170776</v>
      </c>
      <c r="S1657" s="25">
        <v>3.0209777188534668</v>
      </c>
      <c r="T1657" s="25">
        <v>3.077945176604751</v>
      </c>
      <c r="U1657" s="25">
        <v>5.7826468892537939</v>
      </c>
      <c r="V1657" s="25">
        <v>3.5414886031620139</v>
      </c>
      <c r="W1657" s="25">
        <v>1.2276833758591055</v>
      </c>
      <c r="X1657" s="25">
        <v>3.5667232757667784</v>
      </c>
      <c r="Y1657" s="25">
        <v>0.35491579780012816</v>
      </c>
      <c r="Z1657" s="25">
        <v>3.9656351824418503</v>
      </c>
      <c r="AA1657" s="25">
        <v>0</v>
      </c>
      <c r="AB1657" s="25">
        <v>6.1230062063254955</v>
      </c>
      <c r="AC1657" s="25">
        <v>3.1417538319323243E-2</v>
      </c>
      <c r="AD1657" s="25">
        <v>0</v>
      </c>
      <c r="AE1657" s="25">
        <v>47.50534416341312</v>
      </c>
      <c r="AF1657" s="25">
        <v>15.268734405196195</v>
      </c>
      <c r="AG1657" s="25">
        <v>52.294130188993876</v>
      </c>
      <c r="AH1657" s="25">
        <v>30.491911266309891</v>
      </c>
      <c r="AI1657" s="25">
        <v>3.2318843311459311</v>
      </c>
      <c r="AJ1657" s="25">
        <v>5.2890948240905775</v>
      </c>
      <c r="AK1657" s="25">
        <v>14.55891173869629</v>
      </c>
      <c r="AL1657" s="25">
        <v>10.184066795179891</v>
      </c>
      <c r="AM1657" s="25">
        <v>0.81067482053254292</v>
      </c>
      <c r="AN1657" s="25">
        <v>3.5594627824992977</v>
      </c>
      <c r="AO1657" s="25">
        <v>4.3407937741540454</v>
      </c>
      <c r="AP1657" s="25">
        <v>8.4796500625853746</v>
      </c>
      <c r="AQ1657" s="25">
        <v>173.90938715145393</v>
      </c>
      <c r="AR1657" s="25">
        <v>9.3202455894187413</v>
      </c>
      <c r="AS1657" s="25">
        <v>37.005380247563679</v>
      </c>
      <c r="AT1657" s="25">
        <v>5.9512361814264167</v>
      </c>
      <c r="AU1657" s="25">
        <v>0</v>
      </c>
      <c r="AV1657" s="25">
        <v>3.537953999785779</v>
      </c>
      <c r="AW1657" s="25">
        <v>8.7152422184530014</v>
      </c>
      <c r="AX1657" s="25">
        <v>0</v>
      </c>
      <c r="AY1657" s="25">
        <v>0</v>
      </c>
      <c r="AZ1657" s="25">
        <v>0</v>
      </c>
      <c r="BA1657" s="25">
        <v>0</v>
      </c>
      <c r="BB1657" s="25">
        <v>6.3682008040440206</v>
      </c>
      <c r="BC1657" s="25">
        <v>25.027622498653983</v>
      </c>
      <c r="BD1657" s="25">
        <v>11.158749798521827</v>
      </c>
      <c r="BE1657" s="25">
        <v>6.0057515319054087</v>
      </c>
      <c r="BF1657" s="25">
        <v>5.9218617213888898</v>
      </c>
      <c r="BG1657" s="25">
        <v>0</v>
      </c>
      <c r="BH1657" s="25">
        <v>0</v>
      </c>
      <c r="BI1657" s="25">
        <v>277.27499204155436</v>
      </c>
      <c r="BJ1657" s="25">
        <v>0</v>
      </c>
      <c r="BK1657" s="25">
        <v>0.20943502170004438</v>
      </c>
      <c r="BL1657" s="25">
        <v>4.7399148322128397</v>
      </c>
      <c r="BM1657" s="25">
        <v>0.45396722967668068</v>
      </c>
      <c r="BN1657" s="25">
        <v>0</v>
      </c>
      <c r="BO1657" s="25">
        <v>0</v>
      </c>
    </row>
    <row r="1658" spans="1:67">
      <c r="A1658">
        <v>2013</v>
      </c>
      <c r="B1658" s="57" t="s">
        <v>206</v>
      </c>
      <c r="C1658" s="61" t="s">
        <v>270</v>
      </c>
      <c r="D1658" s="57" t="s">
        <v>134</v>
      </c>
      <c r="E1658" s="25">
        <v>0.16102056846887375</v>
      </c>
      <c r="F1658" s="25">
        <v>1.4048634839146344E-2</v>
      </c>
      <c r="G1658" s="25">
        <v>1.0460366427942486E-2</v>
      </c>
      <c r="H1658" s="25">
        <v>3.393358223725488</v>
      </c>
      <c r="I1658" s="25">
        <v>34.086385481040189</v>
      </c>
      <c r="J1658" s="25">
        <v>19.449749825230782</v>
      </c>
      <c r="K1658" s="25">
        <v>4.907287170617094</v>
      </c>
      <c r="L1658" s="25">
        <v>3.8132566805081654</v>
      </c>
      <c r="M1658" s="25">
        <v>1.302243426216541</v>
      </c>
      <c r="N1658" s="25">
        <v>19.516448214310422</v>
      </c>
      <c r="O1658" s="25">
        <v>6.2613887557290431</v>
      </c>
      <c r="P1658" s="25">
        <v>6.2780822325032055</v>
      </c>
      <c r="Q1658" s="25">
        <v>6.1192520635462921</v>
      </c>
      <c r="R1658" s="25">
        <v>4.638473842496813</v>
      </c>
      <c r="S1658" s="25">
        <v>2.0163032912485148</v>
      </c>
      <c r="T1658" s="25">
        <v>1.6945526774507269</v>
      </c>
      <c r="U1658" s="25">
        <v>10.783268031110119</v>
      </c>
      <c r="V1658" s="25">
        <v>6.0014176219145812</v>
      </c>
      <c r="W1658" s="25">
        <v>3.6604326574767341</v>
      </c>
      <c r="X1658" s="25">
        <v>9.720906568203608</v>
      </c>
      <c r="Y1658" s="25">
        <v>0.67127689022682113</v>
      </c>
      <c r="Z1658" s="25">
        <v>9.5899331136856123</v>
      </c>
      <c r="AA1658" s="25">
        <v>0</v>
      </c>
      <c r="AB1658" s="25">
        <v>2.2958562774665521</v>
      </c>
      <c r="AC1658" s="25">
        <v>6.2433772406464798E-3</v>
      </c>
      <c r="AD1658" s="25">
        <v>0</v>
      </c>
      <c r="AE1658" s="25">
        <v>64.946739391391844</v>
      </c>
      <c r="AF1658" s="25">
        <v>11.758431015844936</v>
      </c>
      <c r="AG1658" s="25">
        <v>19.624090650096377</v>
      </c>
      <c r="AH1658" s="25">
        <v>11.442508265810122</v>
      </c>
      <c r="AI1658" s="25">
        <v>7.6989460467324733</v>
      </c>
      <c r="AJ1658" s="25">
        <v>7.8365715375377905</v>
      </c>
      <c r="AK1658" s="25">
        <v>15.57623778107885</v>
      </c>
      <c r="AL1658" s="25">
        <v>7.0777442180183536</v>
      </c>
      <c r="AM1658" s="25">
        <v>0.65706711353030034</v>
      </c>
      <c r="AN1658" s="25">
        <v>5.7103286073362147</v>
      </c>
      <c r="AO1658" s="25">
        <v>8.2272150601583878</v>
      </c>
      <c r="AP1658" s="25">
        <v>6.0023343473958661</v>
      </c>
      <c r="AQ1658" s="25">
        <v>59.395676459312561</v>
      </c>
      <c r="AR1658" s="25">
        <v>43.661295663363603</v>
      </c>
      <c r="AS1658" s="25">
        <v>31.887049044189414</v>
      </c>
      <c r="AT1658" s="25">
        <v>15.174102406639518</v>
      </c>
      <c r="AU1658" s="25">
        <v>0</v>
      </c>
      <c r="AV1658" s="25">
        <v>9.2777621955790668</v>
      </c>
      <c r="AW1658" s="25">
        <v>23.629603132324643</v>
      </c>
      <c r="AX1658" s="25">
        <v>0</v>
      </c>
      <c r="AY1658" s="25">
        <v>0</v>
      </c>
      <c r="AZ1658" s="25">
        <v>0</v>
      </c>
      <c r="BA1658" s="25">
        <v>0</v>
      </c>
      <c r="BB1658" s="25">
        <v>11.419400795053592</v>
      </c>
      <c r="BC1658" s="25">
        <v>11.962229623231506</v>
      </c>
      <c r="BD1658" s="25">
        <v>18.983646214843283</v>
      </c>
      <c r="BE1658" s="25">
        <v>6.7683288966618642</v>
      </c>
      <c r="BF1658" s="25">
        <v>3.0897471249616357</v>
      </c>
      <c r="BG1658" s="25">
        <v>0</v>
      </c>
      <c r="BH1658" s="25">
        <v>0</v>
      </c>
      <c r="BI1658" s="25">
        <v>33.948373895621295</v>
      </c>
      <c r="BJ1658" s="25">
        <v>0</v>
      </c>
      <c r="BK1658" s="25">
        <v>3.7430937474253662E-2</v>
      </c>
      <c r="BL1658" s="25">
        <v>48.005075977100226</v>
      </c>
      <c r="BM1658" s="25">
        <v>0.33167506942782804</v>
      </c>
      <c r="BN1658" s="25">
        <v>0</v>
      </c>
      <c r="BO1658" s="25">
        <v>0</v>
      </c>
    </row>
    <row r="1659" spans="1:67">
      <c r="A1659">
        <v>2013</v>
      </c>
      <c r="B1659" s="57" t="s">
        <v>207</v>
      </c>
      <c r="C1659" s="61" t="s">
        <v>271</v>
      </c>
      <c r="D1659" s="57" t="s">
        <v>134</v>
      </c>
      <c r="E1659" s="25">
        <v>19.623947786242383</v>
      </c>
      <c r="F1659" s="25">
        <v>0.46571771521949357</v>
      </c>
      <c r="G1659" s="25">
        <v>1.3303339220820083</v>
      </c>
      <c r="H1659" s="25">
        <v>18.906152390251638</v>
      </c>
      <c r="I1659" s="25">
        <v>17.633148389840962</v>
      </c>
      <c r="J1659" s="25">
        <v>8.7571211780113192</v>
      </c>
      <c r="K1659" s="25">
        <v>2.276058146293543</v>
      </c>
      <c r="L1659" s="25">
        <v>9.0069598186666671</v>
      </c>
      <c r="M1659" s="25">
        <v>0.39144717471871537</v>
      </c>
      <c r="N1659" s="25">
        <v>1.8567523351030994</v>
      </c>
      <c r="O1659" s="25">
        <v>5.4259719641400004</v>
      </c>
      <c r="P1659" s="25">
        <v>1.5741325255347449</v>
      </c>
      <c r="Q1659" s="25">
        <v>5.09170816009844</v>
      </c>
      <c r="R1659" s="25">
        <v>2.4588412913576221</v>
      </c>
      <c r="S1659" s="25">
        <v>2.7645958966250586</v>
      </c>
      <c r="T1659" s="25">
        <v>2.5471169941012315</v>
      </c>
      <c r="U1659" s="25">
        <v>2.1570250967226285</v>
      </c>
      <c r="V1659" s="25">
        <v>2.1556115966649303</v>
      </c>
      <c r="W1659" s="25">
        <v>1.8133020003102267</v>
      </c>
      <c r="X1659" s="25">
        <v>5.0865925689726321</v>
      </c>
      <c r="Y1659" s="25">
        <v>0.3421042836786351</v>
      </c>
      <c r="Z1659" s="25">
        <v>3.3184908295855706</v>
      </c>
      <c r="AA1659" s="25">
        <v>0</v>
      </c>
      <c r="AB1659" s="25">
        <v>4.4954682184654295</v>
      </c>
      <c r="AC1659" s="25">
        <v>3.0203552503416969E-2</v>
      </c>
      <c r="AD1659" s="25">
        <v>0</v>
      </c>
      <c r="AE1659" s="25">
        <v>31.405099626085502</v>
      </c>
      <c r="AF1659" s="25">
        <v>11.687602544672263</v>
      </c>
      <c r="AG1659" s="25">
        <v>51.440958823941457</v>
      </c>
      <c r="AH1659" s="25">
        <v>29.994441084128759</v>
      </c>
      <c r="AI1659" s="25">
        <v>4.6794213043072634</v>
      </c>
      <c r="AJ1659" s="25">
        <v>5.1482068204098415</v>
      </c>
      <c r="AK1659" s="25">
        <v>3.1052523570521262</v>
      </c>
      <c r="AL1659" s="25">
        <v>1.6395500063915758</v>
      </c>
      <c r="AM1659" s="25">
        <v>0.32941319921208484</v>
      </c>
      <c r="AN1659" s="25">
        <v>4.066819440300061</v>
      </c>
      <c r="AO1659" s="25">
        <v>1.2925206187528651</v>
      </c>
      <c r="AP1659" s="25">
        <v>1.2245599920957737</v>
      </c>
      <c r="AQ1659" s="25">
        <v>7.9210850925242973</v>
      </c>
      <c r="AR1659" s="25">
        <v>2.2674395718647089</v>
      </c>
      <c r="AS1659" s="25">
        <v>42.190064818826677</v>
      </c>
      <c r="AT1659" s="25">
        <v>9.4608288312700939</v>
      </c>
      <c r="AU1659" s="25">
        <v>0</v>
      </c>
      <c r="AV1659" s="25">
        <v>10.278711965979747</v>
      </c>
      <c r="AW1659" s="25">
        <v>9.1292282815076646</v>
      </c>
      <c r="AX1659" s="25">
        <v>0</v>
      </c>
      <c r="AY1659" s="25">
        <v>0</v>
      </c>
      <c r="AZ1659" s="25">
        <v>0</v>
      </c>
      <c r="BA1659" s="25">
        <v>0</v>
      </c>
      <c r="BB1659" s="25">
        <v>5.3948362393605933</v>
      </c>
      <c r="BC1659" s="25">
        <v>33.060833189945818</v>
      </c>
      <c r="BD1659" s="25">
        <v>6.0143029526186194</v>
      </c>
      <c r="BE1659" s="25">
        <v>1.7742571038388686</v>
      </c>
      <c r="BF1659" s="25">
        <v>2.4627428565316256</v>
      </c>
      <c r="BG1659" s="25">
        <v>0</v>
      </c>
      <c r="BH1659" s="25">
        <v>0</v>
      </c>
      <c r="BI1659" s="25">
        <v>170.47010018032626</v>
      </c>
      <c r="BJ1659" s="25">
        <v>0</v>
      </c>
      <c r="BK1659" s="25">
        <v>10.999374662511883</v>
      </c>
      <c r="BL1659" s="25">
        <v>2.9104313778006761</v>
      </c>
      <c r="BM1659" s="25">
        <v>4.0838156959611911E-2</v>
      </c>
      <c r="BN1659" s="25">
        <v>0</v>
      </c>
      <c r="BO1659" s="25">
        <v>0</v>
      </c>
    </row>
    <row r="1660" spans="1:67">
      <c r="A1660">
        <v>2013</v>
      </c>
      <c r="B1660" s="57" t="s">
        <v>208</v>
      </c>
      <c r="C1660" s="61" t="s">
        <v>272</v>
      </c>
      <c r="D1660" s="57" t="s">
        <v>134</v>
      </c>
      <c r="E1660" s="25">
        <v>10.754068122225132</v>
      </c>
      <c r="F1660" s="25">
        <v>0.93357719958649021</v>
      </c>
      <c r="G1660" s="25">
        <v>2.1760838299279324</v>
      </c>
      <c r="H1660" s="25">
        <v>71.230217914025189</v>
      </c>
      <c r="I1660" s="25">
        <v>9.7508158950681523</v>
      </c>
      <c r="J1660" s="25">
        <v>10.667161360593783</v>
      </c>
      <c r="K1660" s="25">
        <v>5.1241339069611609</v>
      </c>
      <c r="L1660" s="25">
        <v>2.1557237032492966</v>
      </c>
      <c r="M1660" s="25">
        <v>0.35692968981205409</v>
      </c>
      <c r="N1660" s="25">
        <v>6.6521927601116904</v>
      </c>
      <c r="O1660" s="25">
        <v>5.6651554005962748</v>
      </c>
      <c r="P1660" s="25">
        <v>2.4828578077466426</v>
      </c>
      <c r="Q1660" s="25">
        <v>1.8982660323995666</v>
      </c>
      <c r="R1660" s="25">
        <v>0.71707497313197854</v>
      </c>
      <c r="S1660" s="25">
        <v>1.7933410115045367</v>
      </c>
      <c r="T1660" s="25">
        <v>0.38211506854938393</v>
      </c>
      <c r="U1660" s="25">
        <v>0.8102883898398201</v>
      </c>
      <c r="V1660" s="25">
        <v>0.47095629164542119</v>
      </c>
      <c r="W1660" s="25">
        <v>1.0438001684638625</v>
      </c>
      <c r="X1660" s="25">
        <v>10.610816300836809</v>
      </c>
      <c r="Y1660" s="25">
        <v>0.33573300517322135</v>
      </c>
      <c r="Z1660" s="25">
        <v>1.1409463227879748</v>
      </c>
      <c r="AA1660" s="25">
        <v>0</v>
      </c>
      <c r="AB1660" s="25">
        <v>1.683549401846177</v>
      </c>
      <c r="AC1660" s="25">
        <v>3.6787479046675155E-2</v>
      </c>
      <c r="AD1660" s="25">
        <v>0</v>
      </c>
      <c r="AE1660" s="25">
        <v>56.194852244437755</v>
      </c>
      <c r="AF1660" s="25">
        <v>36.113733052237627</v>
      </c>
      <c r="AG1660" s="25">
        <v>67.187544679465475</v>
      </c>
      <c r="AH1660" s="25">
        <v>39.176033520265982</v>
      </c>
      <c r="AI1660" s="25">
        <v>1.8270816214033643</v>
      </c>
      <c r="AJ1660" s="25">
        <v>17.035057787154432</v>
      </c>
      <c r="AK1660" s="25">
        <v>18.342296548618545</v>
      </c>
      <c r="AL1660" s="25">
        <v>12.404037678162867</v>
      </c>
      <c r="AM1660" s="25">
        <v>2.035709486002006</v>
      </c>
      <c r="AN1660" s="25">
        <v>6.8961812546865939</v>
      </c>
      <c r="AO1660" s="25">
        <v>2.7590501740117244</v>
      </c>
      <c r="AP1660" s="25">
        <v>2.8246086363652076</v>
      </c>
      <c r="AQ1660" s="25">
        <v>7.9689709892730338</v>
      </c>
      <c r="AR1660" s="25">
        <v>2.7419120210682104</v>
      </c>
      <c r="AS1660" s="25">
        <v>47.916529171372218</v>
      </c>
      <c r="AT1660" s="25">
        <v>12.939928878263043</v>
      </c>
      <c r="AU1660" s="25">
        <v>0</v>
      </c>
      <c r="AV1660" s="25">
        <v>11.702301215814419</v>
      </c>
      <c r="AW1660" s="25">
        <v>6.1822466814310033</v>
      </c>
      <c r="AX1660" s="25">
        <v>0</v>
      </c>
      <c r="AY1660" s="25">
        <v>0</v>
      </c>
      <c r="AZ1660" s="25">
        <v>0</v>
      </c>
      <c r="BA1660" s="25">
        <v>0</v>
      </c>
      <c r="BB1660" s="25">
        <v>13.908453993362281</v>
      </c>
      <c r="BC1660" s="25">
        <v>12.861917758248133</v>
      </c>
      <c r="BD1660" s="25">
        <v>5.3770648372825134</v>
      </c>
      <c r="BE1660" s="25">
        <v>14.210562393409981</v>
      </c>
      <c r="BF1660" s="25">
        <v>1.8901474078142784</v>
      </c>
      <c r="BG1660" s="25">
        <v>0</v>
      </c>
      <c r="BH1660" s="25">
        <v>0</v>
      </c>
      <c r="BI1660" s="25">
        <v>257.31393541675038</v>
      </c>
      <c r="BJ1660" s="25">
        <v>0</v>
      </c>
      <c r="BK1660" s="25">
        <v>0.12373952666781562</v>
      </c>
      <c r="BL1660" s="25">
        <v>3.1708614679789382</v>
      </c>
      <c r="BM1660" s="25">
        <v>0.19428908372348638</v>
      </c>
      <c r="BN1660" s="25">
        <v>0</v>
      </c>
      <c r="BO1660" s="25">
        <v>0</v>
      </c>
    </row>
    <row r="1661" spans="1:67">
      <c r="A1661">
        <v>2013</v>
      </c>
      <c r="B1661" s="57" t="s">
        <v>209</v>
      </c>
      <c r="C1661" s="61" t="s">
        <v>273</v>
      </c>
      <c r="D1661" s="57" t="s">
        <v>134</v>
      </c>
      <c r="E1661" s="25">
        <v>0.13510103253552636</v>
      </c>
      <c r="F1661" s="25">
        <v>6.1730153107318626E-3</v>
      </c>
      <c r="G1661" s="25">
        <v>1.1459241146981599E-2</v>
      </c>
      <c r="H1661" s="25">
        <v>0.34781522709270762</v>
      </c>
      <c r="I1661" s="25">
        <v>0.24193753407020072</v>
      </c>
      <c r="J1661" s="25">
        <v>0.16313542408415457</v>
      </c>
      <c r="K1661" s="25">
        <v>4.3566684156737652E-2</v>
      </c>
      <c r="L1661" s="25">
        <v>7.7530250140805779E-2</v>
      </c>
      <c r="M1661" s="25">
        <v>7.4012712289601565E-3</v>
      </c>
      <c r="N1661" s="25">
        <v>9.456362807633914E-2</v>
      </c>
      <c r="O1661" s="25">
        <v>6.7692761049755037E-2</v>
      </c>
      <c r="P1661" s="25">
        <v>3.7528195587379548E-2</v>
      </c>
      <c r="Q1661" s="25">
        <v>6.2151955258097677E-2</v>
      </c>
      <c r="R1661" s="25">
        <v>4.1341818847432071E-2</v>
      </c>
      <c r="S1661" s="25">
        <v>3.5727888914104756E-2</v>
      </c>
      <c r="T1661" s="25">
        <v>2.9500888723807059E-2</v>
      </c>
      <c r="U1661" s="25">
        <v>8.3383695996538512E-2</v>
      </c>
      <c r="V1661" s="25">
        <v>6.7540499041294139E-2</v>
      </c>
      <c r="W1661" s="25">
        <v>0.12581471246966844</v>
      </c>
      <c r="X1661" s="25">
        <v>9.2642506763201724E-2</v>
      </c>
      <c r="Y1661" s="25">
        <v>6.9071235778639713E-3</v>
      </c>
      <c r="Z1661" s="25">
        <v>5.7978086555642315E-2</v>
      </c>
      <c r="AA1661" s="25">
        <v>0</v>
      </c>
      <c r="AB1661" s="25">
        <v>4.4978443494162315E-2</v>
      </c>
      <c r="AC1661" s="25">
        <v>5.0179814622495415E-4</v>
      </c>
      <c r="AD1661" s="25">
        <v>0</v>
      </c>
      <c r="AE1661" s="25">
        <v>0.65798585054885128</v>
      </c>
      <c r="AF1661" s="25">
        <v>0.19367702393407105</v>
      </c>
      <c r="AG1661" s="25">
        <v>0.51066928117277477</v>
      </c>
      <c r="AH1661" s="25">
        <v>0.29776348849011791</v>
      </c>
      <c r="AI1661" s="25">
        <v>6.8232670624725822E-2</v>
      </c>
      <c r="AJ1661" s="25">
        <v>9.0680674355995611E-2</v>
      </c>
      <c r="AK1661" s="25">
        <v>0.12922399189759662</v>
      </c>
      <c r="AL1661" s="25">
        <v>5.7057212675035641E-2</v>
      </c>
      <c r="AM1661" s="25">
        <v>8.8420385760095491E-3</v>
      </c>
      <c r="AN1661" s="25">
        <v>5.9014181678162109E-2</v>
      </c>
      <c r="AO1661" s="25">
        <v>4.0792403244818726E-2</v>
      </c>
      <c r="AP1661" s="25">
        <v>3.2780056951908561E-2</v>
      </c>
      <c r="AQ1661" s="25">
        <v>0.27156381188218576</v>
      </c>
      <c r="AR1661" s="25">
        <v>0.16387001384318786</v>
      </c>
      <c r="AS1661" s="25">
        <v>0.43251093618395992</v>
      </c>
      <c r="AT1661" s="25">
        <v>0.12693194179888306</v>
      </c>
      <c r="AU1661" s="25">
        <v>0</v>
      </c>
      <c r="AV1661" s="25">
        <v>0.11022966781063497</v>
      </c>
      <c r="AW1661" s="25">
        <v>0.15510323490189706</v>
      </c>
      <c r="AX1661" s="25">
        <v>0</v>
      </c>
      <c r="AY1661" s="25">
        <v>0</v>
      </c>
      <c r="AZ1661" s="25">
        <v>0</v>
      </c>
      <c r="BA1661" s="25">
        <v>0</v>
      </c>
      <c r="BB1661" s="25">
        <v>9.6435666509804563E-2</v>
      </c>
      <c r="BC1661" s="25">
        <v>0.32438191901833158</v>
      </c>
      <c r="BD1661" s="25">
        <v>9.3953990978685217E-2</v>
      </c>
      <c r="BE1661" s="25">
        <v>6.0207140306594929E-2</v>
      </c>
      <c r="BF1661" s="25">
        <v>3.1362695467037016E-2</v>
      </c>
      <c r="BG1661" s="25">
        <v>0</v>
      </c>
      <c r="BH1661" s="25">
        <v>0</v>
      </c>
      <c r="BI1661" s="25">
        <v>1.6755874640912081</v>
      </c>
      <c r="BJ1661" s="25">
        <v>0</v>
      </c>
      <c r="BK1661" s="25">
        <v>5.7140679019116319E-2</v>
      </c>
      <c r="BL1661" s="25">
        <v>0.50678428895607375</v>
      </c>
      <c r="BM1661" s="25">
        <v>1.0749530119913163E-2</v>
      </c>
      <c r="BN1661" s="25">
        <v>0</v>
      </c>
      <c r="BO1661" s="25">
        <v>0</v>
      </c>
    </row>
    <row r="1662" spans="1:67">
      <c r="A1662">
        <v>2013</v>
      </c>
      <c r="B1662" s="57" t="s">
        <v>210</v>
      </c>
      <c r="C1662" s="61" t="s">
        <v>274</v>
      </c>
      <c r="D1662" s="57" t="s">
        <v>134</v>
      </c>
      <c r="E1662" s="25">
        <v>0.33972979556997951</v>
      </c>
      <c r="F1662" s="25">
        <v>3.5829460559503423E-2</v>
      </c>
      <c r="G1662" s="25">
        <v>1.8985928503637249E-2</v>
      </c>
      <c r="H1662" s="25">
        <v>3.9474443193317823</v>
      </c>
      <c r="I1662" s="25">
        <v>0.61950449492648219</v>
      </c>
      <c r="J1662" s="25">
        <v>0.74947824630999749</v>
      </c>
      <c r="K1662" s="25">
        <v>0.12205831572113671</v>
      </c>
      <c r="L1662" s="25">
        <v>1.3900883897061977</v>
      </c>
      <c r="M1662" s="25">
        <v>3.4187673815413322E-2</v>
      </c>
      <c r="N1662" s="25">
        <v>0.46995412877416809</v>
      </c>
      <c r="O1662" s="25">
        <v>0.43601107509245807</v>
      </c>
      <c r="P1662" s="25">
        <v>0.25813107484062381</v>
      </c>
      <c r="Q1662" s="25">
        <v>1.3856907469730058</v>
      </c>
      <c r="R1662" s="25">
        <v>0.63188569986316945</v>
      </c>
      <c r="S1662" s="25">
        <v>1.0394544056855819</v>
      </c>
      <c r="T1662" s="25">
        <v>1.4560532581092567</v>
      </c>
      <c r="U1662" s="25">
        <v>1.0173624484917696</v>
      </c>
      <c r="V1662" s="25">
        <v>0.42327071256386029</v>
      </c>
      <c r="W1662" s="25">
        <v>9.0388096349394709E-2</v>
      </c>
      <c r="X1662" s="25">
        <v>0.58287460718637474</v>
      </c>
      <c r="Y1662" s="25">
        <v>7.777995121280093E-2</v>
      </c>
      <c r="Z1662" s="25">
        <v>9.4806550653259325E-2</v>
      </c>
      <c r="AA1662" s="25">
        <v>0</v>
      </c>
      <c r="AB1662" s="25">
        <v>0.36934251780141314</v>
      </c>
      <c r="AC1662" s="25">
        <v>2.987120008783155E-3</v>
      </c>
      <c r="AD1662" s="25">
        <v>0</v>
      </c>
      <c r="AE1662" s="25">
        <v>13.884486513832716</v>
      </c>
      <c r="AF1662" s="25">
        <v>30.613116160649987</v>
      </c>
      <c r="AG1662" s="25">
        <v>82.169150278026535</v>
      </c>
      <c r="AH1662" s="25">
        <v>47.911581769050493</v>
      </c>
      <c r="AI1662" s="25">
        <v>2.5128491137647209</v>
      </c>
      <c r="AJ1662" s="25">
        <v>0.34753263051566796</v>
      </c>
      <c r="AK1662" s="25">
        <v>0.32025369191311298</v>
      </c>
      <c r="AL1662" s="25">
        <v>1.3578076432356656</v>
      </c>
      <c r="AM1662" s="25">
        <v>0.32959012979217611</v>
      </c>
      <c r="AN1662" s="25">
        <v>2.328799376402833</v>
      </c>
      <c r="AO1662" s="25">
        <v>0.15976870822860714</v>
      </c>
      <c r="AP1662" s="25">
        <v>6.5148893626666815E-2</v>
      </c>
      <c r="AQ1662" s="25">
        <v>13.032354958784786</v>
      </c>
      <c r="AR1662" s="25">
        <v>2.2084989150672967</v>
      </c>
      <c r="AS1662" s="25">
        <v>6.9012926843975624</v>
      </c>
      <c r="AT1662" s="25">
        <v>0.1604386334530421</v>
      </c>
      <c r="AU1662" s="25">
        <v>0</v>
      </c>
      <c r="AV1662" s="25">
        <v>1.5103959632934953</v>
      </c>
      <c r="AW1662" s="25">
        <v>3.9084310305133045</v>
      </c>
      <c r="AX1662" s="25">
        <v>0</v>
      </c>
      <c r="AY1662" s="25">
        <v>0</v>
      </c>
      <c r="AZ1662" s="25">
        <v>0</v>
      </c>
      <c r="BA1662" s="25">
        <v>0</v>
      </c>
      <c r="BB1662" s="25">
        <v>2.6761719000162016</v>
      </c>
      <c r="BC1662" s="25">
        <v>2.1248881872522651</v>
      </c>
      <c r="BD1662" s="25">
        <v>5.749851210205442</v>
      </c>
      <c r="BE1662" s="25">
        <v>0.89276895166752313</v>
      </c>
      <c r="BF1662" s="25">
        <v>1.4154635206498649</v>
      </c>
      <c r="BG1662" s="25">
        <v>0</v>
      </c>
      <c r="BH1662" s="25">
        <v>0</v>
      </c>
      <c r="BI1662" s="25">
        <v>109.35341821058799</v>
      </c>
      <c r="BJ1662" s="25">
        <v>0</v>
      </c>
      <c r="BK1662" s="25">
        <v>2.1337084376271437E-2</v>
      </c>
      <c r="BL1662" s="25">
        <v>1.2891602277268848</v>
      </c>
      <c r="BM1662" s="25">
        <v>1.0315271758607247E-2</v>
      </c>
      <c r="BN1662" s="25">
        <v>0</v>
      </c>
      <c r="BO1662" s="25">
        <v>0</v>
      </c>
    </row>
    <row r="1663" spans="1:67">
      <c r="A1663">
        <v>2013</v>
      </c>
      <c r="B1663" s="57" t="s">
        <v>211</v>
      </c>
      <c r="C1663" s="61" t="s">
        <v>275</v>
      </c>
      <c r="D1663" s="57" t="s">
        <v>134</v>
      </c>
      <c r="E1663" s="25">
        <v>0.14175389188868179</v>
      </c>
      <c r="F1663" s="25">
        <v>1.3678342864713998E-2</v>
      </c>
      <c r="G1663" s="25">
        <v>2.1492508258036367E-2</v>
      </c>
      <c r="H1663" s="25">
        <v>450.88018745592058</v>
      </c>
      <c r="I1663" s="25">
        <v>3.6879003413269782</v>
      </c>
      <c r="J1663" s="25">
        <v>2.125403105966023</v>
      </c>
      <c r="K1663" s="25">
        <v>0.62167977302078203</v>
      </c>
      <c r="L1663" s="25">
        <v>12.195758884352795</v>
      </c>
      <c r="M1663" s="25">
        <v>0.17690876677985851</v>
      </c>
      <c r="N1663" s="25">
        <v>54.279448104392237</v>
      </c>
      <c r="O1663" s="25">
        <v>13.124628063927993</v>
      </c>
      <c r="P1663" s="25">
        <v>1.0656435438817531</v>
      </c>
      <c r="Q1663" s="25">
        <v>1.8581684711360433</v>
      </c>
      <c r="R1663" s="25">
        <v>38.609104930035052</v>
      </c>
      <c r="S1663" s="25">
        <v>32.130761896226844</v>
      </c>
      <c r="T1663" s="25">
        <v>7.2259025635368008</v>
      </c>
      <c r="U1663" s="25">
        <v>4.8352665875181771</v>
      </c>
      <c r="V1663" s="25">
        <v>1.7057255564727902</v>
      </c>
      <c r="W1663" s="25">
        <v>0.59200347664714403</v>
      </c>
      <c r="X1663" s="25">
        <v>21.173158630999595</v>
      </c>
      <c r="Y1663" s="25">
        <v>2.5502715679007877</v>
      </c>
      <c r="Z1663" s="25">
        <v>1.9582739451477222</v>
      </c>
      <c r="AA1663" s="25">
        <v>0</v>
      </c>
      <c r="AB1663" s="25">
        <v>26.118769118973038</v>
      </c>
      <c r="AC1663" s="25">
        <v>2.4479006272721291E-2</v>
      </c>
      <c r="AD1663" s="25">
        <v>0</v>
      </c>
      <c r="AE1663" s="25">
        <v>618.98224569335059</v>
      </c>
      <c r="AF1663" s="25">
        <v>87.457740279874145</v>
      </c>
      <c r="AG1663" s="25">
        <v>170.13323567731229</v>
      </c>
      <c r="AH1663" s="25">
        <v>99.202106223789087</v>
      </c>
      <c r="AI1663" s="25">
        <v>23.677864460262466</v>
      </c>
      <c r="AJ1663" s="25">
        <v>13.729900940285363</v>
      </c>
      <c r="AK1663" s="25">
        <v>10.759024071396194</v>
      </c>
      <c r="AL1663" s="25">
        <v>11.260773783210198</v>
      </c>
      <c r="AM1663" s="25">
        <v>4.1514967980520572</v>
      </c>
      <c r="AN1663" s="25">
        <v>18.472658527883404</v>
      </c>
      <c r="AO1663" s="25">
        <v>6.6183378511282376</v>
      </c>
      <c r="AP1663" s="25">
        <v>8.8341951718650673</v>
      </c>
      <c r="AQ1663" s="25">
        <v>98.190149500220016</v>
      </c>
      <c r="AR1663" s="25">
        <v>23.178303033920837</v>
      </c>
      <c r="AS1663" s="25">
        <v>110.36970137771432</v>
      </c>
      <c r="AT1663" s="25">
        <v>30.588230197229993</v>
      </c>
      <c r="AU1663" s="25">
        <v>0</v>
      </c>
      <c r="AV1663" s="25">
        <v>42.471822361774713</v>
      </c>
      <c r="AW1663" s="25">
        <v>71.412674736504869</v>
      </c>
      <c r="AX1663" s="25">
        <v>0</v>
      </c>
      <c r="AY1663" s="25">
        <v>0</v>
      </c>
      <c r="AZ1663" s="25">
        <v>0</v>
      </c>
      <c r="BA1663" s="25">
        <v>0</v>
      </c>
      <c r="BB1663" s="25">
        <v>30.559989220883775</v>
      </c>
      <c r="BC1663" s="25">
        <v>52.076960048881652</v>
      </c>
      <c r="BD1663" s="25">
        <v>47.910544295553649</v>
      </c>
      <c r="BE1663" s="25">
        <v>2.2539508027042201</v>
      </c>
      <c r="BF1663" s="25">
        <v>3.58757387493268</v>
      </c>
      <c r="BG1663" s="25">
        <v>0</v>
      </c>
      <c r="BH1663" s="25">
        <v>0</v>
      </c>
      <c r="BI1663" s="25">
        <v>41.139921744365317</v>
      </c>
      <c r="BJ1663" s="25">
        <v>0</v>
      </c>
      <c r="BK1663" s="25">
        <v>1.7087277013196241E-2</v>
      </c>
      <c r="BL1663" s="25">
        <v>743.14390414905381</v>
      </c>
      <c r="BM1663" s="25">
        <v>0.10659022708813809</v>
      </c>
      <c r="BN1663" s="25">
        <v>0</v>
      </c>
      <c r="BO1663" s="25">
        <v>0</v>
      </c>
    </row>
    <row r="1664" spans="1:67">
      <c r="A1664">
        <v>2013</v>
      </c>
      <c r="B1664" s="57" t="s">
        <v>212</v>
      </c>
      <c r="C1664" s="61" t="s">
        <v>276</v>
      </c>
      <c r="D1664" s="57" t="s">
        <v>134</v>
      </c>
      <c r="E1664" s="25">
        <v>0.23893436520125649</v>
      </c>
      <c r="F1664" s="25">
        <v>2.8917711556540014E-2</v>
      </c>
      <c r="G1664" s="25">
        <v>9.9703466423995083E-3</v>
      </c>
      <c r="H1664" s="25">
        <v>0.97892077673923106</v>
      </c>
      <c r="I1664" s="25">
        <v>0.36480377834922101</v>
      </c>
      <c r="J1664" s="25">
        <v>0.24803389150486529</v>
      </c>
      <c r="K1664" s="25">
        <v>6.1230120846969729E-2</v>
      </c>
      <c r="L1664" s="25">
        <v>0.13092621343322136</v>
      </c>
      <c r="M1664" s="25">
        <v>1.331319481415346E-2</v>
      </c>
      <c r="N1664" s="25">
        <v>0.2112410340419065</v>
      </c>
      <c r="O1664" s="25">
        <v>9.853536554640302E-2</v>
      </c>
      <c r="P1664" s="25">
        <v>6.4064619174811502E-2</v>
      </c>
      <c r="Q1664" s="25">
        <v>9.9497212367686522E-2</v>
      </c>
      <c r="R1664" s="25">
        <v>0.1384175453082534</v>
      </c>
      <c r="S1664" s="25">
        <v>0.10338966121832224</v>
      </c>
      <c r="T1664" s="25">
        <v>0.10379446304006215</v>
      </c>
      <c r="U1664" s="25">
        <v>0.61665240949037914</v>
      </c>
      <c r="V1664" s="25">
        <v>0.3612015539047847</v>
      </c>
      <c r="W1664" s="25">
        <v>0.55873437308775986</v>
      </c>
      <c r="X1664" s="25">
        <v>0.38056153653874547</v>
      </c>
      <c r="Y1664" s="25">
        <v>2.8741264064045792E-2</v>
      </c>
      <c r="Z1664" s="25">
        <v>0.11269496926660946</v>
      </c>
      <c r="AA1664" s="25">
        <v>0</v>
      </c>
      <c r="AB1664" s="25">
        <v>8.4237242306803364E-2</v>
      </c>
      <c r="AC1664" s="25">
        <v>1.4108153041604496E-3</v>
      </c>
      <c r="AD1664" s="25">
        <v>0</v>
      </c>
      <c r="AE1664" s="25">
        <v>2.2085586043318362</v>
      </c>
      <c r="AF1664" s="25">
        <v>0.35826439882092159</v>
      </c>
      <c r="AG1664" s="25">
        <v>0.63408981182673729</v>
      </c>
      <c r="AH1664" s="25">
        <v>0.36972812464528626</v>
      </c>
      <c r="AI1664" s="25">
        <v>0.17405657077276987</v>
      </c>
      <c r="AJ1664" s="25">
        <v>0.10190329071201201</v>
      </c>
      <c r="AK1664" s="25">
        <v>0.17410963599345522</v>
      </c>
      <c r="AL1664" s="25">
        <v>0.12243343392979206</v>
      </c>
      <c r="AM1664" s="25">
        <v>1.3635980958579364E-2</v>
      </c>
      <c r="AN1664" s="25">
        <v>0.11354630046968328</v>
      </c>
      <c r="AO1664" s="25">
        <v>8.2992536135730544E-2</v>
      </c>
      <c r="AP1664" s="25">
        <v>7.1965802274214175E-2</v>
      </c>
      <c r="AQ1664" s="25">
        <v>0.61848825258650186</v>
      </c>
      <c r="AR1664" s="25">
        <v>0.33730060709542553</v>
      </c>
      <c r="AS1664" s="25">
        <v>0.40624029772515136</v>
      </c>
      <c r="AT1664" s="25">
        <v>0.14158858625456094</v>
      </c>
      <c r="AU1664" s="25">
        <v>0</v>
      </c>
      <c r="AV1664" s="25">
        <v>0.28461894685778977</v>
      </c>
      <c r="AW1664" s="25">
        <v>0.32921011142576051</v>
      </c>
      <c r="AX1664" s="25">
        <v>0</v>
      </c>
      <c r="AY1664" s="25">
        <v>0</v>
      </c>
      <c r="AZ1664" s="25">
        <v>0</v>
      </c>
      <c r="BA1664" s="25">
        <v>0</v>
      </c>
      <c r="BB1664" s="25">
        <v>0.13594063499526354</v>
      </c>
      <c r="BC1664" s="25">
        <v>0.37905631187612909</v>
      </c>
      <c r="BD1664" s="25">
        <v>0.26676931243050395</v>
      </c>
      <c r="BE1664" s="25">
        <v>8.8410796724933266E-2</v>
      </c>
      <c r="BF1664" s="25">
        <v>6.5658623573743399E-2</v>
      </c>
      <c r="BG1664" s="25">
        <v>0</v>
      </c>
      <c r="BH1664" s="25">
        <v>0</v>
      </c>
      <c r="BI1664" s="25">
        <v>1.7102075902606282</v>
      </c>
      <c r="BJ1664" s="25">
        <v>0</v>
      </c>
      <c r="BK1664" s="25">
        <v>5.050226177330309E-3</v>
      </c>
      <c r="BL1664" s="25">
        <v>3.0058179992039262</v>
      </c>
      <c r="BM1664" s="25">
        <v>9.8337667573969806E-2</v>
      </c>
      <c r="BN1664" s="25">
        <v>0</v>
      </c>
      <c r="BO1664" s="25">
        <v>0</v>
      </c>
    </row>
    <row r="1665" spans="1:67">
      <c r="A1665">
        <v>2013</v>
      </c>
      <c r="B1665" s="57" t="s">
        <v>213</v>
      </c>
      <c r="C1665" s="61" t="s">
        <v>277</v>
      </c>
      <c r="D1665" s="57" t="s">
        <v>134</v>
      </c>
      <c r="E1665" s="25">
        <v>0.16684329144403381</v>
      </c>
      <c r="F1665" s="25">
        <v>6.9765989789565075E-3</v>
      </c>
      <c r="G1665" s="25">
        <v>6.78255856785385E-3</v>
      </c>
      <c r="H1665" s="25">
        <v>1.0769393658579423</v>
      </c>
      <c r="I1665" s="25">
        <v>0.31154189840945851</v>
      </c>
      <c r="J1665" s="25">
        <v>0.29856634030852536</v>
      </c>
      <c r="K1665" s="25">
        <v>7.5678827183106728E-2</v>
      </c>
      <c r="L1665" s="25">
        <v>0.26736024910218004</v>
      </c>
      <c r="M1665" s="25">
        <v>1.7566859653961986E-2</v>
      </c>
      <c r="N1665" s="25">
        <v>0.15019285659807569</v>
      </c>
      <c r="O1665" s="25">
        <v>0.37296041413929659</v>
      </c>
      <c r="P1665" s="25">
        <v>0.43641275284556308</v>
      </c>
      <c r="Q1665" s="25">
        <v>0.33545751862622453</v>
      </c>
      <c r="R1665" s="25">
        <v>0.13923658040055351</v>
      </c>
      <c r="S1665" s="25">
        <v>0.12768158967543686</v>
      </c>
      <c r="T1665" s="25">
        <v>0.11881649236600118</v>
      </c>
      <c r="U1665" s="25">
        <v>0.4769024332427495</v>
      </c>
      <c r="V1665" s="25">
        <v>0.27130948059370286</v>
      </c>
      <c r="W1665" s="25">
        <v>0.40582150837168218</v>
      </c>
      <c r="X1665" s="25">
        <v>0.19030693529909437</v>
      </c>
      <c r="Y1665" s="25">
        <v>2.3889754930824746E-2</v>
      </c>
      <c r="Z1665" s="25">
        <v>0.10407780015758172</v>
      </c>
      <c r="AA1665" s="25">
        <v>0</v>
      </c>
      <c r="AB1665" s="25">
        <v>8.8938106219140223E-2</v>
      </c>
      <c r="AC1665" s="25">
        <v>2.7983549858400939E-3</v>
      </c>
      <c r="AD1665" s="25">
        <v>0</v>
      </c>
      <c r="AE1665" s="25">
        <v>2.1263116790326864</v>
      </c>
      <c r="AF1665" s="25">
        <v>0.30756068805075015</v>
      </c>
      <c r="AG1665" s="25">
        <v>0.5050085531946148</v>
      </c>
      <c r="AH1665" s="25">
        <v>0.29446280462713803</v>
      </c>
      <c r="AI1665" s="25">
        <v>0.1819571736666783</v>
      </c>
      <c r="AJ1665" s="25">
        <v>0.10109395522203043</v>
      </c>
      <c r="AK1665" s="25">
        <v>0.17808304372529546</v>
      </c>
      <c r="AL1665" s="25">
        <v>6.014903202647022E-2</v>
      </c>
      <c r="AM1665" s="25">
        <v>1.2281620224312308E-2</v>
      </c>
      <c r="AN1665" s="25">
        <v>0.10984288791586996</v>
      </c>
      <c r="AO1665" s="25">
        <v>9.5164479995190149E-2</v>
      </c>
      <c r="AP1665" s="25">
        <v>6.0842596525595344E-2</v>
      </c>
      <c r="AQ1665" s="25">
        <v>0.6818430445992355</v>
      </c>
      <c r="AR1665" s="25">
        <v>0.26215472490760278</v>
      </c>
      <c r="AS1665" s="25">
        <v>0.4353213479050097</v>
      </c>
      <c r="AT1665" s="25">
        <v>0.13948994923555935</v>
      </c>
      <c r="AU1665" s="25">
        <v>0</v>
      </c>
      <c r="AV1665" s="25">
        <v>0.15662008620865875</v>
      </c>
      <c r="AW1665" s="25">
        <v>0.30483583326887376</v>
      </c>
      <c r="AX1665" s="25">
        <v>0</v>
      </c>
      <c r="AY1665" s="25">
        <v>0</v>
      </c>
      <c r="AZ1665" s="25">
        <v>0</v>
      </c>
      <c r="BA1665" s="25">
        <v>0</v>
      </c>
      <c r="BB1665" s="25">
        <v>0.12841959689933877</v>
      </c>
      <c r="BC1665" s="25">
        <v>0.28065851056550123</v>
      </c>
      <c r="BD1665" s="25">
        <v>0.34010602260761363</v>
      </c>
      <c r="BE1665" s="25">
        <v>0.37367311491488042</v>
      </c>
      <c r="BF1665" s="25">
        <v>0.11155707450251148</v>
      </c>
      <c r="BG1665" s="25">
        <v>0</v>
      </c>
      <c r="BH1665" s="25">
        <v>0</v>
      </c>
      <c r="BI1665" s="25">
        <v>3.9098787832914521</v>
      </c>
      <c r="BJ1665" s="25">
        <v>0</v>
      </c>
      <c r="BK1665" s="25">
        <v>0.35370579388012313</v>
      </c>
      <c r="BL1665" s="25">
        <v>2.607229837883422</v>
      </c>
      <c r="BM1665" s="25">
        <v>5.7735377793911011E-2</v>
      </c>
      <c r="BN1665" s="25">
        <v>0</v>
      </c>
      <c r="BO1665" s="25">
        <v>0</v>
      </c>
    </row>
    <row r="1666" spans="1:67">
      <c r="A1666">
        <v>2013</v>
      </c>
      <c r="B1666" s="57" t="s">
        <v>214</v>
      </c>
      <c r="C1666" s="61" t="s">
        <v>278</v>
      </c>
      <c r="D1666" s="57" t="s">
        <v>134</v>
      </c>
      <c r="E1666" s="25">
        <v>1.4257975732090172E-2</v>
      </c>
      <c r="F1666" s="25">
        <v>1.0110455226459067E-3</v>
      </c>
      <c r="G1666" s="25">
        <v>1.3332761179822034E-3</v>
      </c>
      <c r="H1666" s="25">
        <v>1.2777746516781427</v>
      </c>
      <c r="I1666" s="25">
        <v>1.5066523018085212</v>
      </c>
      <c r="J1666" s="25">
        <v>0.85389269399819168</v>
      </c>
      <c r="K1666" s="25">
        <v>0.25621140472301612</v>
      </c>
      <c r="L1666" s="25">
        <v>0.42641717502619636</v>
      </c>
      <c r="M1666" s="25">
        <v>1.0723749569610065E-2</v>
      </c>
      <c r="N1666" s="25">
        <v>0.34741278784934215</v>
      </c>
      <c r="O1666" s="25">
        <v>0.91741075623661261</v>
      </c>
      <c r="P1666" s="25">
        <v>0.51118449870219806</v>
      </c>
      <c r="Q1666" s="25">
        <v>0.3246989920646457</v>
      </c>
      <c r="R1666" s="25">
        <v>0.2682006111706231</v>
      </c>
      <c r="S1666" s="25">
        <v>0.13150665577457063</v>
      </c>
      <c r="T1666" s="25">
        <v>0.15694098508773244</v>
      </c>
      <c r="U1666" s="25">
        <v>0.57452435780322375</v>
      </c>
      <c r="V1666" s="25">
        <v>0.19429794585930293</v>
      </c>
      <c r="W1666" s="25">
        <v>6.0578770273347002E-2</v>
      </c>
      <c r="X1666" s="25">
        <v>0.56058974524954286</v>
      </c>
      <c r="Y1666" s="25">
        <v>1.8194361861737146E-2</v>
      </c>
      <c r="Z1666" s="25">
        <v>0.90535839239545068</v>
      </c>
      <c r="AA1666" s="25">
        <v>0</v>
      </c>
      <c r="AB1666" s="25">
        <v>7.5082160249779789E-2</v>
      </c>
      <c r="AC1666" s="25">
        <v>3.7816927234258954E-4</v>
      </c>
      <c r="AD1666" s="25">
        <v>0</v>
      </c>
      <c r="AE1666" s="25">
        <v>3.9755153798899663</v>
      </c>
      <c r="AF1666" s="25">
        <v>0.92820734488505019</v>
      </c>
      <c r="AG1666" s="25">
        <v>2.4622873025122631</v>
      </c>
      <c r="AH1666" s="25">
        <v>1.4357222968410759</v>
      </c>
      <c r="AI1666" s="25">
        <v>0.1040828736142618</v>
      </c>
      <c r="AJ1666" s="25">
        <v>0.12783888587114811</v>
      </c>
      <c r="AK1666" s="25">
        <v>0.17980282759534633</v>
      </c>
      <c r="AL1666" s="25">
        <v>0.28539673461840803</v>
      </c>
      <c r="AM1666" s="25">
        <v>5.7737540616339067E-2</v>
      </c>
      <c r="AN1666" s="25">
        <v>0.86481911679123413</v>
      </c>
      <c r="AO1666" s="25">
        <v>0.61501455517240944</v>
      </c>
      <c r="AP1666" s="25">
        <v>0.44708015865400363</v>
      </c>
      <c r="AQ1666" s="25">
        <v>2.0000477458044013</v>
      </c>
      <c r="AR1666" s="25">
        <v>0.82750426257268106</v>
      </c>
      <c r="AS1666" s="25">
        <v>2.0657159776650378</v>
      </c>
      <c r="AT1666" s="25">
        <v>0.29082701230892888</v>
      </c>
      <c r="AU1666" s="25">
        <v>0</v>
      </c>
      <c r="AV1666" s="25">
        <v>0.55407814225922958</v>
      </c>
      <c r="AW1666" s="25">
        <v>0.79610351105768662</v>
      </c>
      <c r="AX1666" s="25">
        <v>0</v>
      </c>
      <c r="AY1666" s="25">
        <v>0</v>
      </c>
      <c r="AZ1666" s="25">
        <v>0</v>
      </c>
      <c r="BA1666" s="25">
        <v>0</v>
      </c>
      <c r="BB1666" s="25">
        <v>0.9564443504029766</v>
      </c>
      <c r="BC1666" s="25">
        <v>1.1763889187590253</v>
      </c>
      <c r="BD1666" s="25">
        <v>11.178754377749792</v>
      </c>
      <c r="BE1666" s="25">
        <v>0.37922520534189214</v>
      </c>
      <c r="BF1666" s="25">
        <v>0.12285507380262913</v>
      </c>
      <c r="BG1666" s="25">
        <v>0</v>
      </c>
      <c r="BH1666" s="25">
        <v>0</v>
      </c>
      <c r="BI1666" s="25">
        <v>25.093096915035119</v>
      </c>
      <c r="BJ1666" s="25">
        <v>0</v>
      </c>
      <c r="BK1666" s="25">
        <v>1.8573252471470732E-2</v>
      </c>
      <c r="BL1666" s="25">
        <v>2.3848237236972025</v>
      </c>
      <c r="BM1666" s="25">
        <v>6.216589969652628E-3</v>
      </c>
      <c r="BN1666" s="25">
        <v>0</v>
      </c>
      <c r="BO1666" s="25">
        <v>0</v>
      </c>
    </row>
    <row r="1667" spans="1:67">
      <c r="A1667">
        <v>2013</v>
      </c>
      <c r="B1667" s="57" t="s">
        <v>215</v>
      </c>
      <c r="C1667" s="61" t="s">
        <v>279</v>
      </c>
      <c r="D1667" s="57" t="s">
        <v>134</v>
      </c>
      <c r="E1667" s="25">
        <v>8.478970051061463E-2</v>
      </c>
      <c r="F1667" s="25">
        <v>3.4683309580336229E-3</v>
      </c>
      <c r="G1667" s="25">
        <v>1.194266413489601E-2</v>
      </c>
      <c r="H1667" s="25">
        <v>0.4077192577905725</v>
      </c>
      <c r="I1667" s="25">
        <v>0.55102549096952791</v>
      </c>
      <c r="J1667" s="25">
        <v>0.21964545295146881</v>
      </c>
      <c r="K1667" s="25">
        <v>3.3793003301919276E-2</v>
      </c>
      <c r="L1667" s="25">
        <v>6.4489291772809543E-2</v>
      </c>
      <c r="M1667" s="25">
        <v>6.119083244923636E-3</v>
      </c>
      <c r="N1667" s="25">
        <v>0.130636061284364</v>
      </c>
      <c r="O1667" s="25">
        <v>7.7804866307084442E-2</v>
      </c>
      <c r="P1667" s="25">
        <v>5.5474159620808025E-2</v>
      </c>
      <c r="Q1667" s="25">
        <v>7.2589194031053739E-2</v>
      </c>
      <c r="R1667" s="25">
        <v>6.4457682033427124E-2</v>
      </c>
      <c r="S1667" s="25">
        <v>5.3607876949223796E-2</v>
      </c>
      <c r="T1667" s="25">
        <v>4.6718491319103175E-2</v>
      </c>
      <c r="U1667" s="25">
        <v>0.20684081340361016</v>
      </c>
      <c r="V1667" s="25">
        <v>0.10963394604832401</v>
      </c>
      <c r="W1667" s="25">
        <v>0.1171421103186443</v>
      </c>
      <c r="X1667" s="25">
        <v>9.8820642182965907E-2</v>
      </c>
      <c r="Y1667" s="25">
        <v>1.2133442125238258E-2</v>
      </c>
      <c r="Z1667" s="25">
        <v>6.3153362929966789E-2</v>
      </c>
      <c r="AA1667" s="25">
        <v>0</v>
      </c>
      <c r="AB1667" s="25">
        <v>4.6991417308250807E-2</v>
      </c>
      <c r="AC1667" s="25">
        <v>4.2557709964554876E-4</v>
      </c>
      <c r="AD1667" s="25">
        <v>0</v>
      </c>
      <c r="AE1667" s="25">
        <v>1.0049122335653389</v>
      </c>
      <c r="AF1667" s="25">
        <v>0.17291255762778429</v>
      </c>
      <c r="AG1667" s="25">
        <v>0.31115928877756605</v>
      </c>
      <c r="AH1667" s="25">
        <v>0.18143224880068543</v>
      </c>
      <c r="AI1667" s="25">
        <v>8.9335276112212814E-2</v>
      </c>
      <c r="AJ1667" s="25">
        <v>0.11705112921327487</v>
      </c>
      <c r="AK1667" s="25">
        <v>0.2042546713446502</v>
      </c>
      <c r="AL1667" s="25">
        <v>6.7867873434295192E-2</v>
      </c>
      <c r="AM1667" s="25">
        <v>7.4070534879944238E-3</v>
      </c>
      <c r="AN1667" s="25">
        <v>0.24688377082074228</v>
      </c>
      <c r="AO1667" s="25">
        <v>5.2317595144820359E-2</v>
      </c>
      <c r="AP1667" s="25">
        <v>4.7620025005300493E-2</v>
      </c>
      <c r="AQ1667" s="25">
        <v>0.31752371560098169</v>
      </c>
      <c r="AR1667" s="25">
        <v>0.18053286620211645</v>
      </c>
      <c r="AS1667" s="25">
        <v>0.23440619865321652</v>
      </c>
      <c r="AT1667" s="25">
        <v>7.9406030890944029E-2</v>
      </c>
      <c r="AU1667" s="25">
        <v>0</v>
      </c>
      <c r="AV1667" s="25">
        <v>7.4574813609960794E-2</v>
      </c>
      <c r="AW1667" s="25">
        <v>0.18780788121760253</v>
      </c>
      <c r="AX1667" s="25">
        <v>0</v>
      </c>
      <c r="AY1667" s="25">
        <v>0</v>
      </c>
      <c r="AZ1667" s="25">
        <v>0</v>
      </c>
      <c r="BA1667" s="25">
        <v>0</v>
      </c>
      <c r="BB1667" s="25">
        <v>7.7126802838123773E-2</v>
      </c>
      <c r="BC1667" s="25">
        <v>0.22827637316354427</v>
      </c>
      <c r="BD1667" s="25">
        <v>0.26038435601237353</v>
      </c>
      <c r="BE1667" s="25">
        <v>9.7612700968399191E-2</v>
      </c>
      <c r="BF1667" s="25">
        <v>0.24907259068370541</v>
      </c>
      <c r="BG1667" s="25">
        <v>0</v>
      </c>
      <c r="BH1667" s="25">
        <v>0</v>
      </c>
      <c r="BI1667" s="25">
        <v>1.9057445773185735</v>
      </c>
      <c r="BJ1667" s="25">
        <v>0</v>
      </c>
      <c r="BK1667" s="25">
        <v>1.9608032578979882E-2</v>
      </c>
      <c r="BL1667" s="25">
        <v>0.99997379999011782</v>
      </c>
      <c r="BM1667" s="25">
        <v>2.25319144054014E-2</v>
      </c>
      <c r="BN1667" s="25">
        <v>0</v>
      </c>
      <c r="BO1667" s="25">
        <v>0</v>
      </c>
    </row>
    <row r="1668" spans="1:67">
      <c r="A1668">
        <v>2013</v>
      </c>
      <c r="B1668" s="57" t="s">
        <v>216</v>
      </c>
      <c r="C1668" s="61" t="s">
        <v>280</v>
      </c>
      <c r="D1668" s="57" t="s">
        <v>134</v>
      </c>
      <c r="E1668" s="25">
        <v>6.1484891580759218</v>
      </c>
      <c r="F1668" s="25">
        <v>1.0520960258507412</v>
      </c>
      <c r="G1668" s="25">
        <v>0.17673023249697478</v>
      </c>
      <c r="H1668" s="25">
        <v>17.584061280906496</v>
      </c>
      <c r="I1668" s="25">
        <v>7.4485373346488153</v>
      </c>
      <c r="J1668" s="25">
        <v>3.8413600343334573</v>
      </c>
      <c r="K1668" s="25">
        <v>1.7120441443384347</v>
      </c>
      <c r="L1668" s="25">
        <v>2.2047566275284547</v>
      </c>
      <c r="M1668" s="25">
        <v>0.1338711003156679</v>
      </c>
      <c r="N1668" s="25">
        <v>7.0071991690233846</v>
      </c>
      <c r="O1668" s="25">
        <v>1.7709762664317834</v>
      </c>
      <c r="P1668" s="25">
        <v>1.4450814982560856</v>
      </c>
      <c r="Q1668" s="25">
        <v>2.1364201671346796</v>
      </c>
      <c r="R1668" s="25">
        <v>2.1033099072293928</v>
      </c>
      <c r="S1668" s="25">
        <v>1.4290132012681873</v>
      </c>
      <c r="T1668" s="25">
        <v>2.2135448019859045</v>
      </c>
      <c r="U1668" s="25">
        <v>2.9685103625153415</v>
      </c>
      <c r="V1668" s="25">
        <v>3.0410841355368943</v>
      </c>
      <c r="W1668" s="25">
        <v>1.252814016295194</v>
      </c>
      <c r="X1668" s="25">
        <v>6.3582108551145931</v>
      </c>
      <c r="Y1668" s="25">
        <v>0.29384117783667613</v>
      </c>
      <c r="Z1668" s="25">
        <v>2.2821052114270706</v>
      </c>
      <c r="AA1668" s="25">
        <v>0</v>
      </c>
      <c r="AB1668" s="25">
        <v>4.9859941967004167</v>
      </c>
      <c r="AC1668" s="25">
        <v>6.8245801163325376E-2</v>
      </c>
      <c r="AD1668" s="25">
        <v>0</v>
      </c>
      <c r="AE1668" s="25">
        <v>12.75547013185653</v>
      </c>
      <c r="AF1668" s="25">
        <v>6.7326413124259208</v>
      </c>
      <c r="AG1668" s="25">
        <v>16.258386937492237</v>
      </c>
      <c r="AH1668" s="25">
        <v>9.4800184447527656</v>
      </c>
      <c r="AI1668" s="25">
        <v>11.565503507348581</v>
      </c>
      <c r="AJ1668" s="25">
        <v>5.6132500084806738</v>
      </c>
      <c r="AK1668" s="25">
        <v>16.367307513250719</v>
      </c>
      <c r="AL1668" s="25">
        <v>1.9014343752968235</v>
      </c>
      <c r="AM1668" s="25">
        <v>0.93602916949392678</v>
      </c>
      <c r="AN1668" s="25">
        <v>2.5314438133172539</v>
      </c>
      <c r="AO1668" s="25">
        <v>1.3780617798388557</v>
      </c>
      <c r="AP1668" s="25">
        <v>0.63990327778475165</v>
      </c>
      <c r="AQ1668" s="25">
        <v>10.577883734139334</v>
      </c>
      <c r="AR1668" s="25">
        <v>2.6897655607905504</v>
      </c>
      <c r="AS1668" s="25">
        <v>15.61887610673136</v>
      </c>
      <c r="AT1668" s="25">
        <v>2.6735534083457977</v>
      </c>
      <c r="AU1668" s="25">
        <v>0</v>
      </c>
      <c r="AV1668" s="25">
        <v>1.9098958808244315</v>
      </c>
      <c r="AW1668" s="25">
        <v>3.8434065448982597</v>
      </c>
      <c r="AX1668" s="25">
        <v>0</v>
      </c>
      <c r="AY1668" s="25">
        <v>0</v>
      </c>
      <c r="AZ1668" s="25">
        <v>0</v>
      </c>
      <c r="BA1668" s="25">
        <v>0</v>
      </c>
      <c r="BB1668" s="25">
        <v>1.9345955506142654</v>
      </c>
      <c r="BC1668" s="25">
        <v>9.8062662619363543</v>
      </c>
      <c r="BD1668" s="25">
        <v>3.7262795321274735</v>
      </c>
      <c r="BE1668" s="25">
        <v>0.49581934865309873</v>
      </c>
      <c r="BF1668" s="25">
        <v>1.8290311979621658</v>
      </c>
      <c r="BG1668" s="25">
        <v>0</v>
      </c>
      <c r="BH1668" s="25">
        <v>0</v>
      </c>
      <c r="BI1668" s="25">
        <v>97.139195985341331</v>
      </c>
      <c r="BJ1668" s="25">
        <v>0</v>
      </c>
      <c r="BK1668" s="25">
        <v>6.9807146429776618E-2</v>
      </c>
      <c r="BL1668" s="25">
        <v>5.9011585628609726</v>
      </c>
      <c r="BM1668" s="25">
        <v>0.12860570522699874</v>
      </c>
      <c r="BN1668" s="25">
        <v>0</v>
      </c>
      <c r="BO1668" s="25">
        <v>0</v>
      </c>
    </row>
    <row r="1669" spans="1:67">
      <c r="A1669">
        <v>2013</v>
      </c>
      <c r="B1669" s="57" t="s">
        <v>217</v>
      </c>
      <c r="C1669" s="61" t="s">
        <v>281</v>
      </c>
      <c r="D1669" s="57" t="s">
        <v>134</v>
      </c>
      <c r="E1669" s="25">
        <v>20.132965488650658</v>
      </c>
      <c r="F1669" s="25">
        <v>6.5485243186764019E-2</v>
      </c>
      <c r="G1669" s="25">
        <v>0.20814760105571728</v>
      </c>
      <c r="H1669" s="25">
        <v>49.303639899743175</v>
      </c>
      <c r="I1669" s="25">
        <v>21.385371244740412</v>
      </c>
      <c r="J1669" s="25">
        <v>8.1196393858851241</v>
      </c>
      <c r="K1669" s="25">
        <v>0.71547483070722007</v>
      </c>
      <c r="L1669" s="25">
        <v>9.0853470535439165</v>
      </c>
      <c r="M1669" s="25">
        <v>0.21592663678591914</v>
      </c>
      <c r="N1669" s="25">
        <v>19.682327601247373</v>
      </c>
      <c r="O1669" s="25">
        <v>10.296397280316455</v>
      </c>
      <c r="P1669" s="25">
        <v>2.1002372944076426</v>
      </c>
      <c r="Q1669" s="25">
        <v>7.9967485676300285</v>
      </c>
      <c r="R1669" s="25">
        <v>5.1707283278638689</v>
      </c>
      <c r="S1669" s="25">
        <v>13.923710346386748</v>
      </c>
      <c r="T1669" s="25">
        <v>3.0021918008327821</v>
      </c>
      <c r="U1669" s="25">
        <v>1.0565224201396568</v>
      </c>
      <c r="V1669" s="25">
        <v>0.70226521690373001</v>
      </c>
      <c r="W1669" s="25">
        <v>0.35536300016435424</v>
      </c>
      <c r="X1669" s="25">
        <v>13.7737175082815</v>
      </c>
      <c r="Y1669" s="25">
        <v>0.86444530198430203</v>
      </c>
      <c r="Z1669" s="25">
        <v>0.82600399600823482</v>
      </c>
      <c r="AA1669" s="25">
        <v>0</v>
      </c>
      <c r="AB1669" s="25">
        <v>2.9762730304600127</v>
      </c>
      <c r="AC1669" s="25">
        <v>0.93195392245851472</v>
      </c>
      <c r="AD1669" s="25">
        <v>0</v>
      </c>
      <c r="AE1669" s="25">
        <v>120.16840643618897</v>
      </c>
      <c r="AF1669" s="25">
        <v>4.4603819863022443</v>
      </c>
      <c r="AG1669" s="25">
        <v>9.602624695493704</v>
      </c>
      <c r="AH1669" s="25">
        <v>5.5991443001749506</v>
      </c>
      <c r="AI1669" s="25">
        <v>19.145875205860584</v>
      </c>
      <c r="AJ1669" s="25">
        <v>6.2099996832856128</v>
      </c>
      <c r="AK1669" s="25">
        <v>7.4879421551096161</v>
      </c>
      <c r="AL1669" s="25">
        <v>1.3265466475306793</v>
      </c>
      <c r="AM1669" s="25">
        <v>0.11295491017566653</v>
      </c>
      <c r="AN1669" s="25">
        <v>17.001287702272609</v>
      </c>
      <c r="AO1669" s="25">
        <v>0.71626595272688032</v>
      </c>
      <c r="AP1669" s="25">
        <v>1.0066047194608299</v>
      </c>
      <c r="AQ1669" s="25">
        <v>113.08175591098384</v>
      </c>
      <c r="AR1669" s="25">
        <v>0.92595512359152565</v>
      </c>
      <c r="AS1669" s="25">
        <v>31.933100177146954</v>
      </c>
      <c r="AT1669" s="25">
        <v>4.1693162429269668</v>
      </c>
      <c r="AU1669" s="25">
        <v>0</v>
      </c>
      <c r="AV1669" s="25">
        <v>19.68829226857234</v>
      </c>
      <c r="AW1669" s="25">
        <v>15.068630293758059</v>
      </c>
      <c r="AX1669" s="25">
        <v>0</v>
      </c>
      <c r="AY1669" s="25">
        <v>0</v>
      </c>
      <c r="AZ1669" s="25">
        <v>0</v>
      </c>
      <c r="BA1669" s="25">
        <v>0</v>
      </c>
      <c r="BB1669" s="25">
        <v>1.3709631199157917</v>
      </c>
      <c r="BC1669" s="25">
        <v>14.934295082271596</v>
      </c>
      <c r="BD1669" s="25">
        <v>8.1279388212206083</v>
      </c>
      <c r="BE1669" s="25">
        <v>12.804029083753615</v>
      </c>
      <c r="BF1669" s="25">
        <v>1.9104650526371816</v>
      </c>
      <c r="BG1669" s="25">
        <v>0</v>
      </c>
      <c r="BH1669" s="25">
        <v>0</v>
      </c>
      <c r="BI1669" s="25">
        <v>37.278973214054972</v>
      </c>
      <c r="BJ1669" s="25">
        <v>0</v>
      </c>
      <c r="BK1669" s="25">
        <v>204.5326220555423</v>
      </c>
      <c r="BL1669" s="25">
        <v>5.8482776321299497</v>
      </c>
      <c r="BM1669" s="25">
        <v>5.6854117799123305E-2</v>
      </c>
      <c r="BN1669" s="25">
        <v>0</v>
      </c>
      <c r="BO1669" s="25">
        <v>0</v>
      </c>
    </row>
    <row r="1670" spans="1:67">
      <c r="A1670">
        <v>2013</v>
      </c>
      <c r="B1670" s="57" t="s">
        <v>218</v>
      </c>
      <c r="C1670" s="61" t="s">
        <v>282</v>
      </c>
      <c r="D1670" s="57" t="s">
        <v>134</v>
      </c>
      <c r="E1670" s="25">
        <v>0.32350117374956144</v>
      </c>
      <c r="F1670" s="25">
        <v>2.2721271428434223E-2</v>
      </c>
      <c r="G1670" s="25">
        <v>1.4704482727406466E-2</v>
      </c>
      <c r="H1670" s="25">
        <v>4.9486818315368186</v>
      </c>
      <c r="I1670" s="25">
        <v>1.8182711413395896</v>
      </c>
      <c r="J1670" s="25">
        <v>1.4748071769157538</v>
      </c>
      <c r="K1670" s="25">
        <v>0.27541437628248072</v>
      </c>
      <c r="L1670" s="25">
        <v>1.8228838226353856</v>
      </c>
      <c r="M1670" s="25">
        <v>2.1631786095354863E-2</v>
      </c>
      <c r="N1670" s="25">
        <v>0.75778411800610068</v>
      </c>
      <c r="O1670" s="25">
        <v>0.84634651343220646</v>
      </c>
      <c r="P1670" s="25">
        <v>1.2414959665450678</v>
      </c>
      <c r="Q1670" s="25">
        <v>0.56386494155744338</v>
      </c>
      <c r="R1670" s="25">
        <v>1.7643860474136681</v>
      </c>
      <c r="S1670" s="25">
        <v>1.3330689242888598</v>
      </c>
      <c r="T1670" s="25">
        <v>0.50230714773499474</v>
      </c>
      <c r="U1670" s="25">
        <v>0.9045507967928883</v>
      </c>
      <c r="V1670" s="25">
        <v>0.68704933862296613</v>
      </c>
      <c r="W1670" s="25">
        <v>1.6845716242590352</v>
      </c>
      <c r="X1670" s="25">
        <v>0.82842949450388625</v>
      </c>
      <c r="Y1670" s="25">
        <v>8.3685731245584122E-2</v>
      </c>
      <c r="Z1670" s="25">
        <v>0.31021383019735826</v>
      </c>
      <c r="AA1670" s="25">
        <v>0</v>
      </c>
      <c r="AB1670" s="25">
        <v>0.9546862947195407</v>
      </c>
      <c r="AC1670" s="25">
        <v>1.6165513214661347E-2</v>
      </c>
      <c r="AD1670" s="25">
        <v>0</v>
      </c>
      <c r="AE1670" s="25">
        <v>25.266720767893492</v>
      </c>
      <c r="AF1670" s="25">
        <v>1.3290313106617466</v>
      </c>
      <c r="AG1670" s="25">
        <v>11.84620076551181</v>
      </c>
      <c r="AH1670" s="25">
        <v>6.9073397674134815</v>
      </c>
      <c r="AI1670" s="25">
        <v>1.758700267191875</v>
      </c>
      <c r="AJ1670" s="25">
        <v>0.36996973262164312</v>
      </c>
      <c r="AK1670" s="25">
        <v>3.1590068889466085</v>
      </c>
      <c r="AL1670" s="25">
        <v>1.0557980054184455</v>
      </c>
      <c r="AM1670" s="25">
        <v>0.18296900811096448</v>
      </c>
      <c r="AN1670" s="25">
        <v>1.5016251985866096</v>
      </c>
      <c r="AO1670" s="25">
        <v>1.7679722279939234</v>
      </c>
      <c r="AP1670" s="25">
        <v>0.57757507584319046</v>
      </c>
      <c r="AQ1670" s="25">
        <v>4.9001827710364232</v>
      </c>
      <c r="AR1670" s="25">
        <v>1.0554950813011046</v>
      </c>
      <c r="AS1670" s="25">
        <v>23.884094043310878</v>
      </c>
      <c r="AT1670" s="25">
        <v>3.3982351276153153</v>
      </c>
      <c r="AU1670" s="25">
        <v>0</v>
      </c>
      <c r="AV1670" s="25">
        <v>0.42648543988864179</v>
      </c>
      <c r="AW1670" s="25">
        <v>1.7496229661189648</v>
      </c>
      <c r="AX1670" s="25">
        <v>0</v>
      </c>
      <c r="AY1670" s="25">
        <v>0</v>
      </c>
      <c r="AZ1670" s="25">
        <v>0</v>
      </c>
      <c r="BA1670" s="25">
        <v>0</v>
      </c>
      <c r="BB1670" s="25">
        <v>0.87539780590468752</v>
      </c>
      <c r="BC1670" s="25">
        <v>21.987471695614786</v>
      </c>
      <c r="BD1670" s="25">
        <v>145.87650277337215</v>
      </c>
      <c r="BE1670" s="25">
        <v>2.7338459233860206</v>
      </c>
      <c r="BF1670" s="25">
        <v>0.2586289289013286</v>
      </c>
      <c r="BG1670" s="25">
        <v>0</v>
      </c>
      <c r="BH1670" s="25">
        <v>0</v>
      </c>
      <c r="BI1670" s="25">
        <v>62.931534228185214</v>
      </c>
      <c r="BJ1670" s="25">
        <v>0</v>
      </c>
      <c r="BK1670" s="25">
        <v>64.487762842103507</v>
      </c>
      <c r="BL1670" s="25">
        <v>7.0598282483544512</v>
      </c>
      <c r="BM1670" s="25">
        <v>0.11511631605402672</v>
      </c>
      <c r="BN1670" s="25">
        <v>0</v>
      </c>
      <c r="BO1670" s="25">
        <v>0</v>
      </c>
    </row>
    <row r="1671" spans="1:67">
      <c r="A1671">
        <v>2013</v>
      </c>
      <c r="B1671" s="57" t="s">
        <v>219</v>
      </c>
      <c r="C1671" s="61" t="s">
        <v>283</v>
      </c>
      <c r="D1671" s="57" t="s">
        <v>134</v>
      </c>
      <c r="E1671" s="25">
        <v>0.18159411277878545</v>
      </c>
      <c r="F1671" s="25">
        <v>1.0699757564283931E-2</v>
      </c>
      <c r="G1671" s="25">
        <v>0.11557477543091589</v>
      </c>
      <c r="H1671" s="25">
        <v>14.189009134244609</v>
      </c>
      <c r="I1671" s="25">
        <v>4.1535699382623541</v>
      </c>
      <c r="J1671" s="25">
        <v>4.8019447618256992</v>
      </c>
      <c r="K1671" s="25">
        <v>0.14877553674491609</v>
      </c>
      <c r="L1671" s="25">
        <v>13.798980032105467</v>
      </c>
      <c r="M1671" s="25">
        <v>4.6803161268140825E-2</v>
      </c>
      <c r="N1671" s="25">
        <v>0.95850205559324286</v>
      </c>
      <c r="O1671" s="25">
        <v>2.0064628327434577</v>
      </c>
      <c r="P1671" s="25">
        <v>5.8306032859603238</v>
      </c>
      <c r="Q1671" s="25">
        <v>0.91126448294784357</v>
      </c>
      <c r="R1671" s="25">
        <v>2.2191155684270218</v>
      </c>
      <c r="S1671" s="25">
        <v>6.0138215842058784</v>
      </c>
      <c r="T1671" s="25">
        <v>5.6104285085003536</v>
      </c>
      <c r="U1671" s="25">
        <v>3.7026400631986744</v>
      </c>
      <c r="V1671" s="25">
        <v>1.5197049927172885</v>
      </c>
      <c r="W1671" s="25">
        <v>0.71142826985410745</v>
      </c>
      <c r="X1671" s="25">
        <v>3.6849078323693081</v>
      </c>
      <c r="Y1671" s="25">
        <v>0.32865341445356427</v>
      </c>
      <c r="Z1671" s="25">
        <v>0.45315817423515048</v>
      </c>
      <c r="AA1671" s="25">
        <v>0</v>
      </c>
      <c r="AB1671" s="25">
        <v>2.8686514793668025</v>
      </c>
      <c r="AC1671" s="25">
        <v>3.3278783479953639E-2</v>
      </c>
      <c r="AD1671" s="25">
        <v>0</v>
      </c>
      <c r="AE1671" s="25">
        <v>37.285505015806429</v>
      </c>
      <c r="AF1671" s="25">
        <v>10.626865875656698</v>
      </c>
      <c r="AG1671" s="25">
        <v>14.899323445446875</v>
      </c>
      <c r="AH1671" s="25">
        <v>8.6875683378513155</v>
      </c>
      <c r="AI1671" s="25">
        <v>0.76285101016629975</v>
      </c>
      <c r="AJ1671" s="25">
        <v>4.5623780610138125</v>
      </c>
      <c r="AK1671" s="25">
        <v>1.9133377026913914</v>
      </c>
      <c r="AL1671" s="25">
        <v>4.1178885595658992</v>
      </c>
      <c r="AM1671" s="25">
        <v>0.60852399782714295</v>
      </c>
      <c r="AN1671" s="25">
        <v>0.60252173166752143</v>
      </c>
      <c r="AO1671" s="25">
        <v>1.3925266213532734</v>
      </c>
      <c r="AP1671" s="25">
        <v>0.45739685852109307</v>
      </c>
      <c r="AQ1671" s="25">
        <v>1.4145867909594985</v>
      </c>
      <c r="AR1671" s="25">
        <v>0.4752209101021006</v>
      </c>
      <c r="AS1671" s="25">
        <v>10.109147976767153</v>
      </c>
      <c r="AT1671" s="25">
        <v>7.3345276659461405</v>
      </c>
      <c r="AU1671" s="25">
        <v>0</v>
      </c>
      <c r="AV1671" s="25">
        <v>0.77338919287929742</v>
      </c>
      <c r="AW1671" s="25">
        <v>3.4117189137758799</v>
      </c>
      <c r="AX1671" s="25">
        <v>0</v>
      </c>
      <c r="AY1671" s="25">
        <v>0</v>
      </c>
      <c r="AZ1671" s="25">
        <v>0</v>
      </c>
      <c r="BA1671" s="25">
        <v>0</v>
      </c>
      <c r="BB1671" s="25">
        <v>1.8922983486031306</v>
      </c>
      <c r="BC1671" s="25">
        <v>16.159896079354311</v>
      </c>
      <c r="BD1671" s="25">
        <v>11.04773983288205</v>
      </c>
      <c r="BE1671" s="25">
        <v>230.14726059721065</v>
      </c>
      <c r="BF1671" s="25">
        <v>0.73108342035131846</v>
      </c>
      <c r="BG1671" s="25">
        <v>0</v>
      </c>
      <c r="BH1671" s="25">
        <v>0</v>
      </c>
      <c r="BI1671" s="25">
        <v>145.73006331643609</v>
      </c>
      <c r="BJ1671" s="25">
        <v>0</v>
      </c>
      <c r="BK1671" s="25">
        <v>88.623732437193112</v>
      </c>
      <c r="BL1671" s="25">
        <v>4.5205182171796352</v>
      </c>
      <c r="BM1671" s="25">
        <v>0.59915852840165928</v>
      </c>
      <c r="BN1671" s="25">
        <v>0</v>
      </c>
      <c r="BO1671" s="25">
        <v>0</v>
      </c>
    </row>
    <row r="1672" spans="1:67">
      <c r="A1672">
        <v>2013</v>
      </c>
      <c r="B1672" s="57" t="s">
        <v>220</v>
      </c>
      <c r="C1672" s="61" t="s">
        <v>284</v>
      </c>
      <c r="D1672" s="57" t="s">
        <v>134</v>
      </c>
      <c r="E1672" s="25">
        <v>0.83315495109519855</v>
      </c>
      <c r="F1672" s="25">
        <v>1.9758895897887381E-2</v>
      </c>
      <c r="G1672" s="25">
        <v>4.3417121454156195E-2</v>
      </c>
      <c r="H1672" s="25">
        <v>1.5443384084182039</v>
      </c>
      <c r="I1672" s="25">
        <v>11.935071765395811</v>
      </c>
      <c r="J1672" s="25">
        <v>1.4959514926062758</v>
      </c>
      <c r="K1672" s="25">
        <v>0.41197869809496179</v>
      </c>
      <c r="L1672" s="25">
        <v>4.6636869515982537</v>
      </c>
      <c r="M1672" s="25">
        <v>5.1484206116291412E-2</v>
      </c>
      <c r="N1672" s="25">
        <v>0.55550611099347469</v>
      </c>
      <c r="O1672" s="25">
        <v>0.57598753877076458</v>
      </c>
      <c r="P1672" s="25">
        <v>1.1499262328718796</v>
      </c>
      <c r="Q1672" s="25">
        <v>0.57311156540772124</v>
      </c>
      <c r="R1672" s="25">
        <v>0.67497571148708091</v>
      </c>
      <c r="S1672" s="25">
        <v>0.59957989538154344</v>
      </c>
      <c r="T1672" s="25">
        <v>0.27834772372734312</v>
      </c>
      <c r="U1672" s="25">
        <v>1.0889602570590378</v>
      </c>
      <c r="V1672" s="25">
        <v>0.53055715524203362</v>
      </c>
      <c r="W1672" s="25">
        <v>0.30059043899253246</v>
      </c>
      <c r="X1672" s="25">
        <v>0.89145273261947877</v>
      </c>
      <c r="Y1672" s="25">
        <v>0.10703691302850163</v>
      </c>
      <c r="Z1672" s="25">
        <v>0.4849333190497126</v>
      </c>
      <c r="AA1672" s="25">
        <v>0</v>
      </c>
      <c r="AB1672" s="25">
        <v>0.53594726610723065</v>
      </c>
      <c r="AC1672" s="25">
        <v>3.2333467250485904E-3</v>
      </c>
      <c r="AD1672" s="25">
        <v>0</v>
      </c>
      <c r="AE1672" s="25">
        <v>9.5099024812718955</v>
      </c>
      <c r="AF1672" s="25">
        <v>18.811550074462311</v>
      </c>
      <c r="AG1672" s="25">
        <v>31.174890648875909</v>
      </c>
      <c r="AH1672" s="25">
        <v>18.177604001652345</v>
      </c>
      <c r="AI1672" s="25">
        <v>0.37902147445625001</v>
      </c>
      <c r="AJ1672" s="25">
        <v>0.76874876210333953</v>
      </c>
      <c r="AK1672" s="25">
        <v>3.4440275268086245</v>
      </c>
      <c r="AL1672" s="25">
        <v>0.55741858673242206</v>
      </c>
      <c r="AM1672" s="25">
        <v>0.17751939188124338</v>
      </c>
      <c r="AN1672" s="25">
        <v>40.015002905818875</v>
      </c>
      <c r="AO1672" s="25">
        <v>0.26311415586013254</v>
      </c>
      <c r="AP1672" s="25">
        <v>7.8233052280506232</v>
      </c>
      <c r="AQ1672" s="25">
        <v>2.1969719650752748</v>
      </c>
      <c r="AR1672" s="25">
        <v>1.1731625044369003</v>
      </c>
      <c r="AS1672" s="25">
        <v>2.6177378681727808</v>
      </c>
      <c r="AT1672" s="25">
        <v>0.34903066182052195</v>
      </c>
      <c r="AU1672" s="25">
        <v>0</v>
      </c>
      <c r="AV1672" s="25">
        <v>2.4167948525521354</v>
      </c>
      <c r="AW1672" s="25">
        <v>34.971211764622971</v>
      </c>
      <c r="AX1672" s="25">
        <v>0</v>
      </c>
      <c r="AY1672" s="25">
        <v>0</v>
      </c>
      <c r="AZ1672" s="25">
        <v>0</v>
      </c>
      <c r="BA1672" s="25">
        <v>0</v>
      </c>
      <c r="BB1672" s="25">
        <v>0.48139424754960136</v>
      </c>
      <c r="BC1672" s="25">
        <v>14.320457186011412</v>
      </c>
      <c r="BD1672" s="25">
        <v>2.0478858971023941</v>
      </c>
      <c r="BE1672" s="25">
        <v>0.393781351249894</v>
      </c>
      <c r="BF1672" s="25">
        <v>192.89483422965</v>
      </c>
      <c r="BG1672" s="25">
        <v>0</v>
      </c>
      <c r="BH1672" s="25">
        <v>0</v>
      </c>
      <c r="BI1672" s="25">
        <v>182.12936297197271</v>
      </c>
      <c r="BJ1672" s="25">
        <v>0</v>
      </c>
      <c r="BK1672" s="25">
        <v>8.9111741394395982E-2</v>
      </c>
      <c r="BL1672" s="25">
        <v>2.1332140793714873</v>
      </c>
      <c r="BM1672" s="25">
        <v>9.1085060760492831E-2</v>
      </c>
      <c r="BN1672" s="25">
        <v>0</v>
      </c>
      <c r="BO1672" s="25">
        <v>0</v>
      </c>
    </row>
    <row r="1673" spans="1:67">
      <c r="A1673">
        <v>2013</v>
      </c>
      <c r="B1673" s="57" t="s">
        <v>221</v>
      </c>
      <c r="C1673" s="61" t="s">
        <v>285</v>
      </c>
      <c r="D1673" s="57" t="s">
        <v>134</v>
      </c>
      <c r="E1673" s="25">
        <v>4.6728678171757752E-4</v>
      </c>
      <c r="F1673" s="25">
        <v>5.1299907372083941E-5</v>
      </c>
      <c r="G1673" s="25">
        <v>1.6833597135512366E-5</v>
      </c>
      <c r="H1673" s="25">
        <v>9.5932733168686782E-3</v>
      </c>
      <c r="I1673" s="25">
        <v>3.5278267949033068E-3</v>
      </c>
      <c r="J1673" s="25">
        <v>2.5195575589184943E-3</v>
      </c>
      <c r="K1673" s="25">
        <v>9.7828701030218575E-4</v>
      </c>
      <c r="L1673" s="25">
        <v>1.8421275438281479E-3</v>
      </c>
      <c r="M1673" s="25">
        <v>6.496842139806517E-5</v>
      </c>
      <c r="N1673" s="25">
        <v>9.7501406525137284E-4</v>
      </c>
      <c r="O1673" s="25">
        <v>9.8324879175051404E-4</v>
      </c>
      <c r="P1673" s="25">
        <v>8.1215801768662777E-4</v>
      </c>
      <c r="Q1673" s="25">
        <v>9.3914349730042917E-4</v>
      </c>
      <c r="R1673" s="25">
        <v>2.6856329921661954E-3</v>
      </c>
      <c r="S1673" s="25">
        <v>2.2234756923753263E-3</v>
      </c>
      <c r="T1673" s="25">
        <v>7.5788825397872506E-4</v>
      </c>
      <c r="U1673" s="25">
        <v>1.3506978620009924E-3</v>
      </c>
      <c r="V1673" s="25">
        <v>8.5562583600445094E-4</v>
      </c>
      <c r="W1673" s="25">
        <v>3.4380640203052497E-4</v>
      </c>
      <c r="X1673" s="25">
        <v>1.4864682996092355E-3</v>
      </c>
      <c r="Y1673" s="25">
        <v>2.7192477144053428E-4</v>
      </c>
      <c r="Z1673" s="25">
        <v>1.0209351414528203E-3</v>
      </c>
      <c r="AA1673" s="25">
        <v>0</v>
      </c>
      <c r="AB1673" s="25">
        <v>6.5278499513072609E-4</v>
      </c>
      <c r="AC1673" s="25">
        <v>6.2625636402054625E-6</v>
      </c>
      <c r="AD1673" s="25">
        <v>0</v>
      </c>
      <c r="AE1673" s="25">
        <v>3.731392250873683E-2</v>
      </c>
      <c r="AF1673" s="25">
        <v>3.4126454526656235E-3</v>
      </c>
      <c r="AG1673" s="25">
        <v>1.3054155785972719E-2</v>
      </c>
      <c r="AH1673" s="25">
        <v>7.6116801349330777E-3</v>
      </c>
      <c r="AI1673" s="25">
        <v>9.3040935076590709E-4</v>
      </c>
      <c r="AJ1673" s="25">
        <v>9.8607292064157421E-4</v>
      </c>
      <c r="AK1673" s="25">
        <v>8.1748396973943E-3</v>
      </c>
      <c r="AL1673" s="25">
        <v>7.0682329153715583E-4</v>
      </c>
      <c r="AM1673" s="25">
        <v>1.0842324564525281E-4</v>
      </c>
      <c r="AN1673" s="25">
        <v>1.0272664068528561E-3</v>
      </c>
      <c r="AO1673" s="25">
        <v>5.7423284273917124E-4</v>
      </c>
      <c r="AP1673" s="25">
        <v>5.1331704315657868E-4</v>
      </c>
      <c r="AQ1673" s="25">
        <v>4.6275118111730905E-3</v>
      </c>
      <c r="AR1673" s="25">
        <v>1.7780500660029806E-3</v>
      </c>
      <c r="AS1673" s="25">
        <v>3.4248122474175137E-3</v>
      </c>
      <c r="AT1673" s="25">
        <v>9.3663465910457039E-4</v>
      </c>
      <c r="AU1673" s="25">
        <v>0</v>
      </c>
      <c r="AV1673" s="25">
        <v>1.1850209130212792E-3</v>
      </c>
      <c r="AW1673" s="25">
        <v>3.0149568786119922E-3</v>
      </c>
      <c r="AX1673" s="25">
        <v>0</v>
      </c>
      <c r="AY1673" s="25">
        <v>0</v>
      </c>
      <c r="AZ1673" s="25">
        <v>0</v>
      </c>
      <c r="BA1673" s="25">
        <v>0</v>
      </c>
      <c r="BB1673" s="25">
        <v>1.1136136107676366E-3</v>
      </c>
      <c r="BC1673" s="25">
        <v>5.5064359005372439E-2</v>
      </c>
      <c r="BD1673" s="25">
        <v>2.9689283933688462E-3</v>
      </c>
      <c r="BE1673" s="25">
        <v>5.264875323517256E-4</v>
      </c>
      <c r="BF1673" s="25">
        <v>1.227751166156438E-3</v>
      </c>
      <c r="BG1673" s="25">
        <v>0</v>
      </c>
      <c r="BH1673" s="25">
        <v>0</v>
      </c>
      <c r="BI1673" s="25">
        <v>6.67679385480488E-2</v>
      </c>
      <c r="BJ1673" s="25">
        <v>0</v>
      </c>
      <c r="BK1673" s="25">
        <v>3.9950810966189434E-5</v>
      </c>
      <c r="BL1673" s="25">
        <v>1.2492000463048847E-2</v>
      </c>
      <c r="BM1673" s="25">
        <v>1.8969394559948472E-5</v>
      </c>
      <c r="BN1673" s="25">
        <v>0</v>
      </c>
      <c r="BO1673" s="25">
        <v>0</v>
      </c>
    </row>
    <row r="1674" spans="1:67">
      <c r="A1674">
        <v>2013</v>
      </c>
      <c r="B1674" s="57" t="s">
        <v>222</v>
      </c>
      <c r="C1674" s="61" t="s">
        <v>286</v>
      </c>
      <c r="D1674" s="57" t="s">
        <v>134</v>
      </c>
      <c r="E1674" s="25">
        <v>0</v>
      </c>
      <c r="F1674" s="25">
        <v>0</v>
      </c>
      <c r="G1674" s="25">
        <v>0</v>
      </c>
      <c r="H1674" s="25">
        <v>0</v>
      </c>
      <c r="I1674" s="25">
        <v>0</v>
      </c>
      <c r="J1674" s="25">
        <v>0</v>
      </c>
      <c r="K1674" s="25">
        <v>0</v>
      </c>
      <c r="L1674" s="25">
        <v>0</v>
      </c>
      <c r="M1674" s="25">
        <v>0</v>
      </c>
      <c r="N1674" s="25">
        <v>0</v>
      </c>
      <c r="O1674" s="25">
        <v>0</v>
      </c>
      <c r="P1674" s="25">
        <v>0</v>
      </c>
      <c r="Q1674" s="25">
        <v>0</v>
      </c>
      <c r="R1674" s="25">
        <v>0</v>
      </c>
      <c r="S1674" s="25">
        <v>0</v>
      </c>
      <c r="T1674" s="25">
        <v>0</v>
      </c>
      <c r="U1674" s="25">
        <v>0</v>
      </c>
      <c r="V1674" s="25">
        <v>0</v>
      </c>
      <c r="W1674" s="25">
        <v>0</v>
      </c>
      <c r="X1674" s="25">
        <v>0</v>
      </c>
      <c r="Y1674" s="25">
        <v>0</v>
      </c>
      <c r="Z1674" s="25">
        <v>0</v>
      </c>
      <c r="AA1674" s="25">
        <v>0</v>
      </c>
      <c r="AB1674" s="25">
        <v>0</v>
      </c>
      <c r="AC1674" s="25">
        <v>0</v>
      </c>
      <c r="AD1674" s="25">
        <v>0</v>
      </c>
      <c r="AE1674" s="25">
        <v>0</v>
      </c>
      <c r="AF1674" s="25">
        <v>0</v>
      </c>
      <c r="AG1674" s="25">
        <v>0</v>
      </c>
      <c r="AH1674" s="25">
        <v>0</v>
      </c>
      <c r="AI1674" s="25">
        <v>0</v>
      </c>
      <c r="AJ1674" s="25">
        <v>0</v>
      </c>
      <c r="AK1674" s="25">
        <v>0</v>
      </c>
      <c r="AL1674" s="25">
        <v>0</v>
      </c>
      <c r="AM1674" s="25">
        <v>0</v>
      </c>
      <c r="AN1674" s="25">
        <v>0</v>
      </c>
      <c r="AO1674" s="25">
        <v>0</v>
      </c>
      <c r="AP1674" s="25">
        <v>0</v>
      </c>
      <c r="AQ1674" s="25">
        <v>0</v>
      </c>
      <c r="AR1674" s="25">
        <v>0</v>
      </c>
      <c r="AS1674" s="25">
        <v>0</v>
      </c>
      <c r="AT1674" s="25">
        <v>0</v>
      </c>
      <c r="AU1674" s="25">
        <v>0</v>
      </c>
      <c r="AV1674" s="25">
        <v>0</v>
      </c>
      <c r="AW1674" s="25">
        <v>0</v>
      </c>
      <c r="AX1674" s="25">
        <v>0</v>
      </c>
      <c r="AY1674" s="25">
        <v>0</v>
      </c>
      <c r="AZ1674" s="25">
        <v>0</v>
      </c>
      <c r="BA1674" s="25">
        <v>0</v>
      </c>
      <c r="BB1674" s="25">
        <v>0</v>
      </c>
      <c r="BC1674" s="25">
        <v>0</v>
      </c>
      <c r="BD1674" s="25">
        <v>0</v>
      </c>
      <c r="BE1674" s="25">
        <v>0</v>
      </c>
      <c r="BF1674" s="25">
        <v>0</v>
      </c>
      <c r="BG1674" s="25">
        <v>0</v>
      </c>
      <c r="BH1674" s="25">
        <v>0</v>
      </c>
      <c r="BI1674" s="25">
        <v>0</v>
      </c>
      <c r="BJ1674" s="25">
        <v>0</v>
      </c>
      <c r="BK1674" s="25">
        <v>0</v>
      </c>
      <c r="BL1674" s="25">
        <v>0</v>
      </c>
      <c r="BM1674" s="25">
        <v>0</v>
      </c>
      <c r="BN1674" s="25">
        <v>0</v>
      </c>
      <c r="BO1674" s="25">
        <v>0</v>
      </c>
    </row>
    <row r="1675" spans="1:67">
      <c r="A1675">
        <v>2013</v>
      </c>
      <c r="B1675" s="62" t="s">
        <v>287</v>
      </c>
      <c r="C1675" s="62" t="s">
        <v>288</v>
      </c>
      <c r="D1675" s="57" t="s">
        <v>289</v>
      </c>
      <c r="E1675" s="25">
        <v>21245.542375061854</v>
      </c>
      <c r="F1675" s="25">
        <v>1095.6285323498018</v>
      </c>
      <c r="G1675" s="25">
        <v>3547.5268329828664</v>
      </c>
      <c r="H1675" s="25">
        <v>36289.695696656068</v>
      </c>
      <c r="I1675" s="25">
        <v>114072.8017354702</v>
      </c>
      <c r="J1675" s="25">
        <v>20962.071466026169</v>
      </c>
      <c r="K1675" s="25">
        <v>8734.3405587598336</v>
      </c>
      <c r="L1675" s="25">
        <v>13049.432819267708</v>
      </c>
      <c r="M1675" s="25">
        <v>738.86945449079519</v>
      </c>
      <c r="N1675" s="25">
        <v>34573.807895538026</v>
      </c>
      <c r="O1675" s="25">
        <v>20668.451774797464</v>
      </c>
      <c r="P1675" s="25">
        <v>7958.0168052707641</v>
      </c>
      <c r="Q1675" s="25">
        <v>20074.38198616726</v>
      </c>
      <c r="R1675" s="25">
        <v>12143.635032392765</v>
      </c>
      <c r="S1675" s="25">
        <v>15041.408102640828</v>
      </c>
      <c r="T1675" s="25">
        <v>12972.688895557747</v>
      </c>
      <c r="U1675" s="25">
        <v>16874.157523810623</v>
      </c>
      <c r="V1675" s="25">
        <v>10104.091860369754</v>
      </c>
      <c r="W1675" s="25">
        <v>7304.7906040979824</v>
      </c>
      <c r="X1675" s="25">
        <v>17729.927358772602</v>
      </c>
      <c r="Y1675" s="25">
        <v>1571.9911691153654</v>
      </c>
      <c r="Z1675" s="25">
        <v>6158.5540677182835</v>
      </c>
      <c r="AA1675" s="25">
        <v>0</v>
      </c>
      <c r="AB1675" s="25">
        <v>30791.244279117163</v>
      </c>
      <c r="AC1675" s="25">
        <v>144.22298692955874</v>
      </c>
      <c r="AD1675" s="25">
        <v>0</v>
      </c>
      <c r="AE1675" s="25">
        <v>163307.80647212456</v>
      </c>
      <c r="AF1675" s="25">
        <v>11637.881337583311</v>
      </c>
      <c r="AG1675" s="25">
        <v>28815.729326553355</v>
      </c>
      <c r="AH1675" s="25">
        <v>16917.269118594661</v>
      </c>
      <c r="AI1675" s="25">
        <v>19144.670029397286</v>
      </c>
      <c r="AJ1675" s="25">
        <v>8140.1915531482882</v>
      </c>
      <c r="AK1675" s="25">
        <v>14890.64194837278</v>
      </c>
      <c r="AL1675" s="25">
        <v>4351.5978347076834</v>
      </c>
      <c r="AM1675" s="25">
        <v>782.00741287412927</v>
      </c>
      <c r="AN1675" s="25">
        <v>33472.100178453547</v>
      </c>
      <c r="AO1675" s="25">
        <v>3392.2749631876236</v>
      </c>
      <c r="AP1675" s="25">
        <v>1891.63147850208</v>
      </c>
      <c r="AQ1675" s="25">
        <v>11641.429143892236</v>
      </c>
      <c r="AR1675" s="25">
        <v>2259.5340848947235</v>
      </c>
      <c r="AS1675" s="25">
        <v>11191.770343537639</v>
      </c>
      <c r="AT1675" s="25">
        <v>2379.6351687349056</v>
      </c>
      <c r="AU1675" s="25">
        <v>0</v>
      </c>
      <c r="AV1675" s="25">
        <v>5310.3982483080845</v>
      </c>
      <c r="AW1675" s="25">
        <v>5186.9668167731952</v>
      </c>
      <c r="AX1675" s="25">
        <v>0</v>
      </c>
      <c r="AY1675" s="25">
        <v>0</v>
      </c>
      <c r="AZ1675" s="25">
        <v>0</v>
      </c>
      <c r="BA1675" s="25">
        <v>0</v>
      </c>
      <c r="BB1675" s="25">
        <v>4382.2787403642433</v>
      </c>
      <c r="BC1675" s="25">
        <v>21789.979364367038</v>
      </c>
      <c r="BD1675" s="25">
        <v>15940.424867955331</v>
      </c>
      <c r="BE1675" s="25">
        <v>11597.401574617003</v>
      </c>
      <c r="BF1675" s="25">
        <v>13456.55757470804</v>
      </c>
      <c r="BG1675" s="25">
        <v>0</v>
      </c>
      <c r="BH1675" s="25">
        <v>0</v>
      </c>
      <c r="BI1675" s="25">
        <v>505327.16679491411</v>
      </c>
      <c r="BJ1675" s="25">
        <v>0</v>
      </c>
      <c r="BK1675" s="25">
        <v>84997.648766300394</v>
      </c>
      <c r="BL1675" s="25">
        <v>292119.61125903309</v>
      </c>
      <c r="BM1675" s="25">
        <v>16578.043708665362</v>
      </c>
      <c r="BN1675" s="25">
        <v>0</v>
      </c>
      <c r="BO1675" s="25">
        <v>0</v>
      </c>
    </row>
    <row r="1676" spans="1:67">
      <c r="A1676">
        <v>2013</v>
      </c>
      <c r="B1676" s="22" t="s">
        <v>290</v>
      </c>
      <c r="C1676" s="22" t="s">
        <v>291</v>
      </c>
      <c r="D1676" s="57" t="s">
        <v>289</v>
      </c>
      <c r="E1676" s="25">
        <v>0</v>
      </c>
      <c r="F1676" s="25">
        <v>0</v>
      </c>
      <c r="G1676" s="25">
        <v>0</v>
      </c>
      <c r="H1676" s="25">
        <v>0</v>
      </c>
      <c r="I1676" s="25">
        <v>0</v>
      </c>
      <c r="J1676" s="25">
        <v>0</v>
      </c>
      <c r="K1676" s="25">
        <v>0</v>
      </c>
      <c r="L1676" s="25">
        <v>0</v>
      </c>
      <c r="M1676" s="25">
        <v>0</v>
      </c>
      <c r="N1676" s="25">
        <v>0</v>
      </c>
      <c r="O1676" s="25">
        <v>0</v>
      </c>
      <c r="P1676" s="25">
        <v>0</v>
      </c>
      <c r="Q1676" s="25">
        <v>0</v>
      </c>
      <c r="R1676" s="25">
        <v>0</v>
      </c>
      <c r="S1676" s="25">
        <v>0</v>
      </c>
      <c r="T1676" s="25">
        <v>0</v>
      </c>
      <c r="U1676" s="25">
        <v>0</v>
      </c>
      <c r="V1676" s="25">
        <v>0</v>
      </c>
      <c r="W1676" s="25">
        <v>0</v>
      </c>
      <c r="X1676" s="25">
        <v>0</v>
      </c>
      <c r="Y1676" s="25">
        <v>0</v>
      </c>
      <c r="Z1676" s="25">
        <v>0</v>
      </c>
      <c r="AA1676" s="25">
        <v>0</v>
      </c>
      <c r="AB1676" s="25">
        <v>0</v>
      </c>
      <c r="AC1676" s="25">
        <v>0</v>
      </c>
      <c r="AD1676" s="25">
        <v>0</v>
      </c>
      <c r="AE1676" s="25">
        <v>0</v>
      </c>
      <c r="AF1676" s="25">
        <v>0</v>
      </c>
      <c r="AG1676" s="25">
        <v>0</v>
      </c>
      <c r="AH1676" s="25">
        <v>0</v>
      </c>
      <c r="AI1676" s="25">
        <v>0</v>
      </c>
      <c r="AJ1676" s="25">
        <v>0</v>
      </c>
      <c r="AK1676" s="25">
        <v>0</v>
      </c>
      <c r="AL1676" s="25">
        <v>0</v>
      </c>
      <c r="AM1676" s="25">
        <v>0</v>
      </c>
      <c r="AN1676" s="25">
        <v>0</v>
      </c>
      <c r="AO1676" s="25">
        <v>0</v>
      </c>
      <c r="AP1676" s="25">
        <v>0</v>
      </c>
      <c r="AQ1676" s="25">
        <v>0</v>
      </c>
      <c r="AR1676" s="25">
        <v>0</v>
      </c>
      <c r="AS1676" s="25">
        <v>0</v>
      </c>
      <c r="AT1676" s="25">
        <v>0</v>
      </c>
      <c r="AU1676" s="25">
        <v>0</v>
      </c>
      <c r="AV1676" s="25">
        <v>0</v>
      </c>
      <c r="AW1676" s="25">
        <v>0</v>
      </c>
      <c r="AX1676" s="25">
        <v>0</v>
      </c>
      <c r="AY1676" s="25">
        <v>0</v>
      </c>
      <c r="AZ1676" s="25">
        <v>0</v>
      </c>
      <c r="BA1676" s="25">
        <v>0</v>
      </c>
      <c r="BB1676" s="25">
        <v>0</v>
      </c>
      <c r="BC1676" s="25">
        <v>0</v>
      </c>
      <c r="BD1676" s="25">
        <v>0</v>
      </c>
      <c r="BE1676" s="25">
        <v>0</v>
      </c>
      <c r="BF1676" s="25">
        <v>0</v>
      </c>
      <c r="BG1676" s="25">
        <v>0</v>
      </c>
      <c r="BH1676" s="25">
        <v>0</v>
      </c>
      <c r="BI1676" s="25">
        <v>0</v>
      </c>
      <c r="BJ1676" s="25">
        <v>0</v>
      </c>
      <c r="BK1676" s="25">
        <v>0</v>
      </c>
      <c r="BL1676" s="25">
        <v>0</v>
      </c>
      <c r="BM1676" s="25">
        <v>0</v>
      </c>
      <c r="BN1676" s="25">
        <v>0</v>
      </c>
      <c r="BO1676" s="25">
        <v>0</v>
      </c>
    </row>
    <row r="1677" spans="1:67">
      <c r="A1677">
        <v>2013</v>
      </c>
      <c r="B1677" s="22" t="s">
        <v>292</v>
      </c>
      <c r="C1677" s="22" t="s">
        <v>293</v>
      </c>
      <c r="D1677" s="57" t="s">
        <v>289</v>
      </c>
      <c r="E1677" s="25">
        <v>0</v>
      </c>
      <c r="F1677" s="25">
        <v>0</v>
      </c>
      <c r="G1677" s="25">
        <v>0</v>
      </c>
      <c r="H1677" s="25">
        <v>0</v>
      </c>
      <c r="I1677" s="25">
        <v>0</v>
      </c>
      <c r="J1677" s="25">
        <v>0</v>
      </c>
      <c r="K1677" s="25">
        <v>0</v>
      </c>
      <c r="L1677" s="25">
        <v>0</v>
      </c>
      <c r="M1677" s="25">
        <v>0</v>
      </c>
      <c r="N1677" s="25">
        <v>0</v>
      </c>
      <c r="O1677" s="25">
        <v>0</v>
      </c>
      <c r="P1677" s="25">
        <v>0</v>
      </c>
      <c r="Q1677" s="25">
        <v>0</v>
      </c>
      <c r="R1677" s="25">
        <v>0</v>
      </c>
      <c r="S1677" s="25">
        <v>0</v>
      </c>
      <c r="T1677" s="25">
        <v>0</v>
      </c>
      <c r="U1677" s="25">
        <v>0</v>
      </c>
      <c r="V1677" s="25">
        <v>0</v>
      </c>
      <c r="W1677" s="25">
        <v>0</v>
      </c>
      <c r="X1677" s="25">
        <v>0</v>
      </c>
      <c r="Y1677" s="25">
        <v>0</v>
      </c>
      <c r="Z1677" s="25">
        <v>0</v>
      </c>
      <c r="AA1677" s="25">
        <v>0</v>
      </c>
      <c r="AB1677" s="25">
        <v>0</v>
      </c>
      <c r="AC1677" s="25">
        <v>0</v>
      </c>
      <c r="AD1677" s="25">
        <v>0</v>
      </c>
      <c r="AE1677" s="25">
        <v>0</v>
      </c>
      <c r="AF1677" s="25">
        <v>0</v>
      </c>
      <c r="AG1677" s="25">
        <v>0</v>
      </c>
      <c r="AH1677" s="25">
        <v>0</v>
      </c>
      <c r="AI1677" s="25">
        <v>0</v>
      </c>
      <c r="AJ1677" s="25">
        <v>0</v>
      </c>
      <c r="AK1677" s="25">
        <v>0</v>
      </c>
      <c r="AL1677" s="25">
        <v>0</v>
      </c>
      <c r="AM1677" s="25">
        <v>0</v>
      </c>
      <c r="AN1677" s="25">
        <v>0</v>
      </c>
      <c r="AO1677" s="25">
        <v>0</v>
      </c>
      <c r="AP1677" s="25">
        <v>0</v>
      </c>
      <c r="AQ1677" s="25">
        <v>0</v>
      </c>
      <c r="AR1677" s="25">
        <v>0</v>
      </c>
      <c r="AS1677" s="25">
        <v>0</v>
      </c>
      <c r="AT1677" s="25">
        <v>0</v>
      </c>
      <c r="AU1677" s="25">
        <v>0</v>
      </c>
      <c r="AV1677" s="25">
        <v>0</v>
      </c>
      <c r="AW1677" s="25">
        <v>0</v>
      </c>
      <c r="AX1677" s="25">
        <v>0</v>
      </c>
      <c r="AY1677" s="25">
        <v>0</v>
      </c>
      <c r="AZ1677" s="25">
        <v>0</v>
      </c>
      <c r="BA1677" s="25">
        <v>0</v>
      </c>
      <c r="BB1677" s="25">
        <v>0</v>
      </c>
      <c r="BC1677" s="25">
        <v>0</v>
      </c>
      <c r="BD1677" s="25">
        <v>0</v>
      </c>
      <c r="BE1677" s="25">
        <v>0</v>
      </c>
      <c r="BF1677" s="25">
        <v>0</v>
      </c>
      <c r="BG1677" s="25">
        <v>0</v>
      </c>
      <c r="BH1677" s="25">
        <v>0</v>
      </c>
      <c r="BI1677" s="25">
        <v>0</v>
      </c>
      <c r="BJ1677" s="25">
        <v>0</v>
      </c>
      <c r="BK1677" s="25">
        <v>0</v>
      </c>
      <c r="BL1677" s="25">
        <v>0</v>
      </c>
      <c r="BM1677" s="25">
        <v>0</v>
      </c>
      <c r="BN1677" s="25">
        <v>0</v>
      </c>
      <c r="BO1677" s="25">
        <v>0</v>
      </c>
    </row>
    <row r="1678" spans="1:67">
      <c r="A1678">
        <v>2013</v>
      </c>
      <c r="B1678" s="22" t="s">
        <v>294</v>
      </c>
      <c r="C1678" s="22" t="s">
        <v>295</v>
      </c>
      <c r="D1678" s="57" t="s">
        <v>289</v>
      </c>
      <c r="E1678" s="25">
        <v>0</v>
      </c>
      <c r="F1678" s="25">
        <v>0</v>
      </c>
      <c r="G1678" s="25">
        <v>0</v>
      </c>
      <c r="H1678" s="25">
        <v>0</v>
      </c>
      <c r="I1678" s="25">
        <v>0</v>
      </c>
      <c r="J1678" s="25">
        <v>0</v>
      </c>
      <c r="K1678" s="25">
        <v>0</v>
      </c>
      <c r="L1678" s="25">
        <v>0</v>
      </c>
      <c r="M1678" s="25">
        <v>0</v>
      </c>
      <c r="N1678" s="25">
        <v>0</v>
      </c>
      <c r="O1678" s="25">
        <v>0</v>
      </c>
      <c r="P1678" s="25">
        <v>0</v>
      </c>
      <c r="Q1678" s="25">
        <v>0</v>
      </c>
      <c r="R1678" s="25">
        <v>0</v>
      </c>
      <c r="S1678" s="25">
        <v>0</v>
      </c>
      <c r="T1678" s="25">
        <v>0</v>
      </c>
      <c r="U1678" s="25">
        <v>0</v>
      </c>
      <c r="V1678" s="25">
        <v>0</v>
      </c>
      <c r="W1678" s="25">
        <v>0</v>
      </c>
      <c r="X1678" s="25">
        <v>0</v>
      </c>
      <c r="Y1678" s="25">
        <v>0</v>
      </c>
      <c r="Z1678" s="25">
        <v>0</v>
      </c>
      <c r="AA1678" s="25">
        <v>0</v>
      </c>
      <c r="AB1678" s="25">
        <v>0</v>
      </c>
      <c r="AC1678" s="25">
        <v>0</v>
      </c>
      <c r="AD1678" s="25">
        <v>0</v>
      </c>
      <c r="AE1678" s="25">
        <v>0</v>
      </c>
      <c r="AF1678" s="25">
        <v>0</v>
      </c>
      <c r="AG1678" s="25">
        <v>0</v>
      </c>
      <c r="AH1678" s="25">
        <v>0</v>
      </c>
      <c r="AI1678" s="25">
        <v>0</v>
      </c>
      <c r="AJ1678" s="25">
        <v>0</v>
      </c>
      <c r="AK1678" s="25">
        <v>0</v>
      </c>
      <c r="AL1678" s="25">
        <v>0</v>
      </c>
      <c r="AM1678" s="25">
        <v>0</v>
      </c>
      <c r="AN1678" s="25">
        <v>0</v>
      </c>
      <c r="AO1678" s="25">
        <v>0</v>
      </c>
      <c r="AP1678" s="25">
        <v>0</v>
      </c>
      <c r="AQ1678" s="25">
        <v>0</v>
      </c>
      <c r="AR1678" s="25">
        <v>0</v>
      </c>
      <c r="AS1678" s="25">
        <v>0</v>
      </c>
      <c r="AT1678" s="25">
        <v>0</v>
      </c>
      <c r="AU1678" s="25">
        <v>0</v>
      </c>
      <c r="AV1678" s="25">
        <v>0</v>
      </c>
      <c r="AW1678" s="25">
        <v>0</v>
      </c>
      <c r="AX1678" s="25">
        <v>0</v>
      </c>
      <c r="AY1678" s="25">
        <v>0</v>
      </c>
      <c r="AZ1678" s="25">
        <v>0</v>
      </c>
      <c r="BA1678" s="25">
        <v>0</v>
      </c>
      <c r="BB1678" s="25">
        <v>0</v>
      </c>
      <c r="BC1678" s="25">
        <v>0</v>
      </c>
      <c r="BD1678" s="25">
        <v>0</v>
      </c>
      <c r="BE1678" s="25">
        <v>0</v>
      </c>
      <c r="BF1678" s="25">
        <v>0</v>
      </c>
      <c r="BG1678" s="25">
        <v>0</v>
      </c>
      <c r="BH1678" s="25">
        <v>0</v>
      </c>
      <c r="BI1678" s="25">
        <v>0</v>
      </c>
      <c r="BJ1678" s="25">
        <v>0</v>
      </c>
      <c r="BK1678" s="25">
        <v>0</v>
      </c>
      <c r="BL1678" s="25">
        <v>0</v>
      </c>
      <c r="BM1678" s="25">
        <v>0</v>
      </c>
      <c r="BN1678" s="25">
        <v>0</v>
      </c>
      <c r="BO1678" s="25">
        <v>0</v>
      </c>
    </row>
    <row r="1679" spans="1:67">
      <c r="A1679">
        <v>2013</v>
      </c>
      <c r="B1679" s="22" t="s">
        <v>296</v>
      </c>
      <c r="C1679" s="22" t="s">
        <v>297</v>
      </c>
      <c r="D1679" s="57" t="s">
        <v>289</v>
      </c>
      <c r="E1679" s="25">
        <v>0</v>
      </c>
      <c r="F1679" s="25">
        <v>0</v>
      </c>
      <c r="G1679" s="25">
        <v>0</v>
      </c>
      <c r="H1679" s="25">
        <v>0</v>
      </c>
      <c r="I1679" s="25">
        <v>0</v>
      </c>
      <c r="J1679" s="25">
        <v>0</v>
      </c>
      <c r="K1679" s="25">
        <v>0</v>
      </c>
      <c r="L1679" s="25">
        <v>0</v>
      </c>
      <c r="M1679" s="25">
        <v>0</v>
      </c>
      <c r="N1679" s="25">
        <v>0</v>
      </c>
      <c r="O1679" s="25">
        <v>0</v>
      </c>
      <c r="P1679" s="25">
        <v>0</v>
      </c>
      <c r="Q1679" s="25">
        <v>0</v>
      </c>
      <c r="R1679" s="25">
        <v>0</v>
      </c>
      <c r="S1679" s="25">
        <v>0</v>
      </c>
      <c r="T1679" s="25">
        <v>0</v>
      </c>
      <c r="U1679" s="25">
        <v>0</v>
      </c>
      <c r="V1679" s="25">
        <v>0</v>
      </c>
      <c r="W1679" s="25">
        <v>0</v>
      </c>
      <c r="X1679" s="25">
        <v>0</v>
      </c>
      <c r="Y1679" s="25">
        <v>0</v>
      </c>
      <c r="Z1679" s="25">
        <v>0</v>
      </c>
      <c r="AA1679" s="25">
        <v>0</v>
      </c>
      <c r="AB1679" s="25">
        <v>0</v>
      </c>
      <c r="AC1679" s="25">
        <v>0</v>
      </c>
      <c r="AD1679" s="25">
        <v>0</v>
      </c>
      <c r="AE1679" s="25">
        <v>0</v>
      </c>
      <c r="AF1679" s="25">
        <v>0</v>
      </c>
      <c r="AG1679" s="25">
        <v>0</v>
      </c>
      <c r="AH1679" s="25">
        <v>0</v>
      </c>
      <c r="AI1679" s="25">
        <v>0</v>
      </c>
      <c r="AJ1679" s="25">
        <v>0</v>
      </c>
      <c r="AK1679" s="25">
        <v>0</v>
      </c>
      <c r="AL1679" s="25">
        <v>0</v>
      </c>
      <c r="AM1679" s="25">
        <v>0</v>
      </c>
      <c r="AN1679" s="25">
        <v>0</v>
      </c>
      <c r="AO1679" s="25">
        <v>0</v>
      </c>
      <c r="AP1679" s="25">
        <v>0</v>
      </c>
      <c r="AQ1679" s="25">
        <v>0</v>
      </c>
      <c r="AR1679" s="25">
        <v>0</v>
      </c>
      <c r="AS1679" s="25">
        <v>0</v>
      </c>
      <c r="AT1679" s="25">
        <v>0</v>
      </c>
      <c r="AU1679" s="25">
        <v>0</v>
      </c>
      <c r="AV1679" s="25">
        <v>0</v>
      </c>
      <c r="AW1679" s="25">
        <v>0</v>
      </c>
      <c r="AX1679" s="25">
        <v>0</v>
      </c>
      <c r="AY1679" s="25">
        <v>0</v>
      </c>
      <c r="AZ1679" s="25">
        <v>0</v>
      </c>
      <c r="BA1679" s="25">
        <v>0</v>
      </c>
      <c r="BB1679" s="25">
        <v>0</v>
      </c>
      <c r="BC1679" s="25">
        <v>0</v>
      </c>
      <c r="BD1679" s="25">
        <v>0</v>
      </c>
      <c r="BE1679" s="25">
        <v>0</v>
      </c>
      <c r="BF1679" s="25">
        <v>0</v>
      </c>
      <c r="BG1679" s="25">
        <v>0</v>
      </c>
      <c r="BH1679" s="25">
        <v>0</v>
      </c>
      <c r="BI1679" s="25">
        <v>0</v>
      </c>
      <c r="BJ1679" s="25">
        <v>0</v>
      </c>
      <c r="BK1679" s="25">
        <v>0</v>
      </c>
      <c r="BL1679" s="25">
        <v>0</v>
      </c>
      <c r="BM1679" s="25">
        <v>0</v>
      </c>
      <c r="BN1679" s="25">
        <v>0</v>
      </c>
      <c r="BO1679" s="25">
        <v>0</v>
      </c>
    </row>
    <row r="1680" spans="1:67">
      <c r="A1680">
        <v>2013</v>
      </c>
      <c r="B1680" s="62" t="s">
        <v>298</v>
      </c>
      <c r="C1680" s="62" t="s">
        <v>299</v>
      </c>
      <c r="D1680" s="57" t="s">
        <v>289</v>
      </c>
      <c r="E1680" s="25">
        <v>95703.949183920005</v>
      </c>
      <c r="F1680" s="25">
        <v>6695.8815149600005</v>
      </c>
      <c r="G1680" s="25">
        <v>20267.858186040001</v>
      </c>
      <c r="H1680" s="25">
        <v>101088.36565854</v>
      </c>
      <c r="I1680" s="25">
        <v>55205.74364820998</v>
      </c>
      <c r="J1680" s="25">
        <v>14885.231148600009</v>
      </c>
      <c r="K1680" s="25">
        <v>6441.7814354000029</v>
      </c>
      <c r="L1680" s="25">
        <v>6856.5022868078759</v>
      </c>
      <c r="M1680" s="25">
        <v>293.45372289211406</v>
      </c>
      <c r="N1680" s="25">
        <v>30229.510657649989</v>
      </c>
      <c r="O1680" s="25">
        <v>10956.394028828552</v>
      </c>
      <c r="P1680" s="25">
        <v>4152.0453564014551</v>
      </c>
      <c r="Q1680" s="25">
        <v>7356.539797689994</v>
      </c>
      <c r="R1680" s="25">
        <v>6676.774943780003</v>
      </c>
      <c r="S1680" s="25">
        <v>7166.8979391299999</v>
      </c>
      <c r="T1680" s="25">
        <v>7313.9613375260833</v>
      </c>
      <c r="U1680" s="25">
        <v>5989.9010026756869</v>
      </c>
      <c r="V1680" s="25">
        <v>4609.2600676682296</v>
      </c>
      <c r="W1680" s="25">
        <v>2453.6647164599999</v>
      </c>
      <c r="X1680" s="25">
        <v>17490.424970860262</v>
      </c>
      <c r="Y1680" s="25">
        <v>1055.0710675397397</v>
      </c>
      <c r="Z1680" s="25">
        <v>3993.946820719998</v>
      </c>
      <c r="AA1680" s="25">
        <v>0</v>
      </c>
      <c r="AB1680" s="25">
        <v>9494.2918868399993</v>
      </c>
      <c r="AC1680" s="25">
        <v>693.55121670000005</v>
      </c>
      <c r="AD1680" s="25">
        <v>0</v>
      </c>
      <c r="AE1680" s="25">
        <v>87161.993840149938</v>
      </c>
      <c r="AF1680" s="25">
        <v>24911.880596490002</v>
      </c>
      <c r="AG1680" s="25">
        <v>60753.228710902185</v>
      </c>
      <c r="AH1680" s="25">
        <v>35665.042629887837</v>
      </c>
      <c r="AI1680" s="25">
        <v>18600.833902159993</v>
      </c>
      <c r="AJ1680" s="25">
        <v>3966.2490269499999</v>
      </c>
      <c r="AK1680" s="25">
        <v>7477.3268073400031</v>
      </c>
      <c r="AL1680" s="25">
        <v>6062.3822707199979</v>
      </c>
      <c r="AM1680" s="25">
        <v>875.39448235868485</v>
      </c>
      <c r="AN1680" s="25">
        <v>27851.560299290017</v>
      </c>
      <c r="AO1680" s="25">
        <v>2435.0759980961643</v>
      </c>
      <c r="AP1680" s="25">
        <v>3691.6702948607362</v>
      </c>
      <c r="AQ1680" s="25">
        <v>23419.071940078411</v>
      </c>
      <c r="AR1680" s="25">
        <v>2386.0399238260011</v>
      </c>
      <c r="AS1680" s="25">
        <v>28296.908882619999</v>
      </c>
      <c r="AT1680" s="25">
        <v>7312.1117283499998</v>
      </c>
      <c r="AU1680" s="25">
        <v>0</v>
      </c>
      <c r="AV1680" s="25">
        <v>25424.919932500001</v>
      </c>
      <c r="AW1680" s="25">
        <v>6491.2046735492277</v>
      </c>
      <c r="AX1680" s="25">
        <v>0</v>
      </c>
      <c r="AY1680" s="25">
        <v>0</v>
      </c>
      <c r="AZ1680" s="25">
        <v>0</v>
      </c>
      <c r="BA1680" s="25">
        <v>0</v>
      </c>
      <c r="BB1680" s="25">
        <v>7420.6207522807699</v>
      </c>
      <c r="BC1680" s="25">
        <v>35807.503828499997</v>
      </c>
      <c r="BD1680" s="25">
        <v>29618.29279249</v>
      </c>
      <c r="BE1680" s="25">
        <v>9320.5914121899968</v>
      </c>
      <c r="BF1680" s="25">
        <v>13499.23508765</v>
      </c>
      <c r="BG1680" s="25">
        <v>0</v>
      </c>
      <c r="BH1680" s="25">
        <v>0</v>
      </c>
      <c r="BI1680" s="25">
        <v>0</v>
      </c>
      <c r="BJ1680" s="25">
        <v>0</v>
      </c>
      <c r="BK1680" s="25">
        <v>0</v>
      </c>
      <c r="BL1680" s="25">
        <v>0</v>
      </c>
      <c r="BM1680" s="25">
        <v>0</v>
      </c>
      <c r="BN1680" s="25">
        <v>0</v>
      </c>
      <c r="BO1680" s="25">
        <v>0</v>
      </c>
    </row>
    <row r="1681" spans="1:67">
      <c r="A1681">
        <v>2013</v>
      </c>
      <c r="B1681" s="22" t="s">
        <v>300</v>
      </c>
      <c r="C1681" s="22" t="s">
        <v>301</v>
      </c>
      <c r="D1681" s="57" t="s">
        <v>289</v>
      </c>
      <c r="E1681" s="25">
        <v>213.12364104004072</v>
      </c>
      <c r="F1681" s="25">
        <v>8.7523276143151669</v>
      </c>
      <c r="G1681" s="25">
        <v>38.021702141396275</v>
      </c>
      <c r="H1681" s="25">
        <v>520.09015123204813</v>
      </c>
      <c r="I1681" s="25">
        <v>754.59462156145901</v>
      </c>
      <c r="J1681" s="25">
        <v>610.96763979253478</v>
      </c>
      <c r="K1681" s="25">
        <v>70.542287132582914</v>
      </c>
      <c r="L1681" s="25">
        <v>192.95816542359645</v>
      </c>
      <c r="M1681" s="25">
        <v>11.031150027288373</v>
      </c>
      <c r="N1681" s="25">
        <v>512.04560163379949</v>
      </c>
      <c r="O1681" s="25">
        <v>503.72468023062294</v>
      </c>
      <c r="P1681" s="25">
        <v>123.45334708951148</v>
      </c>
      <c r="Q1681" s="25">
        <v>419.51858967391564</v>
      </c>
      <c r="R1681" s="25">
        <v>195.41318403858719</v>
      </c>
      <c r="S1681" s="25">
        <v>294.94292738277687</v>
      </c>
      <c r="T1681" s="25">
        <v>327.37208919012591</v>
      </c>
      <c r="U1681" s="25">
        <v>498.76987161639278</v>
      </c>
      <c r="V1681" s="25">
        <v>288.98039812008852</v>
      </c>
      <c r="W1681" s="25">
        <v>307.64941816840803</v>
      </c>
      <c r="X1681" s="25">
        <v>351.75982255277245</v>
      </c>
      <c r="Y1681" s="25">
        <v>35.89236065235518</v>
      </c>
      <c r="Z1681" s="25">
        <v>101.91066949890131</v>
      </c>
      <c r="AA1681" s="25">
        <v>0</v>
      </c>
      <c r="AB1681" s="25">
        <v>249.48007559659533</v>
      </c>
      <c r="AC1681" s="25">
        <v>1.8944154050978455</v>
      </c>
      <c r="AD1681" s="25">
        <v>0</v>
      </c>
      <c r="AE1681" s="25">
        <v>2783.4515669307457</v>
      </c>
      <c r="AF1681" s="25">
        <v>151.85037606228025</v>
      </c>
      <c r="AG1681" s="25">
        <v>267.93176481462785</v>
      </c>
      <c r="AH1681" s="25">
        <v>156.22686054821799</v>
      </c>
      <c r="AI1681" s="25">
        <v>381.26023541530418</v>
      </c>
      <c r="AJ1681" s="25">
        <v>116.4751118832958</v>
      </c>
      <c r="AK1681" s="25">
        <v>261.44306843750616</v>
      </c>
      <c r="AL1681" s="25">
        <v>10.23750913085674</v>
      </c>
      <c r="AM1681" s="25">
        <v>1.6686481059757376</v>
      </c>
      <c r="AN1681" s="25">
        <v>235.45883109215234</v>
      </c>
      <c r="AO1681" s="25">
        <v>35.453944999884065</v>
      </c>
      <c r="AP1681" s="25">
        <v>18.585704094215949</v>
      </c>
      <c r="AQ1681" s="25">
        <v>37.859260933353902</v>
      </c>
      <c r="AR1681" s="25">
        <v>17.349171195406395</v>
      </c>
      <c r="AS1681" s="25">
        <v>34.080251343194178</v>
      </c>
      <c r="AT1681" s="25">
        <v>5.4983459315389256</v>
      </c>
      <c r="AU1681" s="25">
        <v>0</v>
      </c>
      <c r="AV1681" s="25">
        <v>14.365862212265373</v>
      </c>
      <c r="AW1681" s="25">
        <v>44.824165321663507</v>
      </c>
      <c r="AX1681" s="25">
        <v>0</v>
      </c>
      <c r="AY1681" s="25">
        <v>0</v>
      </c>
      <c r="AZ1681" s="25">
        <v>0</v>
      </c>
      <c r="BA1681" s="25">
        <v>0</v>
      </c>
      <c r="BB1681" s="25">
        <v>42.603469416948776</v>
      </c>
      <c r="BC1681" s="25">
        <v>115.91143561193418</v>
      </c>
      <c r="BD1681" s="25">
        <v>170.94703981988673</v>
      </c>
      <c r="BE1681" s="25">
        <v>95.650111965296887</v>
      </c>
      <c r="BF1681" s="25">
        <v>59.820330298257822</v>
      </c>
      <c r="BG1681" s="25">
        <v>0</v>
      </c>
      <c r="BH1681" s="25">
        <v>0</v>
      </c>
      <c r="BI1681" s="25">
        <v>2213.5944603637481</v>
      </c>
      <c r="BJ1681" s="25">
        <v>0</v>
      </c>
      <c r="BK1681" s="25">
        <v>4.5776778156920273</v>
      </c>
      <c r="BL1681" s="25">
        <v>1453.5431301971803</v>
      </c>
      <c r="BM1681" s="25">
        <v>83.322307833932157</v>
      </c>
      <c r="BN1681" s="25">
        <v>0</v>
      </c>
      <c r="BO1681" s="25">
        <v>0</v>
      </c>
    </row>
    <row r="1682" spans="1:67">
      <c r="A1682">
        <v>2013</v>
      </c>
      <c r="B1682" s="63" t="s">
        <v>229</v>
      </c>
      <c r="C1682" s="64" t="s">
        <v>302</v>
      </c>
      <c r="D1682" s="57" t="s">
        <v>289</v>
      </c>
      <c r="E1682" s="25">
        <v>117162.61533390739</v>
      </c>
      <c r="F1682" s="25">
        <v>7800.2623724541891</v>
      </c>
      <c r="G1682" s="25">
        <v>23853.406752990355</v>
      </c>
      <c r="H1682" s="25">
        <v>137898.15116141809</v>
      </c>
      <c r="I1682" s="25">
        <v>170033.13999318433</v>
      </c>
      <c r="J1682" s="25">
        <v>36458.269917509824</v>
      </c>
      <c r="K1682" s="25">
        <v>15246.664268338212</v>
      </c>
      <c r="L1682" s="25">
        <v>20098.893194286946</v>
      </c>
      <c r="M1682" s="25">
        <v>1043.3543295922282</v>
      </c>
      <c r="N1682" s="25">
        <v>65315.364529421546</v>
      </c>
      <c r="O1682" s="25">
        <v>32128.57045806661</v>
      </c>
      <c r="P1682" s="25">
        <v>12233.515524002432</v>
      </c>
      <c r="Q1682" s="25">
        <v>27850.44043858501</v>
      </c>
      <c r="R1682" s="25">
        <v>19015.823228526049</v>
      </c>
      <c r="S1682" s="25">
        <v>22503.248901441493</v>
      </c>
      <c r="T1682" s="25">
        <v>20614.022185443231</v>
      </c>
      <c r="U1682" s="25">
        <v>23362.828468419015</v>
      </c>
      <c r="V1682" s="25">
        <v>15002.332198557937</v>
      </c>
      <c r="W1682" s="25">
        <v>10066.104516744123</v>
      </c>
      <c r="X1682" s="25">
        <v>35572.112193757406</v>
      </c>
      <c r="Y1682" s="25">
        <v>2662.9546002678289</v>
      </c>
      <c r="Z1682" s="25">
        <v>10254.411517884319</v>
      </c>
      <c r="AA1682" s="25">
        <v>0</v>
      </c>
      <c r="AB1682" s="25">
        <v>40535.016370610021</v>
      </c>
      <c r="AC1682" s="25">
        <v>839.66861892348186</v>
      </c>
      <c r="AD1682" s="25">
        <v>0</v>
      </c>
      <c r="AE1682" s="25">
        <v>253253.25239104943</v>
      </c>
      <c r="AF1682" s="25">
        <v>36701.612318419691</v>
      </c>
      <c r="AG1682" s="25">
        <v>89836.889706701229</v>
      </c>
      <c r="AH1682" s="25">
        <v>52738.538660597413</v>
      </c>
      <c r="AI1682" s="25">
        <v>38126.76413963471</v>
      </c>
      <c r="AJ1682" s="25">
        <v>12222.915714153893</v>
      </c>
      <c r="AK1682" s="25">
        <v>22629.4117058425</v>
      </c>
      <c r="AL1682" s="25">
        <v>10424.217607802686</v>
      </c>
      <c r="AM1682" s="25">
        <v>1659.0705429667678</v>
      </c>
      <c r="AN1682" s="25">
        <v>61559.119689465224</v>
      </c>
      <c r="AO1682" s="25">
        <v>5862.8049084314307</v>
      </c>
      <c r="AP1682" s="25">
        <v>5601.8874861141321</v>
      </c>
      <c r="AQ1682" s="25">
        <v>35098.360336172387</v>
      </c>
      <c r="AR1682" s="25">
        <v>4662.9231770469714</v>
      </c>
      <c r="AS1682" s="25">
        <v>39522.759466908748</v>
      </c>
      <c r="AT1682" s="25">
        <v>9697.2452430427875</v>
      </c>
      <c r="AU1682" s="25">
        <v>0</v>
      </c>
      <c r="AV1682" s="25">
        <v>30749.684041570461</v>
      </c>
      <c r="AW1682" s="25">
        <v>11722.995657850801</v>
      </c>
      <c r="AX1682" s="25">
        <v>0</v>
      </c>
      <c r="AY1682" s="25">
        <v>0</v>
      </c>
      <c r="AZ1682" s="25">
        <v>0</v>
      </c>
      <c r="BA1682" s="25">
        <v>0</v>
      </c>
      <c r="BB1682" s="25">
        <v>11845.502974706307</v>
      </c>
      <c r="BC1682" s="25">
        <v>57713.394634332901</v>
      </c>
      <c r="BD1682" s="25">
        <v>45729.66468545192</v>
      </c>
      <c r="BE1682" s="25">
        <v>21013.643123071495</v>
      </c>
      <c r="BF1682" s="25">
        <v>27015.612996430442</v>
      </c>
      <c r="BG1682" s="25">
        <v>0</v>
      </c>
      <c r="BH1682" s="25">
        <v>0</v>
      </c>
      <c r="BI1682" s="25">
        <v>0</v>
      </c>
      <c r="BJ1682" s="25">
        <v>0</v>
      </c>
      <c r="BK1682" s="25">
        <v>0</v>
      </c>
      <c r="BL1682" s="25">
        <v>0</v>
      </c>
      <c r="BM1682" s="25">
        <v>0</v>
      </c>
      <c r="BN1682" s="25">
        <v>0</v>
      </c>
      <c r="BO1682" s="25">
        <v>0</v>
      </c>
    </row>
    <row r="1683" spans="1:67">
      <c r="A1683">
        <v>2014</v>
      </c>
      <c r="B1683" s="57" t="s">
        <v>167</v>
      </c>
      <c r="C1683" s="61" t="s">
        <v>230</v>
      </c>
      <c r="D1683" s="57" t="s">
        <v>231</v>
      </c>
      <c r="E1683" s="25">
        <v>4529.2621262051007</v>
      </c>
      <c r="F1683" s="25">
        <v>61.341147165790062</v>
      </c>
      <c r="G1683" s="25">
        <v>458.66224045035989</v>
      </c>
      <c r="H1683" s="25">
        <v>0</v>
      </c>
      <c r="I1683" s="25">
        <v>49869.686169489869</v>
      </c>
      <c r="J1683" s="25">
        <v>1195.3453750292642</v>
      </c>
      <c r="K1683" s="25">
        <v>130.11429514337635</v>
      </c>
      <c r="L1683" s="25">
        <v>5.894867956371396E-3</v>
      </c>
      <c r="M1683" s="25">
        <v>0</v>
      </c>
      <c r="N1683" s="25">
        <v>4.1585721178403763E-2</v>
      </c>
      <c r="O1683" s="25">
        <v>562.62933563675801</v>
      </c>
      <c r="P1683" s="25">
        <v>633.90616050350116</v>
      </c>
      <c r="Q1683" s="25">
        <v>4687.8928403296723</v>
      </c>
      <c r="R1683" s="25">
        <v>27.931747234879257</v>
      </c>
      <c r="S1683" s="25">
        <v>11.979176241014597</v>
      </c>
      <c r="T1683" s="25">
        <v>4.915779830384575</v>
      </c>
      <c r="U1683" s="25">
        <v>0</v>
      </c>
      <c r="V1683" s="25">
        <v>0</v>
      </c>
      <c r="W1683" s="25">
        <v>0.66380799997741968</v>
      </c>
      <c r="X1683" s="25">
        <v>0</v>
      </c>
      <c r="Y1683" s="25">
        <v>0</v>
      </c>
      <c r="Z1683" s="25">
        <v>57.134025846459991</v>
      </c>
      <c r="AA1683" s="25">
        <v>0</v>
      </c>
      <c r="AB1683" s="25">
        <v>8.554627956034415E-5</v>
      </c>
      <c r="AC1683" s="25">
        <v>0</v>
      </c>
      <c r="AD1683" s="25">
        <v>0</v>
      </c>
      <c r="AE1683" s="25">
        <v>136.09906275967347</v>
      </c>
      <c r="AF1683" s="25">
        <v>0</v>
      </c>
      <c r="AG1683" s="25">
        <v>5.6956966675701244</v>
      </c>
      <c r="AH1683" s="25">
        <v>3.3211496838240797</v>
      </c>
      <c r="AI1683" s="25">
        <v>1.0381395214316254</v>
      </c>
      <c r="AJ1683" s="25">
        <v>11.888242847089577</v>
      </c>
      <c r="AK1683" s="25">
        <v>88.813008354649781</v>
      </c>
      <c r="AL1683" s="25">
        <v>0</v>
      </c>
      <c r="AM1683" s="25">
        <v>0</v>
      </c>
      <c r="AN1683" s="25">
        <v>5474.3085300108287</v>
      </c>
      <c r="AO1683" s="25">
        <v>0</v>
      </c>
      <c r="AP1683" s="25">
        <v>0</v>
      </c>
      <c r="AQ1683" s="25">
        <v>0</v>
      </c>
      <c r="AR1683" s="25">
        <v>0</v>
      </c>
      <c r="AS1683" s="25">
        <v>4.0168136169647211</v>
      </c>
      <c r="AT1683" s="25">
        <v>0</v>
      </c>
      <c r="AU1683" s="25">
        <v>0</v>
      </c>
      <c r="AV1683" s="25">
        <v>4.9878068866804938E-2</v>
      </c>
      <c r="AW1683" s="25">
        <v>2.2846166169185597E-2</v>
      </c>
      <c r="AX1683" s="25">
        <v>0</v>
      </c>
      <c r="AY1683" s="25">
        <v>0</v>
      </c>
      <c r="AZ1683" s="25">
        <v>0</v>
      </c>
      <c r="BA1683" s="25">
        <v>0</v>
      </c>
      <c r="BB1683" s="25">
        <v>0</v>
      </c>
      <c r="BC1683" s="25">
        <v>6.5247469334728203</v>
      </c>
      <c r="BD1683" s="25">
        <v>96.271859065585375</v>
      </c>
      <c r="BE1683" s="25">
        <v>1119.2533015115366</v>
      </c>
      <c r="BF1683" s="25">
        <v>19.187111868741617</v>
      </c>
      <c r="BG1683" s="25">
        <v>0</v>
      </c>
      <c r="BH1683" s="25">
        <v>0</v>
      </c>
      <c r="BI1683" s="25">
        <v>25649.888905576452</v>
      </c>
      <c r="BJ1683" s="25">
        <v>0</v>
      </c>
      <c r="BK1683" s="25">
        <v>0</v>
      </c>
      <c r="BL1683" s="25">
        <v>12274.736129485698</v>
      </c>
      <c r="BM1683" s="25">
        <v>2953.4669888866792</v>
      </c>
      <c r="BN1683" s="25">
        <v>2416.6191722752983</v>
      </c>
      <c r="BO1683" s="25">
        <v>112492.71337654229</v>
      </c>
    </row>
    <row r="1684" spans="1:67">
      <c r="A1684">
        <v>2014</v>
      </c>
      <c r="B1684" s="57" t="s">
        <v>168</v>
      </c>
      <c r="C1684" s="61" t="s">
        <v>232</v>
      </c>
      <c r="D1684" s="57" t="s">
        <v>231</v>
      </c>
      <c r="E1684" s="25">
        <v>2.8037598006879096</v>
      </c>
      <c r="F1684" s="25">
        <v>8.303501294372817E-2</v>
      </c>
      <c r="G1684" s="25">
        <v>2.0768354822832578</v>
      </c>
      <c r="H1684" s="25">
        <v>5.0533942698617684</v>
      </c>
      <c r="I1684" s="25">
        <v>56.562006909838473</v>
      </c>
      <c r="J1684" s="25">
        <v>52.97264960815145</v>
      </c>
      <c r="K1684" s="25">
        <v>2422.7429761641843</v>
      </c>
      <c r="L1684" s="25">
        <v>412.07735316002464</v>
      </c>
      <c r="M1684" s="25">
        <v>0</v>
      </c>
      <c r="N1684" s="25">
        <v>6.2137304563065099</v>
      </c>
      <c r="O1684" s="25">
        <v>25.79614602036402</v>
      </c>
      <c r="P1684" s="25">
        <v>40.257073300602684</v>
      </c>
      <c r="Q1684" s="25">
        <v>3.1472944185020477</v>
      </c>
      <c r="R1684" s="25">
        <v>23.68385246847139</v>
      </c>
      <c r="S1684" s="25">
        <v>19.001777806921634</v>
      </c>
      <c r="T1684" s="25">
        <v>1.3912627760481546</v>
      </c>
      <c r="U1684" s="25">
        <v>1.7210017348052269E-2</v>
      </c>
      <c r="V1684" s="25">
        <v>0</v>
      </c>
      <c r="W1684" s="25">
        <v>0.54387848759175783</v>
      </c>
      <c r="X1684" s="25">
        <v>0</v>
      </c>
      <c r="Y1684" s="25">
        <v>3.4744244063602201</v>
      </c>
      <c r="Z1684" s="25">
        <v>53.582469555542268</v>
      </c>
      <c r="AA1684" s="25">
        <v>0</v>
      </c>
      <c r="AB1684" s="25">
        <v>0</v>
      </c>
      <c r="AC1684" s="25">
        <v>0</v>
      </c>
      <c r="AD1684" s="25">
        <v>0</v>
      </c>
      <c r="AE1684" s="25">
        <v>3645.2128994663772</v>
      </c>
      <c r="AF1684" s="25">
        <v>5.9032071322797259</v>
      </c>
      <c r="AG1684" s="25">
        <v>0.7080966808206739</v>
      </c>
      <c r="AH1684" s="25">
        <v>0.41288980170141898</v>
      </c>
      <c r="AI1684" s="25">
        <v>3.0297657192691983E-2</v>
      </c>
      <c r="AJ1684" s="25">
        <v>0</v>
      </c>
      <c r="AK1684" s="25">
        <v>0</v>
      </c>
      <c r="AL1684" s="25">
        <v>1.2498204970584398E-3</v>
      </c>
      <c r="AM1684" s="25">
        <v>0</v>
      </c>
      <c r="AN1684" s="25">
        <v>8.748117824794388</v>
      </c>
      <c r="AO1684" s="25">
        <v>0</v>
      </c>
      <c r="AP1684" s="25">
        <v>0</v>
      </c>
      <c r="AQ1684" s="25">
        <v>0</v>
      </c>
      <c r="AR1684" s="25">
        <v>2.3464174374373628E-3</v>
      </c>
      <c r="AS1684" s="25">
        <v>0</v>
      </c>
      <c r="AT1684" s="25">
        <v>0</v>
      </c>
      <c r="AU1684" s="25">
        <v>0</v>
      </c>
      <c r="AV1684" s="25">
        <v>8.2665025593514022E-4</v>
      </c>
      <c r="AW1684" s="25">
        <v>0.17308345840577652</v>
      </c>
      <c r="AX1684" s="25">
        <v>0</v>
      </c>
      <c r="AY1684" s="25">
        <v>0</v>
      </c>
      <c r="AZ1684" s="25">
        <v>0</v>
      </c>
      <c r="BA1684" s="25">
        <v>0</v>
      </c>
      <c r="BB1684" s="25">
        <v>1.6001757228456446E-3</v>
      </c>
      <c r="BC1684" s="25">
        <v>0</v>
      </c>
      <c r="BD1684" s="25">
        <v>0</v>
      </c>
      <c r="BE1684" s="25">
        <v>0</v>
      </c>
      <c r="BF1684" s="25">
        <v>0.23797625002300887</v>
      </c>
      <c r="BG1684" s="25">
        <v>0</v>
      </c>
      <c r="BH1684" s="25">
        <v>0</v>
      </c>
      <c r="BI1684" s="25">
        <v>173.19911240767198</v>
      </c>
      <c r="BJ1684" s="25">
        <v>0</v>
      </c>
      <c r="BK1684" s="25">
        <v>0</v>
      </c>
      <c r="BL1684" s="25">
        <v>0</v>
      </c>
      <c r="BM1684" s="25">
        <v>214.21388237778942</v>
      </c>
      <c r="BN1684" s="25">
        <v>150.67301699150289</v>
      </c>
      <c r="BO1684" s="25">
        <v>7330.9997332345047</v>
      </c>
    </row>
    <row r="1685" spans="1:67">
      <c r="A1685">
        <v>2014</v>
      </c>
      <c r="B1685" s="57" t="s">
        <v>169</v>
      </c>
      <c r="C1685" s="61" t="s">
        <v>233</v>
      </c>
      <c r="D1685" s="57" t="s">
        <v>231</v>
      </c>
      <c r="E1685" s="25">
        <v>5.1841788660649906</v>
      </c>
      <c r="F1685" s="25">
        <v>0</v>
      </c>
      <c r="G1685" s="25">
        <v>363.87895096870085</v>
      </c>
      <c r="H1685" s="25">
        <v>0</v>
      </c>
      <c r="I1685" s="25">
        <v>5421.3903910691934</v>
      </c>
      <c r="J1685" s="25">
        <v>0</v>
      </c>
      <c r="K1685" s="25">
        <v>1.0091470266114636E-3</v>
      </c>
      <c r="L1685" s="25">
        <v>0</v>
      </c>
      <c r="M1685" s="25">
        <v>0</v>
      </c>
      <c r="N1685" s="25">
        <v>0</v>
      </c>
      <c r="O1685" s="25">
        <v>2.2142375922190918</v>
      </c>
      <c r="P1685" s="25">
        <v>4.7427323847497282</v>
      </c>
      <c r="Q1685" s="25">
        <v>0</v>
      </c>
      <c r="R1685" s="25">
        <v>0</v>
      </c>
      <c r="S1685" s="25">
        <v>0</v>
      </c>
      <c r="T1685" s="25">
        <v>0</v>
      </c>
      <c r="U1685" s="25">
        <v>0</v>
      </c>
      <c r="V1685" s="25">
        <v>0</v>
      </c>
      <c r="W1685" s="25">
        <v>0</v>
      </c>
      <c r="X1685" s="25">
        <v>0</v>
      </c>
      <c r="Y1685" s="25">
        <v>0</v>
      </c>
      <c r="Z1685" s="25">
        <v>11.223660019049557</v>
      </c>
      <c r="AA1685" s="25">
        <v>0</v>
      </c>
      <c r="AB1685" s="25">
        <v>0</v>
      </c>
      <c r="AC1685" s="25">
        <v>0</v>
      </c>
      <c r="AD1685" s="25">
        <v>0</v>
      </c>
      <c r="AE1685" s="25">
        <v>0</v>
      </c>
      <c r="AF1685" s="25">
        <v>0</v>
      </c>
      <c r="AG1685" s="25">
        <v>0</v>
      </c>
      <c r="AH1685" s="25">
        <v>0</v>
      </c>
      <c r="AI1685" s="25">
        <v>0</v>
      </c>
      <c r="AJ1685" s="25">
        <v>0</v>
      </c>
      <c r="AK1685" s="25">
        <v>0</v>
      </c>
      <c r="AL1685" s="25">
        <v>0</v>
      </c>
      <c r="AM1685" s="25">
        <v>0</v>
      </c>
      <c r="AN1685" s="25">
        <v>3127.4768033703176</v>
      </c>
      <c r="AO1685" s="25">
        <v>0</v>
      </c>
      <c r="AP1685" s="25">
        <v>0</v>
      </c>
      <c r="AQ1685" s="25">
        <v>0</v>
      </c>
      <c r="AR1685" s="25">
        <v>0</v>
      </c>
      <c r="AS1685" s="25">
        <v>0</v>
      </c>
      <c r="AT1685" s="25">
        <v>0</v>
      </c>
      <c r="AU1685" s="25">
        <v>0</v>
      </c>
      <c r="AV1685" s="25">
        <v>0</v>
      </c>
      <c r="AW1685" s="25">
        <v>0</v>
      </c>
      <c r="AX1685" s="25">
        <v>0</v>
      </c>
      <c r="AY1685" s="25">
        <v>0</v>
      </c>
      <c r="AZ1685" s="25">
        <v>0</v>
      </c>
      <c r="BA1685" s="25">
        <v>0</v>
      </c>
      <c r="BB1685" s="25">
        <v>0</v>
      </c>
      <c r="BC1685" s="25">
        <v>0</v>
      </c>
      <c r="BD1685" s="25">
        <v>0</v>
      </c>
      <c r="BE1685" s="25">
        <v>106.75826640518375</v>
      </c>
      <c r="BF1685" s="25">
        <v>4.8092823090145578E-2</v>
      </c>
      <c r="BG1685" s="25">
        <v>0</v>
      </c>
      <c r="BH1685" s="25">
        <v>0</v>
      </c>
      <c r="BI1685" s="25">
        <v>13396.969856158828</v>
      </c>
      <c r="BJ1685" s="25">
        <v>0</v>
      </c>
      <c r="BK1685" s="25">
        <v>0</v>
      </c>
      <c r="BL1685" s="25">
        <v>132.49713197250318</v>
      </c>
      <c r="BM1685" s="25">
        <v>593.4470538182552</v>
      </c>
      <c r="BN1685" s="25">
        <v>1200.5454074151207</v>
      </c>
      <c r="BO1685" s="25">
        <v>24366.377772010288</v>
      </c>
    </row>
    <row r="1686" spans="1:67">
      <c r="A1686">
        <v>2014</v>
      </c>
      <c r="B1686" s="57" t="s">
        <v>170</v>
      </c>
      <c r="C1686" s="61" t="s">
        <v>234</v>
      </c>
      <c r="D1686" s="57" t="s">
        <v>231</v>
      </c>
      <c r="E1686" s="25">
        <v>0.39455363668589993</v>
      </c>
      <c r="F1686" s="25">
        <v>0</v>
      </c>
      <c r="G1686" s="25">
        <v>0</v>
      </c>
      <c r="H1686" s="25">
        <v>10976.932303337619</v>
      </c>
      <c r="I1686" s="25">
        <v>153.65932707570744</v>
      </c>
      <c r="J1686" s="25">
        <v>8.0851879274375076</v>
      </c>
      <c r="K1686" s="25">
        <v>4.006297719609158</v>
      </c>
      <c r="L1686" s="25">
        <v>2.1553915440097372E-4</v>
      </c>
      <c r="M1686" s="25">
        <v>0</v>
      </c>
      <c r="N1686" s="25">
        <v>22523.255620205924</v>
      </c>
      <c r="O1686" s="25">
        <v>6098.3388266304473</v>
      </c>
      <c r="P1686" s="25">
        <v>403.72398132577774</v>
      </c>
      <c r="Q1686" s="25">
        <v>581.86207792301298</v>
      </c>
      <c r="R1686" s="25">
        <v>4379.1269004396145</v>
      </c>
      <c r="S1686" s="25">
        <v>5845.0034744508503</v>
      </c>
      <c r="T1686" s="25">
        <v>2421.3804160216569</v>
      </c>
      <c r="U1686" s="25">
        <v>12.105941036737425</v>
      </c>
      <c r="V1686" s="25">
        <v>115.23601307676041</v>
      </c>
      <c r="W1686" s="25">
        <v>4.5903941736246372</v>
      </c>
      <c r="X1686" s="25">
        <v>10.525660257224457</v>
      </c>
      <c r="Y1686" s="25">
        <v>8.0893683867145967</v>
      </c>
      <c r="Z1686" s="25">
        <v>107.17555758751772</v>
      </c>
      <c r="AA1686" s="25">
        <v>0</v>
      </c>
      <c r="AB1686" s="25">
        <v>4560.7000811208154</v>
      </c>
      <c r="AC1686" s="25">
        <v>0</v>
      </c>
      <c r="AD1686" s="25">
        <v>0</v>
      </c>
      <c r="AE1686" s="25">
        <v>14360.980817509268</v>
      </c>
      <c r="AF1686" s="25">
        <v>0.88311016459661118</v>
      </c>
      <c r="AG1686" s="25">
        <v>8.812530378022446</v>
      </c>
      <c r="AH1686" s="25">
        <v>5.1385693773515912</v>
      </c>
      <c r="AI1686" s="25">
        <v>0.23147326720574826</v>
      </c>
      <c r="AJ1686" s="25">
        <v>0</v>
      </c>
      <c r="AK1686" s="25">
        <v>0</v>
      </c>
      <c r="AL1686" s="25">
        <v>13.298691422802422</v>
      </c>
      <c r="AM1686" s="25">
        <v>0</v>
      </c>
      <c r="AN1686" s="25">
        <v>0.83620482457470613</v>
      </c>
      <c r="AO1686" s="25">
        <v>0</v>
      </c>
      <c r="AP1686" s="25">
        <v>0</v>
      </c>
      <c r="AQ1686" s="25">
        <v>0</v>
      </c>
      <c r="AR1686" s="25">
        <v>0.4391128250598243</v>
      </c>
      <c r="AS1686" s="25">
        <v>0</v>
      </c>
      <c r="AT1686" s="25">
        <v>0</v>
      </c>
      <c r="AU1686" s="25">
        <v>0</v>
      </c>
      <c r="AV1686" s="25">
        <v>1.9762159104792063</v>
      </c>
      <c r="AW1686" s="25">
        <v>155.76684025037724</v>
      </c>
      <c r="AX1686" s="25">
        <v>0</v>
      </c>
      <c r="AY1686" s="25">
        <v>0</v>
      </c>
      <c r="AZ1686" s="25">
        <v>0</v>
      </c>
      <c r="BA1686" s="25">
        <v>0</v>
      </c>
      <c r="BB1686" s="25">
        <v>4.2271268213234983</v>
      </c>
      <c r="BC1686" s="25">
        <v>0</v>
      </c>
      <c r="BD1686" s="25">
        <v>0</v>
      </c>
      <c r="BE1686" s="25">
        <v>0</v>
      </c>
      <c r="BF1686" s="25">
        <v>3.0355993204223252E-4</v>
      </c>
      <c r="BG1686" s="25">
        <v>0</v>
      </c>
      <c r="BH1686" s="25">
        <v>0</v>
      </c>
      <c r="BI1686" s="25">
        <v>0</v>
      </c>
      <c r="BJ1686" s="25">
        <v>0</v>
      </c>
      <c r="BK1686" s="25">
        <v>0</v>
      </c>
      <c r="BL1686" s="25">
        <v>948.47924741367933</v>
      </c>
      <c r="BM1686" s="25">
        <v>602.87173304026055</v>
      </c>
      <c r="BN1686" s="25">
        <v>45664.518377690561</v>
      </c>
      <c r="BO1686" s="25">
        <v>119982.65255232836</v>
      </c>
    </row>
    <row r="1687" spans="1:67">
      <c r="A1687">
        <v>2014</v>
      </c>
      <c r="B1687" s="57" t="s">
        <v>171</v>
      </c>
      <c r="C1687" s="61" t="s">
        <v>235</v>
      </c>
      <c r="D1687" s="57" t="s">
        <v>231</v>
      </c>
      <c r="E1687" s="25">
        <v>3836.734766087955</v>
      </c>
      <c r="F1687" s="25">
        <v>1.7388323237643957</v>
      </c>
      <c r="G1687" s="25">
        <v>823.68275151992259</v>
      </c>
      <c r="H1687" s="25">
        <v>104.73368080596883</v>
      </c>
      <c r="I1687" s="25">
        <v>23744.348097173704</v>
      </c>
      <c r="J1687" s="25">
        <v>443.62488272142116</v>
      </c>
      <c r="K1687" s="25">
        <v>58.368226525830977</v>
      </c>
      <c r="L1687" s="25">
        <v>23.826285088202905</v>
      </c>
      <c r="M1687" s="25">
        <v>3.6641930950294954</v>
      </c>
      <c r="N1687" s="25">
        <v>44.055053602046378</v>
      </c>
      <c r="O1687" s="25">
        <v>318.78329433668057</v>
      </c>
      <c r="P1687" s="25">
        <v>181.70327730703929</v>
      </c>
      <c r="Q1687" s="25">
        <v>9.5510881892054407</v>
      </c>
      <c r="R1687" s="25">
        <v>15.417621962771765</v>
      </c>
      <c r="S1687" s="25">
        <v>20.811613740262235</v>
      </c>
      <c r="T1687" s="25">
        <v>13.62368169697139</v>
      </c>
      <c r="U1687" s="25">
        <v>19.091291429112125</v>
      </c>
      <c r="V1687" s="25">
        <v>14.216710180113722</v>
      </c>
      <c r="W1687" s="25">
        <v>6.4982792941352905</v>
      </c>
      <c r="X1687" s="25">
        <v>28.390571483506541</v>
      </c>
      <c r="Y1687" s="25">
        <v>3.0844383984824733</v>
      </c>
      <c r="Z1687" s="25">
        <v>22.508237754708841</v>
      </c>
      <c r="AA1687" s="25">
        <v>0</v>
      </c>
      <c r="AB1687" s="25">
        <v>18.559025060275186</v>
      </c>
      <c r="AC1687" s="25">
        <v>0.88340791566048005</v>
      </c>
      <c r="AD1687" s="25">
        <v>0</v>
      </c>
      <c r="AE1687" s="25">
        <v>100.68085697260838</v>
      </c>
      <c r="AF1687" s="25">
        <v>26.52309934152699</v>
      </c>
      <c r="AG1687" s="25">
        <v>80.108689591201951</v>
      </c>
      <c r="AH1687" s="25">
        <v>46.711221582817217</v>
      </c>
      <c r="AI1687" s="25">
        <v>2.8620883861595523</v>
      </c>
      <c r="AJ1687" s="25">
        <v>484.10211733828908</v>
      </c>
      <c r="AK1687" s="25">
        <v>415.47178622999058</v>
      </c>
      <c r="AL1687" s="25">
        <v>32.070113808369278</v>
      </c>
      <c r="AM1687" s="25">
        <v>0.99531727822034943</v>
      </c>
      <c r="AN1687" s="25">
        <v>12896.47344979951</v>
      </c>
      <c r="AO1687" s="25">
        <v>7.9563515462335497</v>
      </c>
      <c r="AP1687" s="25">
        <v>3.054394835381629</v>
      </c>
      <c r="AQ1687" s="25">
        <v>9.3080894702435639</v>
      </c>
      <c r="AR1687" s="25">
        <v>3.8163969305227083</v>
      </c>
      <c r="AS1687" s="25">
        <v>88.137375972361852</v>
      </c>
      <c r="AT1687" s="25">
        <v>37.649170088073603</v>
      </c>
      <c r="AU1687" s="25">
        <v>0</v>
      </c>
      <c r="AV1687" s="25">
        <v>11.484075165760416</v>
      </c>
      <c r="AW1687" s="25">
        <v>22.454745509155874</v>
      </c>
      <c r="AX1687" s="25">
        <v>0</v>
      </c>
      <c r="AY1687" s="25">
        <v>0</v>
      </c>
      <c r="AZ1687" s="25">
        <v>0</v>
      </c>
      <c r="BA1687" s="25">
        <v>0</v>
      </c>
      <c r="BB1687" s="25">
        <v>24.522697466711175</v>
      </c>
      <c r="BC1687" s="25">
        <v>46.752469848874476</v>
      </c>
      <c r="BD1687" s="25">
        <v>60.532419215420624</v>
      </c>
      <c r="BE1687" s="25">
        <v>1881.0367681597222</v>
      </c>
      <c r="BF1687" s="25">
        <v>83.164168298949022</v>
      </c>
      <c r="BG1687" s="25">
        <v>0</v>
      </c>
      <c r="BH1687" s="25">
        <v>0</v>
      </c>
      <c r="BI1687" s="25">
        <v>89678.33104304783</v>
      </c>
      <c r="BJ1687" s="25">
        <v>0</v>
      </c>
      <c r="BK1687" s="25">
        <v>1231.816582924575</v>
      </c>
      <c r="BL1687" s="25">
        <v>0</v>
      </c>
      <c r="BM1687" s="25">
        <v>849.62588849939061</v>
      </c>
      <c r="BN1687" s="25">
        <v>32954.742260443127</v>
      </c>
      <c r="BO1687" s="25">
        <v>170838.28294544385</v>
      </c>
    </row>
    <row r="1688" spans="1:67">
      <c r="A1688">
        <v>2014</v>
      </c>
      <c r="B1688" s="57" t="s">
        <v>172</v>
      </c>
      <c r="C1688" s="61" t="s">
        <v>236</v>
      </c>
      <c r="D1688" s="57" t="s">
        <v>231</v>
      </c>
      <c r="E1688" s="25">
        <v>22.488841492433334</v>
      </c>
      <c r="F1688" s="25">
        <v>1.5543570968184515</v>
      </c>
      <c r="G1688" s="25">
        <v>2.099025601745915</v>
      </c>
      <c r="H1688" s="25">
        <v>12.644256085198341</v>
      </c>
      <c r="I1688" s="25">
        <v>8.7370602717959684</v>
      </c>
      <c r="J1688" s="25">
        <v>1877.1409366178148</v>
      </c>
      <c r="K1688" s="25">
        <v>7.2734602735715024</v>
      </c>
      <c r="L1688" s="25">
        <v>6.1018930908504698</v>
      </c>
      <c r="M1688" s="25">
        <v>0.12399542503914497</v>
      </c>
      <c r="N1688" s="25">
        <v>5.2991516161540859E-2</v>
      </c>
      <c r="O1688" s="25">
        <v>4.5157846627471168</v>
      </c>
      <c r="P1688" s="25">
        <v>10.844764270898574</v>
      </c>
      <c r="Q1688" s="25">
        <v>14.190657738290774</v>
      </c>
      <c r="R1688" s="25">
        <v>2.2361286157979028</v>
      </c>
      <c r="S1688" s="25">
        <v>2.0704879156667464</v>
      </c>
      <c r="T1688" s="25">
        <v>17.915903785113475</v>
      </c>
      <c r="U1688" s="25">
        <v>1.1534274592533318</v>
      </c>
      <c r="V1688" s="25">
        <v>2.1782867939452095</v>
      </c>
      <c r="W1688" s="25">
        <v>0.47199770475925967</v>
      </c>
      <c r="X1688" s="25">
        <v>6.5105546961920711</v>
      </c>
      <c r="Y1688" s="25">
        <v>0.84234482206724981</v>
      </c>
      <c r="Z1688" s="25">
        <v>51.151963751434295</v>
      </c>
      <c r="AA1688" s="25">
        <v>0</v>
      </c>
      <c r="AB1688" s="25">
        <v>3.7123125213918593</v>
      </c>
      <c r="AC1688" s="25">
        <v>1.0606956192197271E-2</v>
      </c>
      <c r="AD1688" s="25">
        <v>0</v>
      </c>
      <c r="AE1688" s="25">
        <v>96.123024225925334</v>
      </c>
      <c r="AF1688" s="25">
        <v>30.176762010638726</v>
      </c>
      <c r="AG1688" s="25">
        <v>52.60218159478498</v>
      </c>
      <c r="AH1688" s="25">
        <v>30.672230100783576</v>
      </c>
      <c r="AI1688" s="25">
        <v>0.35436710880887601</v>
      </c>
      <c r="AJ1688" s="25">
        <v>1.1386030522133643</v>
      </c>
      <c r="AK1688" s="25">
        <v>0.1196496579636606</v>
      </c>
      <c r="AL1688" s="25">
        <v>3.4066916436988861</v>
      </c>
      <c r="AM1688" s="25">
        <v>9.2142014949099876E-2</v>
      </c>
      <c r="AN1688" s="25">
        <v>7.7684309431660807</v>
      </c>
      <c r="AO1688" s="25">
        <v>0.91056423565142186</v>
      </c>
      <c r="AP1688" s="25">
        <v>0.38530394364026327</v>
      </c>
      <c r="AQ1688" s="25">
        <v>0.9862571894928398</v>
      </c>
      <c r="AR1688" s="25">
        <v>0.14045839010052386</v>
      </c>
      <c r="AS1688" s="25">
        <v>1.8142317098615506</v>
      </c>
      <c r="AT1688" s="25">
        <v>0.49688670854420824</v>
      </c>
      <c r="AU1688" s="25">
        <v>0</v>
      </c>
      <c r="AV1688" s="25">
        <v>2.8348794510781241</v>
      </c>
      <c r="AW1688" s="25">
        <v>6.9110845453144432</v>
      </c>
      <c r="AX1688" s="25">
        <v>0</v>
      </c>
      <c r="AY1688" s="25">
        <v>0</v>
      </c>
      <c r="AZ1688" s="25">
        <v>0</v>
      </c>
      <c r="BA1688" s="25">
        <v>0</v>
      </c>
      <c r="BB1688" s="25">
        <v>1.0050575960249299</v>
      </c>
      <c r="BC1688" s="25">
        <v>44.339726682005399</v>
      </c>
      <c r="BD1688" s="25">
        <v>27.031161642098926</v>
      </c>
      <c r="BE1688" s="25">
        <v>9.8132074420582409</v>
      </c>
      <c r="BF1688" s="25">
        <v>44.234007028816485</v>
      </c>
      <c r="BG1688" s="25">
        <v>0</v>
      </c>
      <c r="BH1688" s="25">
        <v>0</v>
      </c>
      <c r="BI1688" s="25">
        <v>10723.037623494902</v>
      </c>
      <c r="BJ1688" s="25">
        <v>0</v>
      </c>
      <c r="BK1688" s="25">
        <v>0</v>
      </c>
      <c r="BL1688" s="25">
        <v>171.91410406911052</v>
      </c>
      <c r="BM1688" s="25">
        <v>1376.7505237825951</v>
      </c>
      <c r="BN1688" s="25">
        <v>19935.931773043776</v>
      </c>
      <c r="BO1688" s="25">
        <v>34627.012972473189</v>
      </c>
    </row>
    <row r="1689" spans="1:67">
      <c r="A1689">
        <v>2014</v>
      </c>
      <c r="B1689" s="57" t="s">
        <v>173</v>
      </c>
      <c r="C1689" s="61" t="s">
        <v>237</v>
      </c>
      <c r="D1689" s="57" t="s">
        <v>231</v>
      </c>
      <c r="E1689" s="25">
        <v>15.242929647796092</v>
      </c>
      <c r="F1689" s="25">
        <v>0.13442493244266643</v>
      </c>
      <c r="G1689" s="25">
        <v>0.73299451338588817</v>
      </c>
      <c r="H1689" s="25">
        <v>2.2740457814018504</v>
      </c>
      <c r="I1689" s="25">
        <v>4.8005095447611419</v>
      </c>
      <c r="J1689" s="25">
        <v>0.78431554903247669</v>
      </c>
      <c r="K1689" s="25">
        <v>1328.2229592623464</v>
      </c>
      <c r="L1689" s="25">
        <v>0.82010110772788969</v>
      </c>
      <c r="M1689" s="25">
        <v>7.4742024331803644E-2</v>
      </c>
      <c r="N1689" s="25">
        <v>1.2498174424221244</v>
      </c>
      <c r="O1689" s="25">
        <v>14.885569912213368</v>
      </c>
      <c r="P1689" s="25">
        <v>1.5831094217902795</v>
      </c>
      <c r="Q1689" s="25">
        <v>10.669784985155385</v>
      </c>
      <c r="R1689" s="25">
        <v>79.638654448230128</v>
      </c>
      <c r="S1689" s="25">
        <v>194.07754863858145</v>
      </c>
      <c r="T1689" s="25">
        <v>12.15357598713101</v>
      </c>
      <c r="U1689" s="25">
        <v>3.7926567740174888</v>
      </c>
      <c r="V1689" s="25">
        <v>3.7540518918180146</v>
      </c>
      <c r="W1689" s="25">
        <v>0.12517945384198303</v>
      </c>
      <c r="X1689" s="25">
        <v>20.657082104170289</v>
      </c>
      <c r="Y1689" s="25">
        <v>5.0380405316741736</v>
      </c>
      <c r="Z1689" s="25">
        <v>599.06391052547542</v>
      </c>
      <c r="AA1689" s="25">
        <v>0</v>
      </c>
      <c r="AB1689" s="25">
        <v>1.6374972277213726E-4</v>
      </c>
      <c r="AC1689" s="25">
        <v>0</v>
      </c>
      <c r="AD1689" s="25">
        <v>0</v>
      </c>
      <c r="AE1689" s="25">
        <v>7518.3378926757905</v>
      </c>
      <c r="AF1689" s="25">
        <v>5.1552597867418735</v>
      </c>
      <c r="AG1689" s="25">
        <v>127.47159290044311</v>
      </c>
      <c r="AH1689" s="25">
        <v>74.328438673414723</v>
      </c>
      <c r="AI1689" s="25">
        <v>0</v>
      </c>
      <c r="AJ1689" s="25">
        <v>0</v>
      </c>
      <c r="AK1689" s="25">
        <v>6.3780741077016246E-4</v>
      </c>
      <c r="AL1689" s="25">
        <v>1.2485722679201934</v>
      </c>
      <c r="AM1689" s="25">
        <v>1.5338437318423465E-2</v>
      </c>
      <c r="AN1689" s="25">
        <v>4.5244082402051218</v>
      </c>
      <c r="AO1689" s="25">
        <v>4.1746357079072889E-4</v>
      </c>
      <c r="AP1689" s="25">
        <v>0.4638208019952747</v>
      </c>
      <c r="AQ1689" s="25">
        <v>5.3232740440243786E-2</v>
      </c>
      <c r="AR1689" s="25">
        <v>6.1755057747439031E-3</v>
      </c>
      <c r="AS1689" s="25">
        <v>0</v>
      </c>
      <c r="AT1689" s="25">
        <v>0</v>
      </c>
      <c r="AU1689" s="25">
        <v>0</v>
      </c>
      <c r="AV1689" s="25">
        <v>2.2835742652672275</v>
      </c>
      <c r="AW1689" s="25">
        <v>2.550369371331636</v>
      </c>
      <c r="AX1689" s="25">
        <v>0</v>
      </c>
      <c r="AY1689" s="25">
        <v>0</v>
      </c>
      <c r="AZ1689" s="25">
        <v>0</v>
      </c>
      <c r="BA1689" s="25">
        <v>0</v>
      </c>
      <c r="BB1689" s="25">
        <v>3.4235271697701148E-4</v>
      </c>
      <c r="BC1689" s="25">
        <v>6.4305584020255617</v>
      </c>
      <c r="BD1689" s="25">
        <v>14.301289734692467</v>
      </c>
      <c r="BE1689" s="25">
        <v>0.24467518208387173</v>
      </c>
      <c r="BF1689" s="25">
        <v>26.970492172155659</v>
      </c>
      <c r="BG1689" s="25">
        <v>0</v>
      </c>
      <c r="BH1689" s="25">
        <v>0</v>
      </c>
      <c r="BI1689" s="25">
        <v>407.79927483637613</v>
      </c>
      <c r="BJ1689" s="25">
        <v>0</v>
      </c>
      <c r="BK1689" s="25">
        <v>0</v>
      </c>
      <c r="BL1689" s="25">
        <v>0</v>
      </c>
      <c r="BM1689" s="25">
        <v>92.736496542549474</v>
      </c>
      <c r="BN1689" s="25">
        <v>4600.1774564800971</v>
      </c>
      <c r="BO1689" s="25">
        <v>15184.87648486977</v>
      </c>
    </row>
    <row r="1690" spans="1:67">
      <c r="A1690">
        <v>2014</v>
      </c>
      <c r="B1690" s="57" t="s">
        <v>174</v>
      </c>
      <c r="C1690" s="61" t="s">
        <v>238</v>
      </c>
      <c r="D1690" s="57" t="s">
        <v>231</v>
      </c>
      <c r="E1690" s="25">
        <v>27.078315724904449</v>
      </c>
      <c r="F1690" s="25">
        <v>0.85529483255930006</v>
      </c>
      <c r="G1690" s="25">
        <v>0.40572798789294606</v>
      </c>
      <c r="H1690" s="25">
        <v>126.93563719614961</v>
      </c>
      <c r="I1690" s="25">
        <v>523.48707219109349</v>
      </c>
      <c r="J1690" s="25">
        <v>53.323805520883489</v>
      </c>
      <c r="K1690" s="25">
        <v>9.2551944370029471</v>
      </c>
      <c r="L1690" s="25">
        <v>4600.1339464647199</v>
      </c>
      <c r="M1690" s="25">
        <v>147.03544499721767</v>
      </c>
      <c r="N1690" s="25">
        <v>0.89634356409299742</v>
      </c>
      <c r="O1690" s="25">
        <v>22.24836484211129</v>
      </c>
      <c r="P1690" s="25">
        <v>34.561739638570899</v>
      </c>
      <c r="Q1690" s="25">
        <v>28.400204146278277</v>
      </c>
      <c r="R1690" s="25">
        <v>39.043861048311342</v>
      </c>
      <c r="S1690" s="25">
        <v>21.335910453218474</v>
      </c>
      <c r="T1690" s="25">
        <v>4.2279100139557029</v>
      </c>
      <c r="U1690" s="25">
        <v>164.32385458641687</v>
      </c>
      <c r="V1690" s="25">
        <v>42.652498257004851</v>
      </c>
      <c r="W1690" s="25">
        <v>2.0544684676900067</v>
      </c>
      <c r="X1690" s="25">
        <v>18.916019685165224</v>
      </c>
      <c r="Y1690" s="25">
        <v>0.26256527294460447</v>
      </c>
      <c r="Z1690" s="25">
        <v>50.35790375496758</v>
      </c>
      <c r="AA1690" s="25">
        <v>0</v>
      </c>
      <c r="AB1690" s="25">
        <v>2.6310049770654436</v>
      </c>
      <c r="AC1690" s="25">
        <v>2.1492387485537206E-2</v>
      </c>
      <c r="AD1690" s="25">
        <v>0</v>
      </c>
      <c r="AE1690" s="25">
        <v>462.60363400562613</v>
      </c>
      <c r="AF1690" s="25">
        <v>272.65042964840484</v>
      </c>
      <c r="AG1690" s="25">
        <v>1200.5130970709558</v>
      </c>
      <c r="AH1690" s="25">
        <v>700.01685930104611</v>
      </c>
      <c r="AI1690" s="25">
        <v>6.4318167264603057</v>
      </c>
      <c r="AJ1690" s="25">
        <v>1.8411088142763572</v>
      </c>
      <c r="AK1690" s="25">
        <v>1.937330777476616</v>
      </c>
      <c r="AL1690" s="25">
        <v>3.5942357010667063</v>
      </c>
      <c r="AM1690" s="25">
        <v>0.62852448233616098</v>
      </c>
      <c r="AN1690" s="25">
        <v>14.982473445061151</v>
      </c>
      <c r="AO1690" s="25">
        <v>958.13895933748393</v>
      </c>
      <c r="AP1690" s="25">
        <v>6.8111513649138784</v>
      </c>
      <c r="AQ1690" s="25">
        <v>38.886032549238159</v>
      </c>
      <c r="AR1690" s="25">
        <v>11.469738387438813</v>
      </c>
      <c r="AS1690" s="25">
        <v>295.46483942483155</v>
      </c>
      <c r="AT1690" s="25">
        <v>94.035176118904047</v>
      </c>
      <c r="AU1690" s="25">
        <v>0</v>
      </c>
      <c r="AV1690" s="25">
        <v>37.461295549335517</v>
      </c>
      <c r="AW1690" s="25">
        <v>77.933190077772196</v>
      </c>
      <c r="AX1690" s="25">
        <v>0</v>
      </c>
      <c r="AY1690" s="25">
        <v>0</v>
      </c>
      <c r="AZ1690" s="25">
        <v>0</v>
      </c>
      <c r="BA1690" s="25">
        <v>0</v>
      </c>
      <c r="BB1690" s="25">
        <v>100.12432596462065</v>
      </c>
      <c r="BC1690" s="25">
        <v>1500.0769564605869</v>
      </c>
      <c r="BD1690" s="25">
        <v>1856.8765785310436</v>
      </c>
      <c r="BE1690" s="25">
        <v>20.877351710420811</v>
      </c>
      <c r="BF1690" s="25">
        <v>38.213415499427263</v>
      </c>
      <c r="BG1690" s="25">
        <v>0</v>
      </c>
      <c r="BH1690" s="25">
        <v>0</v>
      </c>
      <c r="BI1690" s="25">
        <v>406.37066214208267</v>
      </c>
      <c r="BJ1690" s="25">
        <v>0</v>
      </c>
      <c r="BK1690" s="25">
        <v>0</v>
      </c>
      <c r="BL1690" s="25">
        <v>0</v>
      </c>
      <c r="BM1690" s="25">
        <v>128.00031392612968</v>
      </c>
      <c r="BN1690" s="25">
        <v>5846.2798670080329</v>
      </c>
      <c r="BO1690" s="25">
        <v>20002.663944472642</v>
      </c>
    </row>
    <row r="1691" spans="1:67">
      <c r="A1691">
        <v>2014</v>
      </c>
      <c r="B1691" s="57" t="s">
        <v>175</v>
      </c>
      <c r="C1691" s="61" t="s">
        <v>239</v>
      </c>
      <c r="D1691" s="57" t="s">
        <v>231</v>
      </c>
      <c r="E1691" s="25">
        <v>0.71603043485521278</v>
      </c>
      <c r="F1691" s="25">
        <v>3.4164307455292219E-2</v>
      </c>
      <c r="G1691" s="25">
        <v>2.6123474176078645E-2</v>
      </c>
      <c r="H1691" s="25">
        <v>3.3431141522054677</v>
      </c>
      <c r="I1691" s="25">
        <v>1.5553017135923666</v>
      </c>
      <c r="J1691" s="25">
        <v>2.2057418822120622</v>
      </c>
      <c r="K1691" s="25">
        <v>0.79445516047002929</v>
      </c>
      <c r="L1691" s="25">
        <v>6.0381971699216548</v>
      </c>
      <c r="M1691" s="25">
        <v>1.2010661696405136</v>
      </c>
      <c r="N1691" s="25">
        <v>0.20915801877344939</v>
      </c>
      <c r="O1691" s="25">
        <v>1.321674650213609</v>
      </c>
      <c r="P1691" s="25">
        <v>0.755690301336992</v>
      </c>
      <c r="Q1691" s="25">
        <v>0.35826715178073482</v>
      </c>
      <c r="R1691" s="25">
        <v>0.3245657072306149</v>
      </c>
      <c r="S1691" s="25">
        <v>0.38408607096984038</v>
      </c>
      <c r="T1691" s="25">
        <v>0.55122667908071632</v>
      </c>
      <c r="U1691" s="25">
        <v>0.59090906498068274</v>
      </c>
      <c r="V1691" s="25">
        <v>0.62206679536227771</v>
      </c>
      <c r="W1691" s="25">
        <v>0.26458694662250498</v>
      </c>
      <c r="X1691" s="25">
        <v>0.35971258244014737</v>
      </c>
      <c r="Y1691" s="25">
        <v>3.2306471588118398E-2</v>
      </c>
      <c r="Z1691" s="25">
        <v>0.4072960856817624</v>
      </c>
      <c r="AA1691" s="25">
        <v>0</v>
      </c>
      <c r="AB1691" s="25">
        <v>0.25940475707825333</v>
      </c>
      <c r="AC1691" s="25">
        <v>1.1340062936878052E-2</v>
      </c>
      <c r="AD1691" s="25">
        <v>0</v>
      </c>
      <c r="AE1691" s="25">
        <v>3.4966661256909322</v>
      </c>
      <c r="AF1691" s="25">
        <v>10.184206788080328</v>
      </c>
      <c r="AG1691" s="25">
        <v>28.160738150369816</v>
      </c>
      <c r="AH1691" s="25">
        <v>16.420471816356951</v>
      </c>
      <c r="AI1691" s="25">
        <v>0.65469209802038197</v>
      </c>
      <c r="AJ1691" s="25">
        <v>0.61732026030058407</v>
      </c>
      <c r="AK1691" s="25">
        <v>0.32086016311341919</v>
      </c>
      <c r="AL1691" s="25">
        <v>0.31262344202794301</v>
      </c>
      <c r="AM1691" s="25">
        <v>0.21132959366501874</v>
      </c>
      <c r="AN1691" s="25">
        <v>8.0610842764575988E-2</v>
      </c>
      <c r="AO1691" s="25">
        <v>193.7549141058966</v>
      </c>
      <c r="AP1691" s="25">
        <v>0.27571360307466852</v>
      </c>
      <c r="AQ1691" s="25">
        <v>0.62155779384492371</v>
      </c>
      <c r="AR1691" s="25">
        <v>7.6930154969931566E-2</v>
      </c>
      <c r="AS1691" s="25">
        <v>124.8695597832107</v>
      </c>
      <c r="AT1691" s="25">
        <v>0.15935731032718289</v>
      </c>
      <c r="AU1691" s="25">
        <v>0</v>
      </c>
      <c r="AV1691" s="25">
        <v>0.91547392919509263</v>
      </c>
      <c r="AW1691" s="25">
        <v>9.7856861144198586</v>
      </c>
      <c r="AX1691" s="25">
        <v>0</v>
      </c>
      <c r="AY1691" s="25">
        <v>0</v>
      </c>
      <c r="AZ1691" s="25">
        <v>0</v>
      </c>
      <c r="BA1691" s="25">
        <v>0</v>
      </c>
      <c r="BB1691" s="25">
        <v>7.9181955881670705</v>
      </c>
      <c r="BC1691" s="25">
        <v>59.50984634562974</v>
      </c>
      <c r="BD1691" s="25">
        <v>528.75307933150816</v>
      </c>
      <c r="BE1691" s="25">
        <v>0.3941229624444697</v>
      </c>
      <c r="BF1691" s="25">
        <v>1.6236386713440585</v>
      </c>
      <c r="BG1691" s="25">
        <v>0</v>
      </c>
      <c r="BH1691" s="25">
        <v>0</v>
      </c>
      <c r="BI1691" s="25">
        <v>6.5874564594306424</v>
      </c>
      <c r="BJ1691" s="25">
        <v>0</v>
      </c>
      <c r="BK1691" s="25">
        <v>0</v>
      </c>
      <c r="BL1691" s="25">
        <v>9.0402493521234209E-2</v>
      </c>
      <c r="BM1691" s="25">
        <v>-0.52756227465424577</v>
      </c>
      <c r="BN1691" s="25">
        <v>20.724592262235102</v>
      </c>
      <c r="BO1691" s="25">
        <v>1038.3589697255616</v>
      </c>
    </row>
    <row r="1692" spans="1:67">
      <c r="A1692">
        <v>2014</v>
      </c>
      <c r="B1692" s="57" t="s">
        <v>176</v>
      </c>
      <c r="C1692" s="61" t="s">
        <v>240</v>
      </c>
      <c r="D1692" s="57" t="s">
        <v>231</v>
      </c>
      <c r="E1692" s="25">
        <v>228.12064261425849</v>
      </c>
      <c r="F1692" s="25">
        <v>70.833003654656167</v>
      </c>
      <c r="G1692" s="25">
        <v>370.83053041920533</v>
      </c>
      <c r="H1692" s="25">
        <v>1072.6409873154066</v>
      </c>
      <c r="I1692" s="25">
        <v>294.74747554818077</v>
      </c>
      <c r="J1692" s="25">
        <v>284.80801742902366</v>
      </c>
      <c r="K1692" s="25">
        <v>141.52827581045801</v>
      </c>
      <c r="L1692" s="25">
        <v>297.91509468311301</v>
      </c>
      <c r="M1692" s="25">
        <v>2.4448965944692662</v>
      </c>
      <c r="N1692" s="25">
        <v>505.64808760373847</v>
      </c>
      <c r="O1692" s="25">
        <v>377.55907954143481</v>
      </c>
      <c r="P1692" s="25">
        <v>106.95420273755737</v>
      </c>
      <c r="Q1692" s="25">
        <v>93.048803534306685</v>
      </c>
      <c r="R1692" s="25">
        <v>305.10048785667902</v>
      </c>
      <c r="S1692" s="25">
        <v>296.6915594339859</v>
      </c>
      <c r="T1692" s="25">
        <v>130.32927476525512</v>
      </c>
      <c r="U1692" s="25">
        <v>32.856608127860618</v>
      </c>
      <c r="V1692" s="25">
        <v>55.925856564848985</v>
      </c>
      <c r="W1692" s="25">
        <v>12.097486583008614</v>
      </c>
      <c r="X1692" s="25">
        <v>147.16010064919377</v>
      </c>
      <c r="Y1692" s="25">
        <v>13.240496162522209</v>
      </c>
      <c r="Z1692" s="25">
        <v>85.338879434300665</v>
      </c>
      <c r="AA1692" s="25">
        <v>0</v>
      </c>
      <c r="AB1692" s="25">
        <v>2571.0141101355157</v>
      </c>
      <c r="AC1692" s="25">
        <v>0.75252501368686886</v>
      </c>
      <c r="AD1692" s="25">
        <v>0</v>
      </c>
      <c r="AE1692" s="25">
        <v>7742.0795532484308</v>
      </c>
      <c r="AF1692" s="25">
        <v>679.84469505684979</v>
      </c>
      <c r="AG1692" s="25">
        <v>2959.1209253085513</v>
      </c>
      <c r="AH1692" s="25">
        <v>1725.4576742898007</v>
      </c>
      <c r="AI1692" s="25">
        <v>6130.829096311817</v>
      </c>
      <c r="AJ1692" s="25">
        <v>2013.2499419545811</v>
      </c>
      <c r="AK1692" s="25">
        <v>4415.0097471704139</v>
      </c>
      <c r="AL1692" s="25">
        <v>94.602659114266132</v>
      </c>
      <c r="AM1692" s="25">
        <v>10.587566497311879</v>
      </c>
      <c r="AN1692" s="25">
        <v>137.73126273263966</v>
      </c>
      <c r="AO1692" s="25">
        <v>6.8815504771118068</v>
      </c>
      <c r="AP1692" s="25">
        <v>19.304714525829599</v>
      </c>
      <c r="AQ1692" s="25">
        <v>11.75523415001307</v>
      </c>
      <c r="AR1692" s="25">
        <v>11.270316600599033</v>
      </c>
      <c r="AS1692" s="25">
        <v>15.353840653890355</v>
      </c>
      <c r="AT1692" s="25">
        <v>3.0992759422480844</v>
      </c>
      <c r="AU1692" s="25">
        <v>0</v>
      </c>
      <c r="AV1692" s="25">
        <v>55.395199286692446</v>
      </c>
      <c r="AW1692" s="25">
        <v>64.935781990271863</v>
      </c>
      <c r="AX1692" s="25">
        <v>0</v>
      </c>
      <c r="AY1692" s="25">
        <v>0</v>
      </c>
      <c r="AZ1692" s="25">
        <v>0</v>
      </c>
      <c r="BA1692" s="25">
        <v>0</v>
      </c>
      <c r="BB1692" s="25">
        <v>369.77681804488896</v>
      </c>
      <c r="BC1692" s="25">
        <v>472.66515231678142</v>
      </c>
      <c r="BD1692" s="25">
        <v>243.68855930044927</v>
      </c>
      <c r="BE1692" s="25">
        <v>78.14546769752674</v>
      </c>
      <c r="BF1692" s="25">
        <v>51.530448050185562</v>
      </c>
      <c r="BG1692" s="25">
        <v>0</v>
      </c>
      <c r="BH1692" s="25">
        <v>0</v>
      </c>
      <c r="BI1692" s="25">
        <v>10641.326488868634</v>
      </c>
      <c r="BJ1692" s="25">
        <v>0</v>
      </c>
      <c r="BK1692" s="25">
        <v>0</v>
      </c>
      <c r="BL1692" s="25">
        <v>0</v>
      </c>
      <c r="BM1692" s="25">
        <v>300.47648123265958</v>
      </c>
      <c r="BN1692" s="25">
        <v>14210.119728455365</v>
      </c>
      <c r="BO1692" s="25">
        <v>59961.824661490478</v>
      </c>
    </row>
    <row r="1693" spans="1:67">
      <c r="A1693">
        <v>2014</v>
      </c>
      <c r="B1693" s="57" t="s">
        <v>177</v>
      </c>
      <c r="C1693" s="61" t="s">
        <v>241</v>
      </c>
      <c r="D1693" s="57" t="s">
        <v>231</v>
      </c>
      <c r="E1693" s="25">
        <v>794.18264661875673</v>
      </c>
      <c r="F1693" s="25">
        <v>1.2908698879634413</v>
      </c>
      <c r="G1693" s="25">
        <v>3.197188952528577</v>
      </c>
      <c r="H1693" s="25">
        <v>592.71867697464279</v>
      </c>
      <c r="I1693" s="25">
        <v>323.88788594565995</v>
      </c>
      <c r="J1693" s="25">
        <v>1306.9902894591007</v>
      </c>
      <c r="K1693" s="25">
        <v>410.08045559524174</v>
      </c>
      <c r="L1693" s="25">
        <v>553.93480368744588</v>
      </c>
      <c r="M1693" s="25">
        <v>63.605679931871919</v>
      </c>
      <c r="N1693" s="25">
        <v>25.794595193671718</v>
      </c>
      <c r="O1693" s="25">
        <v>3543.6083414798609</v>
      </c>
      <c r="P1693" s="25">
        <v>727.30420809155987</v>
      </c>
      <c r="Q1693" s="25">
        <v>2797.8944079383391</v>
      </c>
      <c r="R1693" s="25">
        <v>476.72493546800359</v>
      </c>
      <c r="S1693" s="25">
        <v>603.95774275534609</v>
      </c>
      <c r="T1693" s="25">
        <v>611.13300124901093</v>
      </c>
      <c r="U1693" s="25">
        <v>460.22476348659956</v>
      </c>
      <c r="V1693" s="25">
        <v>358.07877785179363</v>
      </c>
      <c r="W1693" s="25">
        <v>56.055722547863176</v>
      </c>
      <c r="X1693" s="25">
        <v>169.31604826710051</v>
      </c>
      <c r="Y1693" s="25">
        <v>10.288534681384562</v>
      </c>
      <c r="Z1693" s="25">
        <v>320.53712667904949</v>
      </c>
      <c r="AA1693" s="25">
        <v>0</v>
      </c>
      <c r="AB1693" s="25">
        <v>15.724157318940467</v>
      </c>
      <c r="AC1693" s="25">
        <v>12.36273729658113</v>
      </c>
      <c r="AD1693" s="25">
        <v>0</v>
      </c>
      <c r="AE1693" s="25">
        <v>2712.7829780494999</v>
      </c>
      <c r="AF1693" s="25">
        <v>41.313104840977765</v>
      </c>
      <c r="AG1693" s="25">
        <v>120.38293090367668</v>
      </c>
      <c r="AH1693" s="25">
        <v>70.195053606871085</v>
      </c>
      <c r="AI1693" s="25">
        <v>5.0209489260010773</v>
      </c>
      <c r="AJ1693" s="25">
        <v>3.6077714394727409</v>
      </c>
      <c r="AK1693" s="25">
        <v>0.19339332765455858</v>
      </c>
      <c r="AL1693" s="25">
        <v>0.98884355772218058</v>
      </c>
      <c r="AM1693" s="25">
        <v>0.25868285592997975</v>
      </c>
      <c r="AN1693" s="25">
        <v>15.767675089126383</v>
      </c>
      <c r="AO1693" s="25">
        <v>94.635645404542217</v>
      </c>
      <c r="AP1693" s="25">
        <v>3.576805889558341</v>
      </c>
      <c r="AQ1693" s="25">
        <v>0.10852108699859032</v>
      </c>
      <c r="AR1693" s="25">
        <v>3.486262425635382</v>
      </c>
      <c r="AS1693" s="25">
        <v>36.583998555239582</v>
      </c>
      <c r="AT1693" s="25">
        <v>14.748155877454401</v>
      </c>
      <c r="AU1693" s="25">
        <v>0</v>
      </c>
      <c r="AV1693" s="25">
        <v>17.321133920089579</v>
      </c>
      <c r="AW1693" s="25">
        <v>28.742128375625331</v>
      </c>
      <c r="AX1693" s="25">
        <v>0</v>
      </c>
      <c r="AY1693" s="25">
        <v>0</v>
      </c>
      <c r="AZ1693" s="25">
        <v>0</v>
      </c>
      <c r="BA1693" s="25">
        <v>0</v>
      </c>
      <c r="BB1693" s="25">
        <v>32.230314727798437</v>
      </c>
      <c r="BC1693" s="25">
        <v>202.55925522098349</v>
      </c>
      <c r="BD1693" s="25">
        <v>588.77955039748144</v>
      </c>
      <c r="BE1693" s="25">
        <v>157.86053203696616</v>
      </c>
      <c r="BF1693" s="25">
        <v>169.70007951105052</v>
      </c>
      <c r="BG1693" s="25">
        <v>0</v>
      </c>
      <c r="BH1693" s="25">
        <v>0</v>
      </c>
      <c r="BI1693" s="25">
        <v>881.95192394396406</v>
      </c>
      <c r="BJ1693" s="25">
        <v>0</v>
      </c>
      <c r="BK1693" s="25">
        <v>0</v>
      </c>
      <c r="BL1693" s="25">
        <v>0</v>
      </c>
      <c r="BM1693" s="25">
        <v>876.09753993806351</v>
      </c>
      <c r="BN1693" s="25">
        <v>11971.034678708131</v>
      </c>
      <c r="BO1693" s="25">
        <v>32288.821505974825</v>
      </c>
    </row>
    <row r="1694" spans="1:67">
      <c r="A1694">
        <v>2014</v>
      </c>
      <c r="B1694" s="57" t="s">
        <v>178</v>
      </c>
      <c r="C1694" s="61" t="s">
        <v>242</v>
      </c>
      <c r="D1694" s="57" t="s">
        <v>231</v>
      </c>
      <c r="E1694" s="25">
        <v>107.89786950532715</v>
      </c>
      <c r="F1694" s="25">
        <v>1.6824360978911868</v>
      </c>
      <c r="G1694" s="25">
        <v>7.5706441666460815</v>
      </c>
      <c r="H1694" s="25">
        <v>8.3645732168022562</v>
      </c>
      <c r="I1694" s="25">
        <v>112.02122161328271</v>
      </c>
      <c r="J1694" s="25">
        <v>19.922439054105901</v>
      </c>
      <c r="K1694" s="25">
        <v>0.62306981724290578</v>
      </c>
      <c r="L1694" s="25">
        <v>0.30265816577195997</v>
      </c>
      <c r="M1694" s="25">
        <v>0.16385009993810165</v>
      </c>
      <c r="N1694" s="25">
        <v>2.4749688122022451</v>
      </c>
      <c r="O1694" s="25">
        <v>98.2250756640058</v>
      </c>
      <c r="P1694" s="25">
        <v>1923.612107579107</v>
      </c>
      <c r="Q1694" s="25">
        <v>60.545639131181005</v>
      </c>
      <c r="R1694" s="25">
        <v>5.032956902674985</v>
      </c>
      <c r="S1694" s="25">
        <v>5.2993011291098844</v>
      </c>
      <c r="T1694" s="25">
        <v>3.2117445772768312</v>
      </c>
      <c r="U1694" s="25">
        <v>25.159116230938221</v>
      </c>
      <c r="V1694" s="25">
        <v>6.1512587256447491</v>
      </c>
      <c r="W1694" s="25">
        <v>2.7166381479969366</v>
      </c>
      <c r="X1694" s="25">
        <v>4.3940314996986736</v>
      </c>
      <c r="Y1694" s="25">
        <v>0.30672735343597157</v>
      </c>
      <c r="Z1694" s="25">
        <v>4.466699374290342</v>
      </c>
      <c r="AA1694" s="25">
        <v>0</v>
      </c>
      <c r="AB1694" s="25">
        <v>0.20378177862080313</v>
      </c>
      <c r="AC1694" s="25">
        <v>1.3499742770927005E-2</v>
      </c>
      <c r="AD1694" s="25">
        <v>0</v>
      </c>
      <c r="AE1694" s="25">
        <v>40.808992919456834</v>
      </c>
      <c r="AF1694" s="25">
        <v>68.88843802081611</v>
      </c>
      <c r="AG1694" s="25">
        <v>50.297293275329302</v>
      </c>
      <c r="AH1694" s="25">
        <v>29.328254190515207</v>
      </c>
      <c r="AI1694" s="25">
        <v>24.416020514629853</v>
      </c>
      <c r="AJ1694" s="25">
        <v>29.265471303546072</v>
      </c>
      <c r="AK1694" s="25">
        <v>2.7025570501278318</v>
      </c>
      <c r="AL1694" s="25">
        <v>1.96912819437234</v>
      </c>
      <c r="AM1694" s="25">
        <v>0.17147641819854509</v>
      </c>
      <c r="AN1694" s="25">
        <v>35.556646173505001</v>
      </c>
      <c r="AO1694" s="25">
        <v>0.20881089836022765</v>
      </c>
      <c r="AP1694" s="25">
        <v>0.3776711617320101</v>
      </c>
      <c r="AQ1694" s="25">
        <v>1.5716274692780356</v>
      </c>
      <c r="AR1694" s="25">
        <v>0.21417229928028161</v>
      </c>
      <c r="AS1694" s="25">
        <v>5.1904506467809588</v>
      </c>
      <c r="AT1694" s="25">
        <v>0.17834263261708871</v>
      </c>
      <c r="AU1694" s="25">
        <v>0</v>
      </c>
      <c r="AV1694" s="25">
        <v>3.4839949861043928</v>
      </c>
      <c r="AW1694" s="25">
        <v>18.424407503000211</v>
      </c>
      <c r="AX1694" s="25">
        <v>0</v>
      </c>
      <c r="AY1694" s="25">
        <v>0</v>
      </c>
      <c r="AZ1694" s="25">
        <v>0</v>
      </c>
      <c r="BA1694" s="25">
        <v>0</v>
      </c>
      <c r="BB1694" s="25">
        <v>19.457993244784259</v>
      </c>
      <c r="BC1694" s="25">
        <v>172.4616979259977</v>
      </c>
      <c r="BD1694" s="25">
        <v>148.36202856244552</v>
      </c>
      <c r="BE1694" s="25">
        <v>1542.4686611434174</v>
      </c>
      <c r="BF1694" s="25">
        <v>303.47221457718069</v>
      </c>
      <c r="BG1694" s="25">
        <v>0</v>
      </c>
      <c r="BH1694" s="25">
        <v>0</v>
      </c>
      <c r="BI1694" s="25">
        <v>5244.9816336394888</v>
      </c>
      <c r="BJ1694" s="25">
        <v>0</v>
      </c>
      <c r="BK1694" s="25">
        <v>0</v>
      </c>
      <c r="BL1694" s="25">
        <v>0</v>
      </c>
      <c r="BM1694" s="25">
        <v>331.30792013061682</v>
      </c>
      <c r="BN1694" s="25">
        <v>1818.6057019789275</v>
      </c>
      <c r="BO1694" s="25">
        <v>12294.533915246495</v>
      </c>
    </row>
    <row r="1695" spans="1:67">
      <c r="A1695">
        <v>2014</v>
      </c>
      <c r="B1695" s="57" t="s">
        <v>179</v>
      </c>
      <c r="C1695" s="61" t="s">
        <v>243</v>
      </c>
      <c r="D1695" s="57" t="s">
        <v>231</v>
      </c>
      <c r="E1695" s="25">
        <v>65.354665831290205</v>
      </c>
      <c r="F1695" s="25">
        <v>0.9944861558706416</v>
      </c>
      <c r="G1695" s="25">
        <v>3.4349233220516049</v>
      </c>
      <c r="H1695" s="25">
        <v>7.8194206278388219</v>
      </c>
      <c r="I1695" s="25">
        <v>13.945059257395917</v>
      </c>
      <c r="J1695" s="25">
        <v>121.9067050794648</v>
      </c>
      <c r="K1695" s="25">
        <v>38.070943517063412</v>
      </c>
      <c r="L1695" s="25">
        <v>26.29188400323385</v>
      </c>
      <c r="M1695" s="25">
        <v>0.36548884635170148</v>
      </c>
      <c r="N1695" s="25">
        <v>2.3349156572539895</v>
      </c>
      <c r="O1695" s="25">
        <v>40.097042677303953</v>
      </c>
      <c r="P1695" s="25">
        <v>27.598078027143679</v>
      </c>
      <c r="Q1695" s="25">
        <v>1233.8387399107389</v>
      </c>
      <c r="R1695" s="25">
        <v>13.088795075296465</v>
      </c>
      <c r="S1695" s="25">
        <v>4.5491421064651636</v>
      </c>
      <c r="T1695" s="25">
        <v>27.17779175537234</v>
      </c>
      <c r="U1695" s="25">
        <v>233.08142955165948</v>
      </c>
      <c r="V1695" s="25">
        <v>154.01414199431593</v>
      </c>
      <c r="W1695" s="25">
        <v>22.595974743811517</v>
      </c>
      <c r="X1695" s="25">
        <v>269.11518465956652</v>
      </c>
      <c r="Y1695" s="25">
        <v>78.909606551043169</v>
      </c>
      <c r="Z1695" s="25">
        <v>189.33118174371313</v>
      </c>
      <c r="AA1695" s="25">
        <v>0</v>
      </c>
      <c r="AB1695" s="25">
        <v>1.27554839866976</v>
      </c>
      <c r="AC1695" s="25">
        <v>5.5613713494157675E-2</v>
      </c>
      <c r="AD1695" s="25">
        <v>0</v>
      </c>
      <c r="AE1695" s="25">
        <v>3910.9809980969485</v>
      </c>
      <c r="AF1695" s="25">
        <v>230.77602063261682</v>
      </c>
      <c r="AG1695" s="25">
        <v>640.16291006866356</v>
      </c>
      <c r="AH1695" s="25">
        <v>373.27775168853287</v>
      </c>
      <c r="AI1695" s="25">
        <v>341.06599919538695</v>
      </c>
      <c r="AJ1695" s="25">
        <v>18.651783842792543</v>
      </c>
      <c r="AK1695" s="25">
        <v>178.4931974448458</v>
      </c>
      <c r="AL1695" s="25">
        <v>28.477589281891809</v>
      </c>
      <c r="AM1695" s="25">
        <v>0.49011760469827415</v>
      </c>
      <c r="AN1695" s="25">
        <v>29.119956011715079</v>
      </c>
      <c r="AO1695" s="25">
        <v>6.8026332187868217</v>
      </c>
      <c r="AP1695" s="25">
        <v>2.3596951277524645</v>
      </c>
      <c r="AQ1695" s="25">
        <v>2.5049267606144863</v>
      </c>
      <c r="AR1695" s="25">
        <v>1.2291750239477623</v>
      </c>
      <c r="AS1695" s="25">
        <v>130.24628591489724</v>
      </c>
      <c r="AT1695" s="25">
        <v>13.288123684100041</v>
      </c>
      <c r="AU1695" s="25">
        <v>0</v>
      </c>
      <c r="AV1695" s="25">
        <v>37.916119843082512</v>
      </c>
      <c r="AW1695" s="25">
        <v>27.717125432392468</v>
      </c>
      <c r="AX1695" s="25">
        <v>0</v>
      </c>
      <c r="AY1695" s="25">
        <v>0</v>
      </c>
      <c r="AZ1695" s="25">
        <v>0</v>
      </c>
      <c r="BA1695" s="25">
        <v>0</v>
      </c>
      <c r="BB1695" s="25">
        <v>24.720862453095364</v>
      </c>
      <c r="BC1695" s="25">
        <v>96.955054785102533</v>
      </c>
      <c r="BD1695" s="25">
        <v>78.245410920360143</v>
      </c>
      <c r="BE1695" s="25">
        <v>30.071336710631066</v>
      </c>
      <c r="BF1695" s="25">
        <v>60.245329210035635</v>
      </c>
      <c r="BG1695" s="25">
        <v>0</v>
      </c>
      <c r="BH1695" s="25">
        <v>0</v>
      </c>
      <c r="BI1695" s="25">
        <v>2587.4441361098607</v>
      </c>
      <c r="BJ1695" s="25">
        <v>0</v>
      </c>
      <c r="BK1695" s="25">
        <v>0</v>
      </c>
      <c r="BL1695" s="25">
        <v>107.1503527389381</v>
      </c>
      <c r="BM1695" s="25">
        <v>541.801315735721</v>
      </c>
      <c r="BN1695" s="25">
        <v>13551.187616382056</v>
      </c>
      <c r="BO1695" s="25">
        <v>25626.628587125873</v>
      </c>
    </row>
    <row r="1696" spans="1:67">
      <c r="A1696">
        <v>2014</v>
      </c>
      <c r="B1696" s="57" t="s">
        <v>180</v>
      </c>
      <c r="C1696" s="61" t="s">
        <v>244</v>
      </c>
      <c r="D1696" s="57" t="s">
        <v>231</v>
      </c>
      <c r="E1696" s="25">
        <v>1.2682134945026682</v>
      </c>
      <c r="F1696" s="25">
        <v>6.2587669926519604E-3</v>
      </c>
      <c r="G1696" s="25">
        <v>3.4495217029845371E-2</v>
      </c>
      <c r="H1696" s="25">
        <v>0</v>
      </c>
      <c r="I1696" s="25">
        <v>0.39609995252210212</v>
      </c>
      <c r="J1696" s="25">
        <v>4.5969843222527373</v>
      </c>
      <c r="K1696" s="25">
        <v>20.725495369822053</v>
      </c>
      <c r="L1696" s="25">
        <v>0</v>
      </c>
      <c r="M1696" s="25">
        <v>0</v>
      </c>
      <c r="N1696" s="25">
        <v>6.1167691140931089E-2</v>
      </c>
      <c r="O1696" s="25">
        <v>1.2875649021725939</v>
      </c>
      <c r="P1696" s="25">
        <v>3.2558811369016412</v>
      </c>
      <c r="Q1696" s="25">
        <v>17.670137720081119</v>
      </c>
      <c r="R1696" s="25">
        <v>463.43183213968234</v>
      </c>
      <c r="S1696" s="25">
        <v>50.581698080956201</v>
      </c>
      <c r="T1696" s="25">
        <v>16.231457261018178</v>
      </c>
      <c r="U1696" s="25">
        <v>16.196309626746292</v>
      </c>
      <c r="V1696" s="25">
        <v>8.3586789810114599</v>
      </c>
      <c r="W1696" s="25">
        <v>1.1109699432893363</v>
      </c>
      <c r="X1696" s="25">
        <v>17.13727192089295</v>
      </c>
      <c r="Y1696" s="25">
        <v>0.49187772699298399</v>
      </c>
      <c r="Z1696" s="25">
        <v>28.343656894541006</v>
      </c>
      <c r="AA1696" s="25">
        <v>0</v>
      </c>
      <c r="AB1696" s="25">
        <v>6.6254823177198659E-4</v>
      </c>
      <c r="AC1696" s="25">
        <v>0</v>
      </c>
      <c r="AD1696" s="25">
        <v>0</v>
      </c>
      <c r="AE1696" s="25">
        <v>14473.095059628313</v>
      </c>
      <c r="AF1696" s="25">
        <v>1.8159841773762126</v>
      </c>
      <c r="AG1696" s="25">
        <v>4.6350535901479457</v>
      </c>
      <c r="AH1696" s="25">
        <v>2.7026907617948552</v>
      </c>
      <c r="AI1696" s="25">
        <v>64.662640743829911</v>
      </c>
      <c r="AJ1696" s="25">
        <v>8.7437055507567329</v>
      </c>
      <c r="AK1696" s="25">
        <v>1.2329697824289136E-2</v>
      </c>
      <c r="AL1696" s="25">
        <v>4.7747507591383243E-2</v>
      </c>
      <c r="AM1696" s="25">
        <v>7.8150757991111248E-4</v>
      </c>
      <c r="AN1696" s="25">
        <v>0</v>
      </c>
      <c r="AO1696" s="25">
        <v>0</v>
      </c>
      <c r="AP1696" s="25">
        <v>0</v>
      </c>
      <c r="AQ1696" s="25">
        <v>6.5333494479919194E-2</v>
      </c>
      <c r="AR1696" s="25">
        <v>0</v>
      </c>
      <c r="AS1696" s="25">
        <v>7.5857354734694751E-4</v>
      </c>
      <c r="AT1696" s="25">
        <v>0</v>
      </c>
      <c r="AU1696" s="25">
        <v>0</v>
      </c>
      <c r="AV1696" s="25">
        <v>62.230068406194498</v>
      </c>
      <c r="AW1696" s="25">
        <v>3.8931023033732048E-4</v>
      </c>
      <c r="AX1696" s="25">
        <v>0</v>
      </c>
      <c r="AY1696" s="25">
        <v>0</v>
      </c>
      <c r="AZ1696" s="25">
        <v>0</v>
      </c>
      <c r="BA1696" s="25">
        <v>0</v>
      </c>
      <c r="BB1696" s="25">
        <v>10.657817086656403</v>
      </c>
      <c r="BC1696" s="25">
        <v>81.480125140135499</v>
      </c>
      <c r="BD1696" s="25">
        <v>142.58541691795693</v>
      </c>
      <c r="BE1696" s="25">
        <v>42.409025208165858</v>
      </c>
      <c r="BF1696" s="25">
        <v>71.91679632514203</v>
      </c>
      <c r="BG1696" s="25">
        <v>0</v>
      </c>
      <c r="BH1696" s="25">
        <v>0</v>
      </c>
      <c r="BI1696" s="25">
        <v>1730.5273851661725</v>
      </c>
      <c r="BJ1696" s="25">
        <v>0</v>
      </c>
      <c r="BK1696" s="25">
        <v>0</v>
      </c>
      <c r="BL1696" s="25">
        <v>8.5871386768400892</v>
      </c>
      <c r="BM1696" s="25">
        <v>114.53438697494468</v>
      </c>
      <c r="BN1696" s="25">
        <v>987.678439462283</v>
      </c>
      <c r="BO1696" s="25">
        <v>18459.575787604714</v>
      </c>
    </row>
    <row r="1697" spans="1:67">
      <c r="A1697">
        <v>2014</v>
      </c>
      <c r="B1697" s="57" t="s">
        <v>181</v>
      </c>
      <c r="C1697" s="61" t="s">
        <v>245</v>
      </c>
      <c r="D1697" s="57" t="s">
        <v>231</v>
      </c>
      <c r="E1697" s="25">
        <v>0</v>
      </c>
      <c r="F1697" s="25">
        <v>0</v>
      </c>
      <c r="G1697" s="25">
        <v>0</v>
      </c>
      <c r="H1697" s="25">
        <v>9.4724480071691719</v>
      </c>
      <c r="I1697" s="25">
        <v>24.57990356107786</v>
      </c>
      <c r="J1697" s="25">
        <v>42.469151239883743</v>
      </c>
      <c r="K1697" s="25">
        <v>15.992979935106328</v>
      </c>
      <c r="L1697" s="25">
        <v>64.145166876873077</v>
      </c>
      <c r="M1697" s="25">
        <v>8.1271343231866258</v>
      </c>
      <c r="N1697" s="25">
        <v>17.74059027056391</v>
      </c>
      <c r="O1697" s="25">
        <v>24.566382042228259</v>
      </c>
      <c r="P1697" s="25">
        <v>1.4137699515985647</v>
      </c>
      <c r="Q1697" s="25">
        <v>18.251054687033065</v>
      </c>
      <c r="R1697" s="25">
        <v>205.50613266813374</v>
      </c>
      <c r="S1697" s="25">
        <v>744.36333450565962</v>
      </c>
      <c r="T1697" s="25">
        <v>1299.9705777806478</v>
      </c>
      <c r="U1697" s="25">
        <v>32.740324811467609</v>
      </c>
      <c r="V1697" s="25">
        <v>61.446126369082286</v>
      </c>
      <c r="W1697" s="25">
        <v>38.015188733039302</v>
      </c>
      <c r="X1697" s="25">
        <v>148.08187417491561</v>
      </c>
      <c r="Y1697" s="25">
        <v>12.49555694542755</v>
      </c>
      <c r="Z1697" s="25">
        <v>130.85390672920707</v>
      </c>
      <c r="AA1697" s="25">
        <v>0</v>
      </c>
      <c r="AB1697" s="25">
        <v>0.35368031444041836</v>
      </c>
      <c r="AC1697" s="25">
        <v>3.0868638049883452E-2</v>
      </c>
      <c r="AD1697" s="25">
        <v>0</v>
      </c>
      <c r="AE1697" s="25">
        <v>9151.5274274225485</v>
      </c>
      <c r="AF1697" s="25">
        <v>0.17319724727351551</v>
      </c>
      <c r="AG1697" s="25">
        <v>0.67333504123067023</v>
      </c>
      <c r="AH1697" s="25">
        <v>0.39262035705369353</v>
      </c>
      <c r="AI1697" s="25">
        <v>0</v>
      </c>
      <c r="AJ1697" s="25">
        <v>0</v>
      </c>
      <c r="AK1697" s="25">
        <v>0</v>
      </c>
      <c r="AL1697" s="25">
        <v>2.1869131725402984E-2</v>
      </c>
      <c r="AM1697" s="25">
        <v>1.6237434079338455E-4</v>
      </c>
      <c r="AN1697" s="25">
        <v>0</v>
      </c>
      <c r="AO1697" s="25">
        <v>3.3559166347424361E-3</v>
      </c>
      <c r="AP1697" s="25">
        <v>0</v>
      </c>
      <c r="AQ1697" s="25">
        <v>7.556903689016925E-2</v>
      </c>
      <c r="AR1697" s="25">
        <v>0</v>
      </c>
      <c r="AS1697" s="25">
        <v>4.7756289983424072</v>
      </c>
      <c r="AT1697" s="25">
        <v>0</v>
      </c>
      <c r="AU1697" s="25">
        <v>0</v>
      </c>
      <c r="AV1697" s="25">
        <v>21.057181954863967</v>
      </c>
      <c r="AW1697" s="25">
        <v>1.622598055885778E-2</v>
      </c>
      <c r="AX1697" s="25">
        <v>0</v>
      </c>
      <c r="AY1697" s="25">
        <v>0</v>
      </c>
      <c r="AZ1697" s="25">
        <v>0</v>
      </c>
      <c r="BA1697" s="25">
        <v>0</v>
      </c>
      <c r="BB1697" s="25">
        <v>1.7754248980662199</v>
      </c>
      <c r="BC1697" s="25">
        <v>2.3239433554426521</v>
      </c>
      <c r="BD1697" s="25">
        <v>39.554090479210316</v>
      </c>
      <c r="BE1697" s="25">
        <v>6.2585418132042742E-2</v>
      </c>
      <c r="BF1697" s="25">
        <v>3.8228785960574423</v>
      </c>
      <c r="BG1697" s="25">
        <v>0</v>
      </c>
      <c r="BH1697" s="25">
        <v>0</v>
      </c>
      <c r="BI1697" s="25">
        <v>177.02847584806656</v>
      </c>
      <c r="BJ1697" s="25">
        <v>0</v>
      </c>
      <c r="BK1697" s="25">
        <v>0</v>
      </c>
      <c r="BL1697" s="25">
        <v>0</v>
      </c>
      <c r="BM1697" s="25">
        <v>154.19207193225455</v>
      </c>
      <c r="BN1697" s="25">
        <v>9287.6756223055454</v>
      </c>
      <c r="BO1697" s="25">
        <v>21745.767818859051</v>
      </c>
    </row>
    <row r="1698" spans="1:67">
      <c r="A1698">
        <v>2014</v>
      </c>
      <c r="B1698" s="57" t="s">
        <v>182</v>
      </c>
      <c r="C1698" s="61" t="s">
        <v>246</v>
      </c>
      <c r="D1698" s="57" t="s">
        <v>231</v>
      </c>
      <c r="E1698" s="25">
        <v>85.095788091992176</v>
      </c>
      <c r="F1698" s="25">
        <v>2.6304072715897582</v>
      </c>
      <c r="G1698" s="25">
        <v>1.7816309142957114</v>
      </c>
      <c r="H1698" s="25">
        <v>12.097829991394612</v>
      </c>
      <c r="I1698" s="25">
        <v>34.696321195977767</v>
      </c>
      <c r="J1698" s="25">
        <v>48.751137004969443</v>
      </c>
      <c r="K1698" s="25">
        <v>58.744924906503812</v>
      </c>
      <c r="L1698" s="25">
        <v>1.428192330154894</v>
      </c>
      <c r="M1698" s="25">
        <v>0.48297312189733366</v>
      </c>
      <c r="N1698" s="25">
        <v>23.700926154219406</v>
      </c>
      <c r="O1698" s="25">
        <v>10.696639883811512</v>
      </c>
      <c r="P1698" s="25">
        <v>0.27042781901179375</v>
      </c>
      <c r="Q1698" s="25">
        <v>35.761753817200386</v>
      </c>
      <c r="R1698" s="25">
        <v>155.38314363990793</v>
      </c>
      <c r="S1698" s="25">
        <v>139.05410681552846</v>
      </c>
      <c r="T1698" s="25">
        <v>255.34478685982191</v>
      </c>
      <c r="U1698" s="25">
        <v>37.263574888784483</v>
      </c>
      <c r="V1698" s="25">
        <v>50.303841484308904</v>
      </c>
      <c r="W1698" s="25">
        <v>12.223734514674696</v>
      </c>
      <c r="X1698" s="25">
        <v>128.10932145082188</v>
      </c>
      <c r="Y1698" s="25">
        <v>15.753869507210219</v>
      </c>
      <c r="Z1698" s="25">
        <v>180.50207309975826</v>
      </c>
      <c r="AA1698" s="25">
        <v>0</v>
      </c>
      <c r="AB1698" s="25">
        <v>12.327774130892685</v>
      </c>
      <c r="AC1698" s="25">
        <v>0.21880379038506167</v>
      </c>
      <c r="AD1698" s="25">
        <v>0</v>
      </c>
      <c r="AE1698" s="25">
        <v>13798.212700180229</v>
      </c>
      <c r="AF1698" s="25">
        <v>193.45780241118547</v>
      </c>
      <c r="AG1698" s="25">
        <v>351.09203323887533</v>
      </c>
      <c r="AH1698" s="25">
        <v>204.72108387083239</v>
      </c>
      <c r="AI1698" s="25">
        <v>48.295619416684993</v>
      </c>
      <c r="AJ1698" s="25">
        <v>16.054721802859515</v>
      </c>
      <c r="AK1698" s="25">
        <v>7.936859370102892E-3</v>
      </c>
      <c r="AL1698" s="25">
        <v>0.37784535782795031</v>
      </c>
      <c r="AM1698" s="25">
        <v>0.38067264005767065</v>
      </c>
      <c r="AN1698" s="25">
        <v>24.710813258182032</v>
      </c>
      <c r="AO1698" s="25">
        <v>4.3880581889126153</v>
      </c>
      <c r="AP1698" s="25">
        <v>3.2666050891076606</v>
      </c>
      <c r="AQ1698" s="25">
        <v>14.423510132799182</v>
      </c>
      <c r="AR1698" s="25">
        <v>13.467395073934936</v>
      </c>
      <c r="AS1698" s="25">
        <v>197.40606070722936</v>
      </c>
      <c r="AT1698" s="25">
        <v>7.8594015971107307</v>
      </c>
      <c r="AU1698" s="25">
        <v>0</v>
      </c>
      <c r="AV1698" s="25">
        <v>19.38299542861705</v>
      </c>
      <c r="AW1698" s="25">
        <v>11.027931153928096</v>
      </c>
      <c r="AX1698" s="25">
        <v>0</v>
      </c>
      <c r="AY1698" s="25">
        <v>0</v>
      </c>
      <c r="AZ1698" s="25">
        <v>0</v>
      </c>
      <c r="BA1698" s="25">
        <v>0</v>
      </c>
      <c r="BB1698" s="25">
        <v>19.185000111489654</v>
      </c>
      <c r="BC1698" s="25">
        <v>37.952897401339435</v>
      </c>
      <c r="BD1698" s="25">
        <v>38.566156913248541</v>
      </c>
      <c r="BE1698" s="25">
        <v>19.867055768795598</v>
      </c>
      <c r="BF1698" s="25">
        <v>112.8047146070224</v>
      </c>
      <c r="BG1698" s="25">
        <v>0</v>
      </c>
      <c r="BH1698" s="25">
        <v>0</v>
      </c>
      <c r="BI1698" s="25">
        <v>169.23805296759846</v>
      </c>
      <c r="BJ1698" s="25">
        <v>0</v>
      </c>
      <c r="BK1698" s="25">
        <v>0</v>
      </c>
      <c r="BL1698" s="25">
        <v>317.47075030302454</v>
      </c>
      <c r="BM1698" s="25">
        <v>-1.7769018467430548</v>
      </c>
      <c r="BN1698" s="25">
        <v>2299.8794422905053</v>
      </c>
      <c r="BO1698" s="25">
        <v>19224.344337609164</v>
      </c>
    </row>
    <row r="1699" spans="1:67">
      <c r="A1699">
        <v>2014</v>
      </c>
      <c r="B1699" s="57" t="s">
        <v>183</v>
      </c>
      <c r="C1699" s="61" t="s">
        <v>247</v>
      </c>
      <c r="D1699" s="57" t="s">
        <v>231</v>
      </c>
      <c r="E1699" s="25">
        <v>0</v>
      </c>
      <c r="F1699" s="25">
        <v>0</v>
      </c>
      <c r="G1699" s="25">
        <v>0</v>
      </c>
      <c r="H1699" s="25">
        <v>30.209065182447041</v>
      </c>
      <c r="I1699" s="25">
        <v>3.7546412065394198E-2</v>
      </c>
      <c r="J1699" s="25">
        <v>4.493941852178799E-2</v>
      </c>
      <c r="K1699" s="25">
        <v>1.8251257555435673E-2</v>
      </c>
      <c r="L1699" s="25">
        <v>8.1157933786524961E-3</v>
      </c>
      <c r="M1699" s="25">
        <v>0.19685036678663884</v>
      </c>
      <c r="N1699" s="25">
        <v>1.0909909999815313</v>
      </c>
      <c r="O1699" s="25">
        <v>1.4038739304693559</v>
      </c>
      <c r="P1699" s="25">
        <v>23.806136162039895</v>
      </c>
      <c r="Q1699" s="25">
        <v>0.25927242080005242</v>
      </c>
      <c r="R1699" s="25">
        <v>4.2062059423785847</v>
      </c>
      <c r="S1699" s="25">
        <v>20.939436329043556</v>
      </c>
      <c r="T1699" s="25">
        <v>168.76971686122269</v>
      </c>
      <c r="U1699" s="25">
        <v>2056.1749935045473</v>
      </c>
      <c r="V1699" s="25">
        <v>597.41780758856714</v>
      </c>
      <c r="W1699" s="25">
        <v>84.464986546949916</v>
      </c>
      <c r="X1699" s="25">
        <v>134.1480060054418</v>
      </c>
      <c r="Y1699" s="25">
        <v>20.255189757061274</v>
      </c>
      <c r="Z1699" s="25">
        <v>34.532486364715467</v>
      </c>
      <c r="AA1699" s="25">
        <v>0</v>
      </c>
      <c r="AB1699" s="25">
        <v>43.816897026706087</v>
      </c>
      <c r="AC1699" s="25">
        <v>0.39914302915967115</v>
      </c>
      <c r="AD1699" s="25">
        <v>0</v>
      </c>
      <c r="AE1699" s="25">
        <v>635.87212466791448</v>
      </c>
      <c r="AF1699" s="25">
        <v>262.35441749533942</v>
      </c>
      <c r="AG1699" s="25">
        <v>0.23504537091150182</v>
      </c>
      <c r="AH1699" s="25">
        <v>0.13705450006347919</v>
      </c>
      <c r="AI1699" s="25">
        <v>31.920353122901766</v>
      </c>
      <c r="AJ1699" s="25">
        <v>0</v>
      </c>
      <c r="AK1699" s="25">
        <v>0.13030830912394231</v>
      </c>
      <c r="AL1699" s="25">
        <v>2.8670217503279471</v>
      </c>
      <c r="AM1699" s="25">
        <v>0.13593436885817498</v>
      </c>
      <c r="AN1699" s="25">
        <v>0</v>
      </c>
      <c r="AO1699" s="25">
        <v>11.977633454657779</v>
      </c>
      <c r="AP1699" s="25">
        <v>113.98679496156534</v>
      </c>
      <c r="AQ1699" s="25">
        <v>230.84912460802417</v>
      </c>
      <c r="AR1699" s="25">
        <v>102.28990299600071</v>
      </c>
      <c r="AS1699" s="25">
        <v>17.142025508740598</v>
      </c>
      <c r="AT1699" s="25">
        <v>0.49785972314956606</v>
      </c>
      <c r="AU1699" s="25">
        <v>0</v>
      </c>
      <c r="AV1699" s="25">
        <v>5.1423437288212345E-2</v>
      </c>
      <c r="AW1699" s="25">
        <v>70.278800862502948</v>
      </c>
      <c r="AX1699" s="25">
        <v>0</v>
      </c>
      <c r="AY1699" s="25">
        <v>0</v>
      </c>
      <c r="AZ1699" s="25">
        <v>0</v>
      </c>
      <c r="BA1699" s="25">
        <v>0</v>
      </c>
      <c r="BB1699" s="25">
        <v>7.7994964373781182</v>
      </c>
      <c r="BC1699" s="25">
        <v>12.23430710679493</v>
      </c>
      <c r="BD1699" s="25">
        <v>153.42067506957628</v>
      </c>
      <c r="BE1699" s="25">
        <v>109.91106536700701</v>
      </c>
      <c r="BF1699" s="25">
        <v>54.166425343783843</v>
      </c>
      <c r="BG1699" s="25">
        <v>0</v>
      </c>
      <c r="BH1699" s="25">
        <v>0</v>
      </c>
      <c r="BI1699" s="25">
        <v>4883.9474494140268</v>
      </c>
      <c r="BJ1699" s="25">
        <v>0</v>
      </c>
      <c r="BK1699" s="25">
        <v>0</v>
      </c>
      <c r="BL1699" s="25">
        <v>1704.7092982290219</v>
      </c>
      <c r="BM1699" s="25">
        <v>295.11396586094031</v>
      </c>
      <c r="BN1699" s="25">
        <v>9863.6136207409709</v>
      </c>
      <c r="BO1699" s="25">
        <v>21787.842039606698</v>
      </c>
    </row>
    <row r="1700" spans="1:67">
      <c r="A1700">
        <v>2014</v>
      </c>
      <c r="B1700" s="57" t="s">
        <v>184</v>
      </c>
      <c r="C1700" s="61" t="s">
        <v>248</v>
      </c>
      <c r="D1700" s="57" t="s">
        <v>231</v>
      </c>
      <c r="E1700" s="25">
        <v>0.47908432731568235</v>
      </c>
      <c r="F1700" s="25">
        <v>0.14320500597880018</v>
      </c>
      <c r="G1700" s="25">
        <v>8.4577698860103065E-2</v>
      </c>
      <c r="H1700" s="25">
        <v>28.308058200721899</v>
      </c>
      <c r="I1700" s="25">
        <v>3.0247486905641479E-2</v>
      </c>
      <c r="J1700" s="25">
        <v>16.935650497271858</v>
      </c>
      <c r="K1700" s="25">
        <v>7.4724143182968161E-2</v>
      </c>
      <c r="L1700" s="25">
        <v>2.737653283455141</v>
      </c>
      <c r="M1700" s="25">
        <v>0</v>
      </c>
      <c r="N1700" s="25">
        <v>3.5093413263149067</v>
      </c>
      <c r="O1700" s="25">
        <v>0.26633585318516961</v>
      </c>
      <c r="P1700" s="25">
        <v>0.62865266480484139</v>
      </c>
      <c r="Q1700" s="25">
        <v>7.9378943394028667</v>
      </c>
      <c r="R1700" s="25">
        <v>30.105559005682984</v>
      </c>
      <c r="S1700" s="25">
        <v>19.026537293725017</v>
      </c>
      <c r="T1700" s="25">
        <v>153.8324757430992</v>
      </c>
      <c r="U1700" s="25">
        <v>1340.6530458613001</v>
      </c>
      <c r="V1700" s="25">
        <v>991.40264323081874</v>
      </c>
      <c r="W1700" s="25">
        <v>135.59878731352606</v>
      </c>
      <c r="X1700" s="25">
        <v>258.48943875589799</v>
      </c>
      <c r="Y1700" s="25">
        <v>101.2090067738642</v>
      </c>
      <c r="Z1700" s="25">
        <v>60.700128266692651</v>
      </c>
      <c r="AA1700" s="25">
        <v>0</v>
      </c>
      <c r="AB1700" s="25">
        <v>51.533174908515093</v>
      </c>
      <c r="AC1700" s="25">
        <v>5.2498039484613734E-2</v>
      </c>
      <c r="AD1700" s="25">
        <v>0</v>
      </c>
      <c r="AE1700" s="25">
        <v>965.52667314797498</v>
      </c>
      <c r="AF1700" s="25">
        <v>237.6345175347407</v>
      </c>
      <c r="AG1700" s="25">
        <v>72.260649616055588</v>
      </c>
      <c r="AH1700" s="25">
        <v>42.135044689391549</v>
      </c>
      <c r="AI1700" s="25">
        <v>86.693109345538559</v>
      </c>
      <c r="AJ1700" s="25">
        <v>0</v>
      </c>
      <c r="AK1700" s="25">
        <v>0.93726966300031711</v>
      </c>
      <c r="AL1700" s="25">
        <v>4.625336650397605</v>
      </c>
      <c r="AM1700" s="25">
        <v>9.0817199048256178E-2</v>
      </c>
      <c r="AN1700" s="25">
        <v>0</v>
      </c>
      <c r="AO1700" s="25">
        <v>0.87376195429886128</v>
      </c>
      <c r="AP1700" s="25">
        <v>1.2080775180807957</v>
      </c>
      <c r="AQ1700" s="25">
        <v>6.7586482566182671</v>
      </c>
      <c r="AR1700" s="25">
        <v>2.8529750648836134</v>
      </c>
      <c r="AS1700" s="25">
        <v>0</v>
      </c>
      <c r="AT1700" s="25">
        <v>0</v>
      </c>
      <c r="AU1700" s="25">
        <v>0</v>
      </c>
      <c r="AV1700" s="25">
        <v>16.488178987803266</v>
      </c>
      <c r="AW1700" s="25">
        <v>6.5547165494781696</v>
      </c>
      <c r="AX1700" s="25">
        <v>0</v>
      </c>
      <c r="AY1700" s="25">
        <v>0</v>
      </c>
      <c r="AZ1700" s="25">
        <v>0</v>
      </c>
      <c r="BA1700" s="25">
        <v>0</v>
      </c>
      <c r="BB1700" s="25">
        <v>12.113831619956823</v>
      </c>
      <c r="BC1700" s="25">
        <v>78.734621785647761</v>
      </c>
      <c r="BD1700" s="25">
        <v>147.82976342487055</v>
      </c>
      <c r="BE1700" s="25">
        <v>30.610557480182486</v>
      </c>
      <c r="BF1700" s="25">
        <v>72.551300500038309</v>
      </c>
      <c r="BG1700" s="25">
        <v>0</v>
      </c>
      <c r="BH1700" s="25">
        <v>0</v>
      </c>
      <c r="BI1700" s="25">
        <v>1798.3417352244639</v>
      </c>
      <c r="BJ1700" s="25">
        <v>0</v>
      </c>
      <c r="BK1700" s="25">
        <v>0</v>
      </c>
      <c r="BL1700" s="25">
        <v>873.5707883529152</v>
      </c>
      <c r="BM1700" s="25">
        <v>210.02596794753936</v>
      </c>
      <c r="BN1700" s="25">
        <v>6118.804888402693</v>
      </c>
      <c r="BO1700" s="25">
        <v>13990.961950935618</v>
      </c>
    </row>
    <row r="1701" spans="1:67">
      <c r="A1701">
        <v>2014</v>
      </c>
      <c r="B1701" s="57" t="s">
        <v>185</v>
      </c>
      <c r="C1701" s="61" t="s">
        <v>249</v>
      </c>
      <c r="D1701" s="57" t="s">
        <v>231</v>
      </c>
      <c r="E1701" s="25">
        <v>75.67520441125599</v>
      </c>
      <c r="F1701" s="25">
        <v>14.375920969813929</v>
      </c>
      <c r="G1701" s="25">
        <v>2.9570302247229154</v>
      </c>
      <c r="H1701" s="25">
        <v>575.43004290684144</v>
      </c>
      <c r="I1701" s="25">
        <v>48.291222103883918</v>
      </c>
      <c r="J1701" s="25">
        <v>82.435438315757665</v>
      </c>
      <c r="K1701" s="25">
        <v>57.868361216621786</v>
      </c>
      <c r="L1701" s="25">
        <v>91.846698446834054</v>
      </c>
      <c r="M1701" s="25">
        <v>2.0347051054259979</v>
      </c>
      <c r="N1701" s="25">
        <v>58.683949469446276</v>
      </c>
      <c r="O1701" s="25">
        <v>42.162933552606553</v>
      </c>
      <c r="P1701" s="25">
        <v>5.134173090350485</v>
      </c>
      <c r="Q1701" s="25">
        <v>38.61796183992351</v>
      </c>
      <c r="R1701" s="25">
        <v>52.067743598342055</v>
      </c>
      <c r="S1701" s="25">
        <v>64.860696979512696</v>
      </c>
      <c r="T1701" s="25">
        <v>57.20714141426204</v>
      </c>
      <c r="U1701" s="25">
        <v>279.95320526094912</v>
      </c>
      <c r="V1701" s="25">
        <v>409.30452851419869</v>
      </c>
      <c r="W1701" s="25">
        <v>1792.3811031526677</v>
      </c>
      <c r="X1701" s="25">
        <v>131.00255977827905</v>
      </c>
      <c r="Y1701" s="25">
        <v>11.803540968576312</v>
      </c>
      <c r="Z1701" s="25">
        <v>73.801397870243747</v>
      </c>
      <c r="AA1701" s="25">
        <v>0</v>
      </c>
      <c r="AB1701" s="25">
        <v>60.744247464887167</v>
      </c>
      <c r="AC1701" s="25">
        <v>2.4475711258727424</v>
      </c>
      <c r="AD1701" s="25">
        <v>0</v>
      </c>
      <c r="AE1701" s="25">
        <v>597.0882282872318</v>
      </c>
      <c r="AF1701" s="25">
        <v>84.090545161395255</v>
      </c>
      <c r="AG1701" s="25">
        <v>3.8077123878561316</v>
      </c>
      <c r="AH1701" s="25">
        <v>2.2202697108194851</v>
      </c>
      <c r="AI1701" s="25">
        <v>0.20236382987383567</v>
      </c>
      <c r="AJ1701" s="25">
        <v>0</v>
      </c>
      <c r="AK1701" s="25">
        <v>3.6241997790182869E-2</v>
      </c>
      <c r="AL1701" s="25">
        <v>4.2935722741056104</v>
      </c>
      <c r="AM1701" s="25">
        <v>0.11803931021476252</v>
      </c>
      <c r="AN1701" s="25">
        <v>0</v>
      </c>
      <c r="AO1701" s="25">
        <v>7.0864535542161748</v>
      </c>
      <c r="AP1701" s="25">
        <v>6.127506378842261</v>
      </c>
      <c r="AQ1701" s="25">
        <v>13.962953284610707</v>
      </c>
      <c r="AR1701" s="25">
        <v>6.2574711887615431</v>
      </c>
      <c r="AS1701" s="25">
        <v>0.50767117810749351</v>
      </c>
      <c r="AT1701" s="25">
        <v>0</v>
      </c>
      <c r="AU1701" s="25">
        <v>0</v>
      </c>
      <c r="AV1701" s="25">
        <v>5.2017458861189747E-2</v>
      </c>
      <c r="AW1701" s="25">
        <v>108.17237728681641</v>
      </c>
      <c r="AX1701" s="25">
        <v>0</v>
      </c>
      <c r="AY1701" s="25">
        <v>0</v>
      </c>
      <c r="AZ1701" s="25">
        <v>0</v>
      </c>
      <c r="BA1701" s="25">
        <v>0</v>
      </c>
      <c r="BB1701" s="25">
        <v>35.34999179018866</v>
      </c>
      <c r="BC1701" s="25">
        <v>0</v>
      </c>
      <c r="BD1701" s="25">
        <v>28.124811379888232</v>
      </c>
      <c r="BE1701" s="25">
        <v>6.8203679169707119</v>
      </c>
      <c r="BF1701" s="25">
        <v>19.068413544272097</v>
      </c>
      <c r="BG1701" s="25">
        <v>0</v>
      </c>
      <c r="BH1701" s="25">
        <v>0</v>
      </c>
      <c r="BI1701" s="25">
        <v>1.2322975535625445E-2</v>
      </c>
      <c r="BJ1701" s="25">
        <v>0</v>
      </c>
      <c r="BK1701" s="25">
        <v>0</v>
      </c>
      <c r="BL1701" s="25">
        <v>4167.8215259768349</v>
      </c>
      <c r="BM1701" s="25">
        <v>130.08660867550716</v>
      </c>
      <c r="BN1701" s="25">
        <v>2192.560757499994</v>
      </c>
      <c r="BO1701" s="25">
        <v>11444.955600829971</v>
      </c>
    </row>
    <row r="1702" spans="1:67">
      <c r="A1702">
        <v>2014</v>
      </c>
      <c r="B1702" s="57" t="s">
        <v>186</v>
      </c>
      <c r="C1702" s="61" t="s">
        <v>250</v>
      </c>
      <c r="D1702" s="57" t="s">
        <v>231</v>
      </c>
      <c r="E1702" s="25">
        <v>94.413894504968539</v>
      </c>
      <c r="F1702" s="25">
        <v>15.861431362555797</v>
      </c>
      <c r="G1702" s="25">
        <v>38.001691188497247</v>
      </c>
      <c r="H1702" s="25">
        <v>231.48281897849535</v>
      </c>
      <c r="I1702" s="25">
        <v>205.37587794964912</v>
      </c>
      <c r="J1702" s="25">
        <v>84.582169393150863</v>
      </c>
      <c r="K1702" s="25">
        <v>36.078537928036312</v>
      </c>
      <c r="L1702" s="25">
        <v>62.426313508359129</v>
      </c>
      <c r="M1702" s="25">
        <v>4.2410342901778542</v>
      </c>
      <c r="N1702" s="25">
        <v>132.43904352484759</v>
      </c>
      <c r="O1702" s="25">
        <v>64.713203134715897</v>
      </c>
      <c r="P1702" s="25">
        <v>28.800921276736219</v>
      </c>
      <c r="Q1702" s="25">
        <v>73.696564522857784</v>
      </c>
      <c r="R1702" s="25">
        <v>55.30303677742662</v>
      </c>
      <c r="S1702" s="25">
        <v>66.785700236934147</v>
      </c>
      <c r="T1702" s="25">
        <v>64.078435270096747</v>
      </c>
      <c r="U1702" s="25">
        <v>78.821280785244383</v>
      </c>
      <c r="V1702" s="25">
        <v>70.227226661519694</v>
      </c>
      <c r="W1702" s="25">
        <v>22.911423518804025</v>
      </c>
      <c r="X1702" s="25">
        <v>5225.4940789821949</v>
      </c>
      <c r="Y1702" s="25">
        <v>4.3367480591600246E-3</v>
      </c>
      <c r="Z1702" s="25">
        <v>49.501195426509398</v>
      </c>
      <c r="AA1702" s="25">
        <v>0</v>
      </c>
      <c r="AB1702" s="25">
        <v>40.276382716763841</v>
      </c>
      <c r="AC1702" s="25">
        <v>0.81472304183798694</v>
      </c>
      <c r="AD1702" s="25">
        <v>0</v>
      </c>
      <c r="AE1702" s="25">
        <v>1157.5513704181735</v>
      </c>
      <c r="AF1702" s="25">
        <v>453.23635430022819</v>
      </c>
      <c r="AG1702" s="25">
        <v>369.90770452681579</v>
      </c>
      <c r="AH1702" s="25">
        <v>215.69246531828239</v>
      </c>
      <c r="AI1702" s="25">
        <v>1275.0731357378995</v>
      </c>
      <c r="AJ1702" s="25">
        <v>31.105208583575585</v>
      </c>
      <c r="AK1702" s="25">
        <v>71.106791718173071</v>
      </c>
      <c r="AL1702" s="25">
        <v>23.828330572581898</v>
      </c>
      <c r="AM1702" s="25">
        <v>18.282497846240808</v>
      </c>
      <c r="AN1702" s="25">
        <v>153.65118260905214</v>
      </c>
      <c r="AO1702" s="25">
        <v>14.428989901975795</v>
      </c>
      <c r="AP1702" s="25">
        <v>2.7369113851878581</v>
      </c>
      <c r="AQ1702" s="25">
        <v>16.613735198352</v>
      </c>
      <c r="AR1702" s="25">
        <v>11.719507197012815</v>
      </c>
      <c r="AS1702" s="25">
        <v>157.88089184119815</v>
      </c>
      <c r="AT1702" s="25">
        <v>13.715510695931956</v>
      </c>
      <c r="AU1702" s="25">
        <v>0</v>
      </c>
      <c r="AV1702" s="25">
        <v>36.088104666295408</v>
      </c>
      <c r="AW1702" s="25">
        <v>41.6696696437646</v>
      </c>
      <c r="AX1702" s="25">
        <v>0</v>
      </c>
      <c r="AY1702" s="25">
        <v>0</v>
      </c>
      <c r="AZ1702" s="25">
        <v>0</v>
      </c>
      <c r="BA1702" s="25">
        <v>0</v>
      </c>
      <c r="BB1702" s="25">
        <v>157.16750277096233</v>
      </c>
      <c r="BC1702" s="25">
        <v>0</v>
      </c>
      <c r="BD1702" s="25">
        <v>37.976567773276578</v>
      </c>
      <c r="BE1702" s="25">
        <v>21.429441567303847</v>
      </c>
      <c r="BF1702" s="25">
        <v>29.343833332805993</v>
      </c>
      <c r="BG1702" s="25">
        <v>0</v>
      </c>
      <c r="BH1702" s="25">
        <v>0</v>
      </c>
      <c r="BI1702" s="25">
        <v>12937.144446643253</v>
      </c>
      <c r="BJ1702" s="25">
        <v>0</v>
      </c>
      <c r="BK1702" s="25">
        <v>0</v>
      </c>
      <c r="BL1702" s="25">
        <v>3886.0058585979709</v>
      </c>
      <c r="BM1702" s="25">
        <v>71.09448643381468</v>
      </c>
      <c r="BN1702" s="25">
        <v>5599.8753663205352</v>
      </c>
      <c r="BO1702" s="25">
        <v>33550.65718732911</v>
      </c>
    </row>
    <row r="1703" spans="1:67">
      <c r="A1703">
        <v>2014</v>
      </c>
      <c r="B1703" s="57" t="s">
        <v>187</v>
      </c>
      <c r="C1703" s="61" t="s">
        <v>251</v>
      </c>
      <c r="D1703" s="57" t="s">
        <v>231</v>
      </c>
      <c r="E1703" s="25">
        <v>3.9643808066176116E-2</v>
      </c>
      <c r="F1703" s="25">
        <v>0</v>
      </c>
      <c r="G1703" s="25">
        <v>7.0940119133447554</v>
      </c>
      <c r="H1703" s="25">
        <v>1.8616973592108068</v>
      </c>
      <c r="I1703" s="25">
        <v>0</v>
      </c>
      <c r="J1703" s="25">
        <v>0.95522166041552625</v>
      </c>
      <c r="K1703" s="25">
        <v>0</v>
      </c>
      <c r="L1703" s="25">
        <v>0</v>
      </c>
      <c r="M1703" s="25">
        <v>0</v>
      </c>
      <c r="N1703" s="25">
        <v>0.31800544194227454</v>
      </c>
      <c r="O1703" s="25">
        <v>5.8923477328181695E-4</v>
      </c>
      <c r="P1703" s="25">
        <v>0</v>
      </c>
      <c r="Q1703" s="25">
        <v>0</v>
      </c>
      <c r="R1703" s="25">
        <v>0</v>
      </c>
      <c r="S1703" s="25">
        <v>0.76052166934298404</v>
      </c>
      <c r="T1703" s="25">
        <v>13.932205780082283</v>
      </c>
      <c r="U1703" s="25">
        <v>1.629619355549174</v>
      </c>
      <c r="V1703" s="25">
        <v>0.37903233362348948</v>
      </c>
      <c r="W1703" s="25">
        <v>3.1688109431051763E-2</v>
      </c>
      <c r="X1703" s="25">
        <v>0.13588241081320265</v>
      </c>
      <c r="Y1703" s="25">
        <v>78.735341446553406</v>
      </c>
      <c r="Z1703" s="25">
        <v>5.7851470456579878E-3</v>
      </c>
      <c r="AA1703" s="25">
        <v>0</v>
      </c>
      <c r="AB1703" s="25">
        <v>0</v>
      </c>
      <c r="AC1703" s="25">
        <v>0</v>
      </c>
      <c r="AD1703" s="25">
        <v>0</v>
      </c>
      <c r="AE1703" s="25">
        <v>0.4115393247805636</v>
      </c>
      <c r="AF1703" s="25">
        <v>0</v>
      </c>
      <c r="AG1703" s="25">
        <v>5.2463110106800055E-4</v>
      </c>
      <c r="AH1703" s="25">
        <v>3.0591137785776707E-4</v>
      </c>
      <c r="AI1703" s="25">
        <v>3.6475685055094478E-2</v>
      </c>
      <c r="AJ1703" s="25">
        <v>21.634874651839446</v>
      </c>
      <c r="AK1703" s="25">
        <v>331.54270643252676</v>
      </c>
      <c r="AL1703" s="25">
        <v>2.0049846250362839</v>
      </c>
      <c r="AM1703" s="25">
        <v>1.2872719009745402E-2</v>
      </c>
      <c r="AN1703" s="25">
        <v>2.2301448442008722E-4</v>
      </c>
      <c r="AO1703" s="25">
        <v>0</v>
      </c>
      <c r="AP1703" s="25">
        <v>0</v>
      </c>
      <c r="AQ1703" s="25">
        <v>0</v>
      </c>
      <c r="AR1703" s="25">
        <v>0</v>
      </c>
      <c r="AS1703" s="25">
        <v>0</v>
      </c>
      <c r="AT1703" s="25">
        <v>0</v>
      </c>
      <c r="AU1703" s="25">
        <v>0</v>
      </c>
      <c r="AV1703" s="25">
        <v>1.3125656618163365E-4</v>
      </c>
      <c r="AW1703" s="25">
        <v>0.19850716955120487</v>
      </c>
      <c r="AX1703" s="25">
        <v>0</v>
      </c>
      <c r="AY1703" s="25">
        <v>0</v>
      </c>
      <c r="AZ1703" s="25">
        <v>0</v>
      </c>
      <c r="BA1703" s="25">
        <v>0</v>
      </c>
      <c r="BB1703" s="25">
        <v>9.2484359829589198E-5</v>
      </c>
      <c r="BC1703" s="25">
        <v>33.284234120678519</v>
      </c>
      <c r="BD1703" s="25">
        <v>0</v>
      </c>
      <c r="BE1703" s="25">
        <v>2.9961536012529665E-4</v>
      </c>
      <c r="BF1703" s="25">
        <v>0.13648496819472539</v>
      </c>
      <c r="BG1703" s="25">
        <v>0</v>
      </c>
      <c r="BH1703" s="25">
        <v>0</v>
      </c>
      <c r="BI1703" s="25">
        <v>4.7839889816118868</v>
      </c>
      <c r="BJ1703" s="25">
        <v>0</v>
      </c>
      <c r="BK1703" s="25">
        <v>0</v>
      </c>
      <c r="BL1703" s="25">
        <v>708.4719449536974</v>
      </c>
      <c r="BM1703" s="25">
        <v>5.7063207370062088</v>
      </c>
      <c r="BN1703" s="25">
        <v>1297.5212280396513</v>
      </c>
      <c r="BO1703" s="25">
        <v>2511.6269849920814</v>
      </c>
    </row>
    <row r="1704" spans="1:67">
      <c r="A1704">
        <v>2014</v>
      </c>
      <c r="B1704" s="57" t="s">
        <v>188</v>
      </c>
      <c r="C1704" s="61" t="s">
        <v>252</v>
      </c>
      <c r="D1704" s="57" t="s">
        <v>231</v>
      </c>
      <c r="E1704" s="25">
        <v>8.9751670933555658</v>
      </c>
      <c r="F1704" s="25">
        <v>1.4863740246811497</v>
      </c>
      <c r="G1704" s="25">
        <v>2.8117407713383149</v>
      </c>
      <c r="H1704" s="25">
        <v>39.677834511825182</v>
      </c>
      <c r="I1704" s="25">
        <v>40.291348604585345</v>
      </c>
      <c r="J1704" s="25">
        <v>18.327480481229191</v>
      </c>
      <c r="K1704" s="25">
        <v>2.666033651317262</v>
      </c>
      <c r="L1704" s="25">
        <v>8.3460448845682382</v>
      </c>
      <c r="M1704" s="25">
        <v>0.8308066339489335</v>
      </c>
      <c r="N1704" s="25">
        <v>12.722687976767615</v>
      </c>
      <c r="O1704" s="25">
        <v>5.1398324526627261</v>
      </c>
      <c r="P1704" s="25">
        <v>20.404240176598009</v>
      </c>
      <c r="Q1704" s="25">
        <v>3.7428343479819879</v>
      </c>
      <c r="R1704" s="25">
        <v>2.1792461380025872</v>
      </c>
      <c r="S1704" s="25">
        <v>4.3989204713336827</v>
      </c>
      <c r="T1704" s="25">
        <v>4.2132776354795958</v>
      </c>
      <c r="U1704" s="25">
        <v>10.599025976452504</v>
      </c>
      <c r="V1704" s="25">
        <v>11.206599403005974</v>
      </c>
      <c r="W1704" s="25">
        <v>1.2235608476852111</v>
      </c>
      <c r="X1704" s="25">
        <v>1.5556582539843049</v>
      </c>
      <c r="Y1704" s="25">
        <v>0.10824331333984819</v>
      </c>
      <c r="Z1704" s="25">
        <v>63.673342018997886</v>
      </c>
      <c r="AA1704" s="25">
        <v>0</v>
      </c>
      <c r="AB1704" s="25">
        <v>7.248292135387751</v>
      </c>
      <c r="AC1704" s="25">
        <v>0.11826547765505037</v>
      </c>
      <c r="AD1704" s="25">
        <v>0</v>
      </c>
      <c r="AE1704" s="25">
        <v>144.16882813614706</v>
      </c>
      <c r="AF1704" s="25">
        <v>17.62945262043667</v>
      </c>
      <c r="AG1704" s="25">
        <v>76.215508622269397</v>
      </c>
      <c r="AH1704" s="25">
        <v>44.441115308081855</v>
      </c>
      <c r="AI1704" s="25">
        <v>9.5692337135842163</v>
      </c>
      <c r="AJ1704" s="25">
        <v>62.574859451755984</v>
      </c>
      <c r="AK1704" s="25">
        <v>54.4521923351505</v>
      </c>
      <c r="AL1704" s="25">
        <v>0.95559877573886487</v>
      </c>
      <c r="AM1704" s="25">
        <v>0.13137709466937908</v>
      </c>
      <c r="AN1704" s="25">
        <v>11.524427498959373</v>
      </c>
      <c r="AO1704" s="25">
        <v>12.304263097867958</v>
      </c>
      <c r="AP1704" s="25">
        <v>6.8822747326353397</v>
      </c>
      <c r="AQ1704" s="25">
        <v>26.780293292034639</v>
      </c>
      <c r="AR1704" s="25">
        <v>7.4621254949066254</v>
      </c>
      <c r="AS1704" s="25">
        <v>38.233883773137393</v>
      </c>
      <c r="AT1704" s="25">
        <v>8.9432299729667175</v>
      </c>
      <c r="AU1704" s="25">
        <v>0</v>
      </c>
      <c r="AV1704" s="25">
        <v>10.002323348776276</v>
      </c>
      <c r="AW1704" s="25">
        <v>17.570655800634103</v>
      </c>
      <c r="AX1704" s="25">
        <v>0</v>
      </c>
      <c r="AY1704" s="25">
        <v>0</v>
      </c>
      <c r="AZ1704" s="25">
        <v>0</v>
      </c>
      <c r="BA1704" s="25">
        <v>0</v>
      </c>
      <c r="BB1704" s="25">
        <v>32.625250760559943</v>
      </c>
      <c r="BC1704" s="25">
        <v>30.261581323143854</v>
      </c>
      <c r="BD1704" s="25">
        <v>201.10081566437705</v>
      </c>
      <c r="BE1704" s="25">
        <v>145.72579346435285</v>
      </c>
      <c r="BF1704" s="25">
        <v>137.88479541465858</v>
      </c>
      <c r="BG1704" s="25">
        <v>0</v>
      </c>
      <c r="BH1704" s="25">
        <v>0</v>
      </c>
      <c r="BI1704" s="25">
        <v>1401.0781122457731</v>
      </c>
      <c r="BJ1704" s="25">
        <v>0</v>
      </c>
      <c r="BK1704" s="25">
        <v>0</v>
      </c>
      <c r="BL1704" s="25">
        <v>787.21420919380444</v>
      </c>
      <c r="BM1704" s="25">
        <v>219.83886717199894</v>
      </c>
      <c r="BN1704" s="25">
        <v>6354.2931500783843</v>
      </c>
      <c r="BO1704" s="25">
        <v>10131.81107566898</v>
      </c>
    </row>
    <row r="1705" spans="1:67">
      <c r="A1705">
        <v>2014</v>
      </c>
      <c r="B1705" s="57" t="s">
        <v>189</v>
      </c>
      <c r="C1705" s="61" t="s">
        <v>253</v>
      </c>
      <c r="D1705" s="57" t="s">
        <v>231</v>
      </c>
      <c r="E1705" s="25">
        <v>0</v>
      </c>
      <c r="F1705" s="25">
        <v>0</v>
      </c>
      <c r="G1705" s="25">
        <v>0</v>
      </c>
      <c r="H1705" s="25">
        <v>0</v>
      </c>
      <c r="I1705" s="25">
        <v>0</v>
      </c>
      <c r="J1705" s="25">
        <v>0</v>
      </c>
      <c r="K1705" s="25">
        <v>0</v>
      </c>
      <c r="L1705" s="25">
        <v>0</v>
      </c>
      <c r="M1705" s="25">
        <v>0</v>
      </c>
      <c r="N1705" s="25">
        <v>0</v>
      </c>
      <c r="O1705" s="25">
        <v>0</v>
      </c>
      <c r="P1705" s="25">
        <v>0</v>
      </c>
      <c r="Q1705" s="25">
        <v>0</v>
      </c>
      <c r="R1705" s="25">
        <v>0</v>
      </c>
      <c r="S1705" s="25">
        <v>0</v>
      </c>
      <c r="T1705" s="25">
        <v>0</v>
      </c>
      <c r="U1705" s="25">
        <v>0</v>
      </c>
      <c r="V1705" s="25">
        <v>0</v>
      </c>
      <c r="W1705" s="25">
        <v>0</v>
      </c>
      <c r="X1705" s="25">
        <v>0</v>
      </c>
      <c r="Y1705" s="25">
        <v>0</v>
      </c>
      <c r="Z1705" s="25">
        <v>0</v>
      </c>
      <c r="AA1705" s="25">
        <v>0</v>
      </c>
      <c r="AB1705" s="25">
        <v>0</v>
      </c>
      <c r="AC1705" s="25">
        <v>0</v>
      </c>
      <c r="AD1705" s="25">
        <v>0</v>
      </c>
      <c r="AE1705" s="25">
        <v>0</v>
      </c>
      <c r="AF1705" s="25">
        <v>0</v>
      </c>
      <c r="AG1705" s="25">
        <v>0</v>
      </c>
      <c r="AH1705" s="25">
        <v>0</v>
      </c>
      <c r="AI1705" s="25">
        <v>0</v>
      </c>
      <c r="AJ1705" s="25">
        <v>0</v>
      </c>
      <c r="AK1705" s="25">
        <v>0</v>
      </c>
      <c r="AL1705" s="25">
        <v>0</v>
      </c>
      <c r="AM1705" s="25">
        <v>0</v>
      </c>
      <c r="AN1705" s="25">
        <v>0</v>
      </c>
      <c r="AO1705" s="25">
        <v>0</v>
      </c>
      <c r="AP1705" s="25">
        <v>0</v>
      </c>
      <c r="AQ1705" s="25">
        <v>0</v>
      </c>
      <c r="AR1705" s="25">
        <v>0</v>
      </c>
      <c r="AS1705" s="25">
        <v>0</v>
      </c>
      <c r="AT1705" s="25">
        <v>0</v>
      </c>
      <c r="AU1705" s="25">
        <v>0</v>
      </c>
      <c r="AV1705" s="25">
        <v>0</v>
      </c>
      <c r="AW1705" s="25">
        <v>0</v>
      </c>
      <c r="AX1705" s="25">
        <v>0</v>
      </c>
      <c r="AY1705" s="25">
        <v>0</v>
      </c>
      <c r="AZ1705" s="25">
        <v>0</v>
      </c>
      <c r="BA1705" s="25">
        <v>0</v>
      </c>
      <c r="BB1705" s="25">
        <v>0</v>
      </c>
      <c r="BC1705" s="25">
        <v>0</v>
      </c>
      <c r="BD1705" s="25">
        <v>0</v>
      </c>
      <c r="BE1705" s="25">
        <v>0</v>
      </c>
      <c r="BF1705" s="25">
        <v>0</v>
      </c>
      <c r="BG1705" s="25">
        <v>0</v>
      </c>
      <c r="BH1705" s="25">
        <v>0</v>
      </c>
      <c r="BI1705" s="25">
        <v>0</v>
      </c>
      <c r="BJ1705" s="25">
        <v>0</v>
      </c>
      <c r="BK1705" s="25">
        <v>0</v>
      </c>
      <c r="BL1705" s="25">
        <v>0</v>
      </c>
      <c r="BM1705" s="25">
        <v>0</v>
      </c>
      <c r="BN1705" s="25">
        <v>0</v>
      </c>
      <c r="BO1705" s="25">
        <v>0</v>
      </c>
    </row>
    <row r="1706" spans="1:67">
      <c r="A1706">
        <v>2014</v>
      </c>
      <c r="B1706" s="57" t="s">
        <v>190</v>
      </c>
      <c r="C1706" s="61" t="s">
        <v>254</v>
      </c>
      <c r="D1706" s="57" t="s">
        <v>231</v>
      </c>
      <c r="E1706" s="25">
        <v>26.206086735986499</v>
      </c>
      <c r="F1706" s="25">
        <v>8.9120012092633392</v>
      </c>
      <c r="G1706" s="25">
        <v>22.464256778561783</v>
      </c>
      <c r="H1706" s="25">
        <v>161.83689503908039</v>
      </c>
      <c r="I1706" s="25">
        <v>522.27346196577503</v>
      </c>
      <c r="J1706" s="25">
        <v>545.56591553614646</v>
      </c>
      <c r="K1706" s="25">
        <v>147.8366477843104</v>
      </c>
      <c r="L1706" s="25">
        <v>349.96134387340544</v>
      </c>
      <c r="M1706" s="25">
        <v>19.465074369997204</v>
      </c>
      <c r="N1706" s="25">
        <v>148.03119386504139</v>
      </c>
      <c r="O1706" s="25">
        <v>318.67442517304249</v>
      </c>
      <c r="P1706" s="25">
        <v>73.60525136037144</v>
      </c>
      <c r="Q1706" s="25">
        <v>301.27618529245831</v>
      </c>
      <c r="R1706" s="25">
        <v>489.17078380291298</v>
      </c>
      <c r="S1706" s="25">
        <v>349.73013121954455</v>
      </c>
      <c r="T1706" s="25">
        <v>502.46092313755935</v>
      </c>
      <c r="U1706" s="25">
        <v>334.63607633727116</v>
      </c>
      <c r="V1706" s="25">
        <v>369.34412873449537</v>
      </c>
      <c r="W1706" s="25">
        <v>109.90145854770451</v>
      </c>
      <c r="X1706" s="25">
        <v>196.5032273461849</v>
      </c>
      <c r="Y1706" s="25">
        <v>13.867637468443887</v>
      </c>
      <c r="Z1706" s="25">
        <v>245.93395369075543</v>
      </c>
      <c r="AA1706" s="25">
        <v>0</v>
      </c>
      <c r="AB1706" s="25">
        <v>18790.894650023212</v>
      </c>
      <c r="AC1706" s="25">
        <v>13.626027331762462</v>
      </c>
      <c r="AD1706" s="25">
        <v>0</v>
      </c>
      <c r="AE1706" s="25">
        <v>635.45796663737542</v>
      </c>
      <c r="AF1706" s="25">
        <v>391.7157899210689</v>
      </c>
      <c r="AG1706" s="25">
        <v>754.18876419121136</v>
      </c>
      <c r="AH1706" s="25">
        <v>439.76600614967293</v>
      </c>
      <c r="AI1706" s="25">
        <v>190.40765814604933</v>
      </c>
      <c r="AJ1706" s="25">
        <v>39.447771264781352</v>
      </c>
      <c r="AK1706" s="25">
        <v>12.140372229706664</v>
      </c>
      <c r="AL1706" s="25">
        <v>151.33132227335113</v>
      </c>
      <c r="AM1706" s="25">
        <v>6.4223113655176718</v>
      </c>
      <c r="AN1706" s="25">
        <v>235.14253303757445</v>
      </c>
      <c r="AO1706" s="25">
        <v>75.429057394688456</v>
      </c>
      <c r="AP1706" s="25">
        <v>36.458563493818865</v>
      </c>
      <c r="AQ1706" s="25">
        <v>196.33569820549471</v>
      </c>
      <c r="AR1706" s="25">
        <v>60.907152670869834</v>
      </c>
      <c r="AS1706" s="25">
        <v>228.97034632281805</v>
      </c>
      <c r="AT1706" s="25">
        <v>30.928549885142342</v>
      </c>
      <c r="AU1706" s="25">
        <v>0</v>
      </c>
      <c r="AV1706" s="25">
        <v>58.550986340312242</v>
      </c>
      <c r="AW1706" s="25">
        <v>41.66465904721565</v>
      </c>
      <c r="AX1706" s="25">
        <v>0</v>
      </c>
      <c r="AY1706" s="25">
        <v>0</v>
      </c>
      <c r="AZ1706" s="25">
        <v>0</v>
      </c>
      <c r="BA1706" s="25">
        <v>0</v>
      </c>
      <c r="BB1706" s="25">
        <v>95.955821401708491</v>
      </c>
      <c r="BC1706" s="25">
        <v>328.55908839164221</v>
      </c>
      <c r="BD1706" s="25">
        <v>136.43654712169419</v>
      </c>
      <c r="BE1706" s="25">
        <v>212.76374987241792</v>
      </c>
      <c r="BF1706" s="25">
        <v>156.12077181486458</v>
      </c>
      <c r="BG1706" s="25">
        <v>0</v>
      </c>
      <c r="BH1706" s="25">
        <v>0</v>
      </c>
      <c r="BI1706" s="25">
        <v>12693.085767818578</v>
      </c>
      <c r="BJ1706" s="25">
        <v>0</v>
      </c>
      <c r="BK1706" s="25">
        <v>0</v>
      </c>
      <c r="BL1706" s="25">
        <v>0</v>
      </c>
      <c r="BM1706" s="25">
        <v>0</v>
      </c>
      <c r="BN1706" s="25">
        <v>5.6341641752640807E-3</v>
      </c>
      <c r="BO1706" s="25">
        <v>41270.370625785028</v>
      </c>
    </row>
    <row r="1707" spans="1:67">
      <c r="A1707">
        <v>2014</v>
      </c>
      <c r="B1707" s="57" t="s">
        <v>191</v>
      </c>
      <c r="C1707" s="61" t="s">
        <v>255</v>
      </c>
      <c r="D1707" s="57" t="s">
        <v>231</v>
      </c>
      <c r="E1707" s="25">
        <v>0.50837438953934899</v>
      </c>
      <c r="F1707" s="25">
        <v>4.0545501079522796E-3</v>
      </c>
      <c r="G1707" s="25">
        <v>0.23452397237861491</v>
      </c>
      <c r="H1707" s="25">
        <v>4.2388874312299754</v>
      </c>
      <c r="I1707" s="25">
        <v>6.2770508548032469</v>
      </c>
      <c r="J1707" s="25">
        <v>3.8857007401218473</v>
      </c>
      <c r="K1707" s="25">
        <v>0.51157935022292322</v>
      </c>
      <c r="L1707" s="25">
        <v>3.2074793595307134</v>
      </c>
      <c r="M1707" s="25">
        <v>6.9941107561736118E-2</v>
      </c>
      <c r="N1707" s="25">
        <v>0.20889590794109736</v>
      </c>
      <c r="O1707" s="25">
        <v>1.3944894049436223</v>
      </c>
      <c r="P1707" s="25">
        <v>2.1117096070323553</v>
      </c>
      <c r="Q1707" s="25">
        <v>1.5976860490180003</v>
      </c>
      <c r="R1707" s="25">
        <v>3.6612758071714619</v>
      </c>
      <c r="S1707" s="25">
        <v>29.048901804933166</v>
      </c>
      <c r="T1707" s="25">
        <v>3.7841854706463884</v>
      </c>
      <c r="U1707" s="25">
        <v>1.1468232201218047</v>
      </c>
      <c r="V1707" s="25">
        <v>0.6983740179103578</v>
      </c>
      <c r="W1707" s="25">
        <v>0.18833007509490171</v>
      </c>
      <c r="X1707" s="25">
        <v>2.0703640188904111</v>
      </c>
      <c r="Y1707" s="25">
        <v>0.1049135972273925</v>
      </c>
      <c r="Z1707" s="25">
        <v>0.77716234118195593</v>
      </c>
      <c r="AA1707" s="25">
        <v>0</v>
      </c>
      <c r="AB1707" s="25">
        <v>1.3800808595071787</v>
      </c>
      <c r="AC1707" s="25">
        <v>1.3706781090247215</v>
      </c>
      <c r="AD1707" s="25">
        <v>0</v>
      </c>
      <c r="AE1707" s="25">
        <v>4.6480022463804449</v>
      </c>
      <c r="AF1707" s="25">
        <v>6.016875196044194</v>
      </c>
      <c r="AG1707" s="25">
        <v>8.8994429291370096</v>
      </c>
      <c r="AH1707" s="25">
        <v>5.1892479173970942</v>
      </c>
      <c r="AI1707" s="25">
        <v>6.8044534561311654E-2</v>
      </c>
      <c r="AJ1707" s="25">
        <v>1.7720501900259509</v>
      </c>
      <c r="AK1707" s="25">
        <v>0.29457039051944234</v>
      </c>
      <c r="AL1707" s="25">
        <v>1.126922121464391</v>
      </c>
      <c r="AM1707" s="25">
        <v>1.5341112453106607E-2</v>
      </c>
      <c r="AN1707" s="25">
        <v>2.1704597150130258</v>
      </c>
      <c r="AO1707" s="25">
        <v>0.10499252149639406</v>
      </c>
      <c r="AP1707" s="25">
        <v>4.9827355548188901E-2</v>
      </c>
      <c r="AQ1707" s="25">
        <v>0.59609594267345178</v>
      </c>
      <c r="AR1707" s="25">
        <v>0.10443004302432345</v>
      </c>
      <c r="AS1707" s="25">
        <v>0.32975741464140951</v>
      </c>
      <c r="AT1707" s="25">
        <v>1.8744242466415179E-2</v>
      </c>
      <c r="AU1707" s="25">
        <v>0</v>
      </c>
      <c r="AV1707" s="25">
        <v>0.28547982025414842</v>
      </c>
      <c r="AW1707" s="25">
        <v>0.33285733817850849</v>
      </c>
      <c r="AX1707" s="25">
        <v>0</v>
      </c>
      <c r="AY1707" s="25">
        <v>0</v>
      </c>
      <c r="AZ1707" s="25">
        <v>0</v>
      </c>
      <c r="BA1707" s="25">
        <v>0</v>
      </c>
      <c r="BB1707" s="25">
        <v>1.8509891466976378</v>
      </c>
      <c r="BC1707" s="25">
        <v>0.97425851967107757</v>
      </c>
      <c r="BD1707" s="25">
        <v>1.4797583953649325</v>
      </c>
      <c r="BE1707" s="25">
        <v>7.9959913946180174</v>
      </c>
      <c r="BF1707" s="25">
        <v>2.8178435774953923</v>
      </c>
      <c r="BG1707" s="25">
        <v>0</v>
      </c>
      <c r="BH1707" s="25">
        <v>0</v>
      </c>
      <c r="BI1707" s="25">
        <v>622.83969472220167</v>
      </c>
      <c r="BJ1707" s="25">
        <v>0</v>
      </c>
      <c r="BK1707" s="25">
        <v>9.095272057810984</v>
      </c>
      <c r="BL1707" s="25">
        <v>0</v>
      </c>
      <c r="BM1707" s="25">
        <v>8.3343659143993634</v>
      </c>
      <c r="BN1707" s="25">
        <v>49.420539105529414</v>
      </c>
      <c r="BO1707" s="25">
        <v>805.31331591120841</v>
      </c>
    </row>
    <row r="1708" spans="1:67">
      <c r="A1708">
        <v>2014</v>
      </c>
      <c r="B1708" s="57" t="s">
        <v>192</v>
      </c>
      <c r="C1708" s="61" t="s">
        <v>256</v>
      </c>
      <c r="D1708" s="57" t="s">
        <v>231</v>
      </c>
      <c r="E1708" s="25">
        <v>0</v>
      </c>
      <c r="F1708" s="25">
        <v>0</v>
      </c>
      <c r="G1708" s="25">
        <v>0</v>
      </c>
      <c r="H1708" s="25">
        <v>0</v>
      </c>
      <c r="I1708" s="25">
        <v>0</v>
      </c>
      <c r="J1708" s="25">
        <v>0</v>
      </c>
      <c r="K1708" s="25">
        <v>0</v>
      </c>
      <c r="L1708" s="25">
        <v>0</v>
      </c>
      <c r="M1708" s="25">
        <v>0</v>
      </c>
      <c r="N1708" s="25">
        <v>0</v>
      </c>
      <c r="O1708" s="25">
        <v>0</v>
      </c>
      <c r="P1708" s="25">
        <v>0</v>
      </c>
      <c r="Q1708" s="25">
        <v>0</v>
      </c>
      <c r="R1708" s="25">
        <v>0</v>
      </c>
      <c r="S1708" s="25">
        <v>0</v>
      </c>
      <c r="T1708" s="25">
        <v>0</v>
      </c>
      <c r="U1708" s="25">
        <v>0</v>
      </c>
      <c r="V1708" s="25">
        <v>0</v>
      </c>
      <c r="W1708" s="25">
        <v>0</v>
      </c>
      <c r="X1708" s="25">
        <v>0</v>
      </c>
      <c r="Y1708" s="25">
        <v>0</v>
      </c>
      <c r="Z1708" s="25">
        <v>0</v>
      </c>
      <c r="AA1708" s="25">
        <v>0</v>
      </c>
      <c r="AB1708" s="25">
        <v>0</v>
      </c>
      <c r="AC1708" s="25">
        <v>0</v>
      </c>
      <c r="AD1708" s="25">
        <v>0</v>
      </c>
      <c r="AE1708" s="25">
        <v>0</v>
      </c>
      <c r="AF1708" s="25">
        <v>0</v>
      </c>
      <c r="AG1708" s="25">
        <v>0</v>
      </c>
      <c r="AH1708" s="25">
        <v>0</v>
      </c>
      <c r="AI1708" s="25">
        <v>0</v>
      </c>
      <c r="AJ1708" s="25">
        <v>0</v>
      </c>
      <c r="AK1708" s="25">
        <v>0</v>
      </c>
      <c r="AL1708" s="25">
        <v>0</v>
      </c>
      <c r="AM1708" s="25">
        <v>0</v>
      </c>
      <c r="AN1708" s="25">
        <v>0</v>
      </c>
      <c r="AO1708" s="25">
        <v>0</v>
      </c>
      <c r="AP1708" s="25">
        <v>0</v>
      </c>
      <c r="AQ1708" s="25">
        <v>0</v>
      </c>
      <c r="AR1708" s="25">
        <v>0</v>
      </c>
      <c r="AS1708" s="25">
        <v>0</v>
      </c>
      <c r="AT1708" s="25">
        <v>0</v>
      </c>
      <c r="AU1708" s="25">
        <v>0</v>
      </c>
      <c r="AV1708" s="25">
        <v>0</v>
      </c>
      <c r="AW1708" s="25">
        <v>0</v>
      </c>
      <c r="AX1708" s="25">
        <v>0</v>
      </c>
      <c r="AY1708" s="25">
        <v>0</v>
      </c>
      <c r="AZ1708" s="25">
        <v>0</v>
      </c>
      <c r="BA1708" s="25">
        <v>0</v>
      </c>
      <c r="BB1708" s="25">
        <v>0</v>
      </c>
      <c r="BC1708" s="25">
        <v>0</v>
      </c>
      <c r="BD1708" s="25">
        <v>0</v>
      </c>
      <c r="BE1708" s="25">
        <v>0</v>
      </c>
      <c r="BF1708" s="25">
        <v>0</v>
      </c>
      <c r="BG1708" s="25">
        <v>0</v>
      </c>
      <c r="BH1708" s="25">
        <v>0</v>
      </c>
      <c r="BI1708" s="25">
        <v>0</v>
      </c>
      <c r="BJ1708" s="25">
        <v>0</v>
      </c>
      <c r="BK1708" s="25">
        <v>0</v>
      </c>
      <c r="BL1708" s="25">
        <v>0</v>
      </c>
      <c r="BM1708" s="25">
        <v>0</v>
      </c>
      <c r="BN1708" s="25">
        <v>0</v>
      </c>
      <c r="BO1708" s="25">
        <v>0</v>
      </c>
    </row>
    <row r="1709" spans="1:67">
      <c r="A1709">
        <v>2014</v>
      </c>
      <c r="B1709" s="57" t="s">
        <v>193</v>
      </c>
      <c r="C1709" s="61" t="s">
        <v>257</v>
      </c>
      <c r="D1709" s="57" t="s">
        <v>231</v>
      </c>
      <c r="E1709" s="25">
        <v>2599.0919624499725</v>
      </c>
      <c r="F1709" s="25">
        <v>315.66898907182912</v>
      </c>
      <c r="G1709" s="25">
        <v>58.747348060073428</v>
      </c>
      <c r="H1709" s="25">
        <v>2920.7091227371066</v>
      </c>
      <c r="I1709" s="25">
        <v>224.48261252115611</v>
      </c>
      <c r="J1709" s="25">
        <v>31.718223277001545</v>
      </c>
      <c r="K1709" s="25">
        <v>5.3417686025263729</v>
      </c>
      <c r="L1709" s="25">
        <v>2.0454179533366847</v>
      </c>
      <c r="M1709" s="25">
        <v>19.447654668035668</v>
      </c>
      <c r="N1709" s="25">
        <v>178.36676608435025</v>
      </c>
      <c r="O1709" s="25">
        <v>8.3076228031593722</v>
      </c>
      <c r="P1709" s="25">
        <v>0.71963985562000188</v>
      </c>
      <c r="Q1709" s="25">
        <v>0.96867527392444108</v>
      </c>
      <c r="R1709" s="25">
        <v>479.23805121356406</v>
      </c>
      <c r="S1709" s="25">
        <v>172.61814521225693</v>
      </c>
      <c r="T1709" s="25">
        <v>18.912055790785431</v>
      </c>
      <c r="U1709" s="25">
        <v>0.91495118937137399</v>
      </c>
      <c r="V1709" s="25">
        <v>0.44063938702997979</v>
      </c>
      <c r="W1709" s="25">
        <v>0.81661835480936196</v>
      </c>
      <c r="X1709" s="25">
        <v>1.4397248590895788</v>
      </c>
      <c r="Y1709" s="25">
        <v>0.39262105289122484</v>
      </c>
      <c r="Z1709" s="25">
        <v>11.561186164017162</v>
      </c>
      <c r="AA1709" s="25">
        <v>0</v>
      </c>
      <c r="AB1709" s="25">
        <v>62.74519309457127</v>
      </c>
      <c r="AC1709" s="25">
        <v>2.0044632445711872</v>
      </c>
      <c r="AD1709" s="25">
        <v>0</v>
      </c>
      <c r="AE1709" s="25">
        <v>1715.7813888274502</v>
      </c>
      <c r="AF1709" s="25">
        <v>506.61955353342023</v>
      </c>
      <c r="AG1709" s="25">
        <v>2330.2201428379781</v>
      </c>
      <c r="AH1709" s="25">
        <v>1358.7468473682675</v>
      </c>
      <c r="AI1709" s="25">
        <v>280.73014055303173</v>
      </c>
      <c r="AJ1709" s="25">
        <v>323.48331880225976</v>
      </c>
      <c r="AK1709" s="25">
        <v>7.9620091146367757</v>
      </c>
      <c r="AL1709" s="25">
        <v>911.14489235711085</v>
      </c>
      <c r="AM1709" s="25">
        <v>40.94477437164727</v>
      </c>
      <c r="AN1709" s="25">
        <v>107.46114670305064</v>
      </c>
      <c r="AO1709" s="25">
        <v>64.866281744247971</v>
      </c>
      <c r="AP1709" s="25">
        <v>36.70564741506039</v>
      </c>
      <c r="AQ1709" s="25">
        <v>796.38718154730441</v>
      </c>
      <c r="AR1709" s="25">
        <v>9.5699259168947641</v>
      </c>
      <c r="AS1709" s="25">
        <v>555.17897412021</v>
      </c>
      <c r="AT1709" s="25">
        <v>49.553330397122295</v>
      </c>
      <c r="AU1709" s="25">
        <v>0</v>
      </c>
      <c r="AV1709" s="25">
        <v>2500.648782501406</v>
      </c>
      <c r="AW1709" s="25">
        <v>564.4075135528459</v>
      </c>
      <c r="AX1709" s="25">
        <v>0</v>
      </c>
      <c r="AY1709" s="25">
        <v>0</v>
      </c>
      <c r="AZ1709" s="25">
        <v>0</v>
      </c>
      <c r="BA1709" s="25">
        <v>0</v>
      </c>
      <c r="BB1709" s="25">
        <v>50.42165818548029</v>
      </c>
      <c r="BC1709" s="25">
        <v>1514.320349010577</v>
      </c>
      <c r="BD1709" s="25">
        <v>728.69220886698793</v>
      </c>
      <c r="BE1709" s="25">
        <v>53.957765798432085</v>
      </c>
      <c r="BF1709" s="25">
        <v>51.322591864533038</v>
      </c>
      <c r="BG1709" s="25">
        <v>0</v>
      </c>
      <c r="BH1709" s="25">
        <v>0</v>
      </c>
      <c r="BI1709" s="25">
        <v>0</v>
      </c>
      <c r="BJ1709" s="25">
        <v>0</v>
      </c>
      <c r="BK1709" s="25">
        <v>0</v>
      </c>
      <c r="BL1709" s="25">
        <v>230415.29697151642</v>
      </c>
      <c r="BM1709" s="25">
        <v>2940.9097359005345</v>
      </c>
      <c r="BN1709" s="25">
        <v>292.58743616394287</v>
      </c>
      <c r="BO1709" s="25">
        <v>255324.6200218919</v>
      </c>
    </row>
    <row r="1710" spans="1:67">
      <c r="A1710">
        <v>2014</v>
      </c>
      <c r="B1710" s="57" t="s">
        <v>194</v>
      </c>
      <c r="C1710" s="61" t="s">
        <v>258</v>
      </c>
      <c r="D1710" s="57" t="s">
        <v>231</v>
      </c>
      <c r="E1710" s="25">
        <v>542.03134790481329</v>
      </c>
      <c r="F1710" s="25">
        <v>63.559023707285057</v>
      </c>
      <c r="G1710" s="25">
        <v>70.568332441946083</v>
      </c>
      <c r="H1710" s="25">
        <v>607.33570731832185</v>
      </c>
      <c r="I1710" s="25">
        <v>1896.1762219876471</v>
      </c>
      <c r="J1710" s="25">
        <v>358.04684805470691</v>
      </c>
      <c r="K1710" s="25">
        <v>210.11265470764798</v>
      </c>
      <c r="L1710" s="25">
        <v>211.80397490293188</v>
      </c>
      <c r="M1710" s="25">
        <v>8.4939517956532935</v>
      </c>
      <c r="N1710" s="25">
        <v>154.24207119571253</v>
      </c>
      <c r="O1710" s="25">
        <v>173.68164476625981</v>
      </c>
      <c r="P1710" s="25">
        <v>114.49343535193816</v>
      </c>
      <c r="Q1710" s="25">
        <v>255.93629521491835</v>
      </c>
      <c r="R1710" s="25">
        <v>111.25183631623631</v>
      </c>
      <c r="S1710" s="25">
        <v>174.49098965090064</v>
      </c>
      <c r="T1710" s="25">
        <v>196.85446129295153</v>
      </c>
      <c r="U1710" s="25">
        <v>321.1217939161217</v>
      </c>
      <c r="V1710" s="25">
        <v>171.87471468168101</v>
      </c>
      <c r="W1710" s="25">
        <v>123.7152067374949</v>
      </c>
      <c r="X1710" s="25">
        <v>468.07774595912809</v>
      </c>
      <c r="Y1710" s="25">
        <v>27.691306958575062</v>
      </c>
      <c r="Z1710" s="25">
        <v>131.63700347738757</v>
      </c>
      <c r="AA1710" s="25">
        <v>0</v>
      </c>
      <c r="AB1710" s="25">
        <v>115.83616474844439</v>
      </c>
      <c r="AC1710" s="25">
        <v>0.99511105837271152</v>
      </c>
      <c r="AD1710" s="25">
        <v>0</v>
      </c>
      <c r="AE1710" s="25">
        <v>3491.9291778891138</v>
      </c>
      <c r="AF1710" s="25">
        <v>547.97664236464993</v>
      </c>
      <c r="AG1710" s="25">
        <v>921.57151856411781</v>
      </c>
      <c r="AH1710" s="25">
        <v>537.3665656963841</v>
      </c>
      <c r="AI1710" s="25">
        <v>1915.6742283024448</v>
      </c>
      <c r="AJ1710" s="25">
        <v>137.12631762111351</v>
      </c>
      <c r="AK1710" s="25">
        <v>166.07691174178248</v>
      </c>
      <c r="AL1710" s="25">
        <v>89.757697876976181</v>
      </c>
      <c r="AM1710" s="25">
        <v>80.634720067547534</v>
      </c>
      <c r="AN1710" s="25">
        <v>609.08362124933171</v>
      </c>
      <c r="AO1710" s="25">
        <v>70.407572135448902</v>
      </c>
      <c r="AP1710" s="25">
        <v>15.942165428321351</v>
      </c>
      <c r="AQ1710" s="25">
        <v>67.836639422628195</v>
      </c>
      <c r="AR1710" s="25">
        <v>17.670141124775501</v>
      </c>
      <c r="AS1710" s="25">
        <v>200.95410273643185</v>
      </c>
      <c r="AT1710" s="25">
        <v>84.698349719367428</v>
      </c>
      <c r="AU1710" s="25">
        <v>0</v>
      </c>
      <c r="AV1710" s="25">
        <v>31.070126420206257</v>
      </c>
      <c r="AW1710" s="25">
        <v>128.94277172659406</v>
      </c>
      <c r="AX1710" s="25">
        <v>0</v>
      </c>
      <c r="AY1710" s="25">
        <v>0</v>
      </c>
      <c r="AZ1710" s="25">
        <v>0</v>
      </c>
      <c r="BA1710" s="25">
        <v>0</v>
      </c>
      <c r="BB1710" s="25">
        <v>434.42239432960901</v>
      </c>
      <c r="BC1710" s="25">
        <v>776.31243435061356</v>
      </c>
      <c r="BD1710" s="25">
        <v>407.45037042613717</v>
      </c>
      <c r="BE1710" s="25">
        <v>198.24376455863322</v>
      </c>
      <c r="BF1710" s="25">
        <v>66.765079789697111</v>
      </c>
      <c r="BG1710" s="25">
        <v>0</v>
      </c>
      <c r="BH1710" s="25">
        <v>0</v>
      </c>
      <c r="BI1710" s="25">
        <v>17458.253184829482</v>
      </c>
      <c r="BJ1710" s="25">
        <v>0</v>
      </c>
      <c r="BK1710" s="25">
        <v>31.262750042233801</v>
      </c>
      <c r="BL1710" s="25">
        <v>1123.7901906492023</v>
      </c>
      <c r="BM1710" s="25">
        <v>264.05694132976703</v>
      </c>
      <c r="BN1710" s="25">
        <v>-1.7216450287378393E-3</v>
      </c>
      <c r="BO1710" s="25">
        <v>36385.302502894658</v>
      </c>
    </row>
    <row r="1711" spans="1:67">
      <c r="A1711">
        <v>2014</v>
      </c>
      <c r="B1711" s="57" t="s">
        <v>195</v>
      </c>
      <c r="C1711" s="61" t="s">
        <v>259</v>
      </c>
      <c r="D1711" s="57" t="s">
        <v>231</v>
      </c>
      <c r="E1711" s="25">
        <v>1306.1991844148652</v>
      </c>
      <c r="F1711" s="25">
        <v>139.72871422539475</v>
      </c>
      <c r="G1711" s="25">
        <v>417.04755483932797</v>
      </c>
      <c r="H1711" s="25">
        <v>890.87053411646377</v>
      </c>
      <c r="I1711" s="25">
        <v>8627.0042839884645</v>
      </c>
      <c r="J1711" s="25">
        <v>1765.9571585822061</v>
      </c>
      <c r="K1711" s="25">
        <v>1069.864458873192</v>
      </c>
      <c r="L1711" s="25">
        <v>1069.9482128932063</v>
      </c>
      <c r="M1711" s="25">
        <v>150.978885150125</v>
      </c>
      <c r="N1711" s="25">
        <v>854.2098620708166</v>
      </c>
      <c r="O1711" s="25">
        <v>948.54159662016195</v>
      </c>
      <c r="P1711" s="25">
        <v>685.19279295597482</v>
      </c>
      <c r="Q1711" s="25">
        <v>1312.4908687857501</v>
      </c>
      <c r="R1711" s="25">
        <v>612.88032795145921</v>
      </c>
      <c r="S1711" s="25">
        <v>772.26299545919233</v>
      </c>
      <c r="T1711" s="25">
        <v>1061.0088612983716</v>
      </c>
      <c r="U1711" s="25">
        <v>1660.702591286707</v>
      </c>
      <c r="V1711" s="25">
        <v>954.62158412560507</v>
      </c>
      <c r="W1711" s="25">
        <v>715.19567904902146</v>
      </c>
      <c r="X1711" s="25">
        <v>2171.8431787807067</v>
      </c>
      <c r="Y1711" s="25">
        <v>314.32309091210146</v>
      </c>
      <c r="Z1711" s="25">
        <v>662.48135411986391</v>
      </c>
      <c r="AA1711" s="25">
        <v>0</v>
      </c>
      <c r="AB1711" s="25">
        <v>523.35604004204981</v>
      </c>
      <c r="AC1711" s="25">
        <v>34.92744974434909</v>
      </c>
      <c r="AD1711" s="25">
        <v>0</v>
      </c>
      <c r="AE1711" s="25">
        <v>13906.842028657989</v>
      </c>
      <c r="AF1711" s="25">
        <v>754.0439785467604</v>
      </c>
      <c r="AG1711" s="25">
        <v>1052.9955558458239</v>
      </c>
      <c r="AH1711" s="25">
        <v>685.36397910331357</v>
      </c>
      <c r="AI1711" s="25">
        <v>1117.6046818299883</v>
      </c>
      <c r="AJ1711" s="25">
        <v>464.15236991617297</v>
      </c>
      <c r="AK1711" s="25">
        <v>997.15753633200814</v>
      </c>
      <c r="AL1711" s="25">
        <v>249.30958509230879</v>
      </c>
      <c r="AM1711" s="25">
        <v>113.50501045208081</v>
      </c>
      <c r="AN1711" s="25">
        <v>2772.2013823482721</v>
      </c>
      <c r="AO1711" s="25">
        <v>385.72018280343832</v>
      </c>
      <c r="AP1711" s="25">
        <v>210.97210259921567</v>
      </c>
      <c r="AQ1711" s="25">
        <v>314.92042460566347</v>
      </c>
      <c r="AR1711" s="25">
        <v>220.55350535962629</v>
      </c>
      <c r="AS1711" s="25">
        <v>443.33519379244228</v>
      </c>
      <c r="AT1711" s="25">
        <v>212.96947616684844</v>
      </c>
      <c r="AU1711" s="25">
        <v>0</v>
      </c>
      <c r="AV1711" s="25">
        <v>220.98943393293209</v>
      </c>
      <c r="AW1711" s="25">
        <v>280.33174479304091</v>
      </c>
      <c r="AX1711" s="25">
        <v>0</v>
      </c>
      <c r="AY1711" s="25">
        <v>0</v>
      </c>
      <c r="AZ1711" s="25">
        <v>0</v>
      </c>
      <c r="BA1711" s="25">
        <v>0</v>
      </c>
      <c r="BB1711" s="25">
        <v>303.53232158777598</v>
      </c>
      <c r="BC1711" s="25">
        <v>634.06929550598579</v>
      </c>
      <c r="BD1711" s="25">
        <v>1152.0162250597853</v>
      </c>
      <c r="BE1711" s="25">
        <v>1021.0026044504456</v>
      </c>
      <c r="BF1711" s="25">
        <v>716.1122779913502</v>
      </c>
      <c r="BG1711" s="25">
        <v>0</v>
      </c>
      <c r="BH1711" s="25">
        <v>0</v>
      </c>
      <c r="BI1711" s="25">
        <v>24679.998944861589</v>
      </c>
      <c r="BJ1711" s="25">
        <v>0</v>
      </c>
      <c r="BK1711" s="25">
        <v>303.57437753006133</v>
      </c>
      <c r="BL1711" s="25">
        <v>5411.5517911329271</v>
      </c>
      <c r="BM1711" s="25">
        <v>1230.4027063340025</v>
      </c>
      <c r="BN1711" s="25">
        <v>6.0534020163760581E-4</v>
      </c>
      <c r="BO1711" s="25">
        <v>88576.866582257207</v>
      </c>
    </row>
    <row r="1712" spans="1:67">
      <c r="A1712">
        <v>2014</v>
      </c>
      <c r="B1712" s="57" t="s">
        <v>196</v>
      </c>
      <c r="C1712" s="61" t="s">
        <v>260</v>
      </c>
      <c r="D1712" s="57" t="s">
        <v>231</v>
      </c>
      <c r="E1712" s="25">
        <v>766.8012386713026</v>
      </c>
      <c r="F1712" s="25">
        <v>82.027421562508366</v>
      </c>
      <c r="G1712" s="25">
        <v>244.82681159920372</v>
      </c>
      <c r="H1712" s="25">
        <v>522.98350604289556</v>
      </c>
      <c r="I1712" s="25">
        <v>5064.4631002128162</v>
      </c>
      <c r="J1712" s="25">
        <v>1036.7011040881191</v>
      </c>
      <c r="K1712" s="25">
        <v>628.06147949112835</v>
      </c>
      <c r="L1712" s="25">
        <v>628.11064709699394</v>
      </c>
      <c r="M1712" s="25">
        <v>88.631808629454326</v>
      </c>
      <c r="N1712" s="25">
        <v>501.46194250927761</v>
      </c>
      <c r="O1712" s="25">
        <v>556.83917115963038</v>
      </c>
      <c r="P1712" s="25">
        <v>402.24085930769377</v>
      </c>
      <c r="Q1712" s="25">
        <v>770.49475756698189</v>
      </c>
      <c r="R1712" s="25">
        <v>359.78999239665666</v>
      </c>
      <c r="S1712" s="25">
        <v>453.35522220787175</v>
      </c>
      <c r="T1712" s="25">
        <v>622.8628212230434</v>
      </c>
      <c r="U1712" s="25">
        <v>974.91165149829942</v>
      </c>
      <c r="V1712" s="25">
        <v>560.40841389511911</v>
      </c>
      <c r="W1712" s="25">
        <v>419.85398485154525</v>
      </c>
      <c r="X1712" s="25">
        <v>1274.975562349644</v>
      </c>
      <c r="Y1712" s="25">
        <v>184.52265039526108</v>
      </c>
      <c r="Z1712" s="25">
        <v>388.9081611717088</v>
      </c>
      <c r="AA1712" s="25">
        <v>0</v>
      </c>
      <c r="AB1712" s="25">
        <v>307.23496428203714</v>
      </c>
      <c r="AC1712" s="25">
        <v>20.504079352348981</v>
      </c>
      <c r="AD1712" s="25">
        <v>0</v>
      </c>
      <c r="AE1712" s="25">
        <v>8163.9797519691947</v>
      </c>
      <c r="AF1712" s="25">
        <v>442.65979006865541</v>
      </c>
      <c r="AG1712" s="25">
        <v>618.15862861611163</v>
      </c>
      <c r="AH1712" s="25">
        <v>402.34135374333817</v>
      </c>
      <c r="AI1712" s="25">
        <v>656.08726800370812</v>
      </c>
      <c r="AJ1712" s="25">
        <v>272.47958537145388</v>
      </c>
      <c r="AK1712" s="25">
        <v>585.37904718530501</v>
      </c>
      <c r="AL1712" s="25">
        <v>146.35662075120277</v>
      </c>
      <c r="AM1712" s="25">
        <v>66.632856341729124</v>
      </c>
      <c r="AN1712" s="25">
        <v>1627.4144703169916</v>
      </c>
      <c r="AO1712" s="25">
        <v>226.43614961766733</v>
      </c>
      <c r="AP1712" s="25">
        <v>123.85068948651615</v>
      </c>
      <c r="AQ1712" s="25">
        <v>184.87331377179413</v>
      </c>
      <c r="AR1712" s="25">
        <v>129.47543002568901</v>
      </c>
      <c r="AS1712" s="25">
        <v>260.25890982087481</v>
      </c>
      <c r="AT1712" s="25">
        <v>125.02324306305388</v>
      </c>
      <c r="AU1712" s="25">
        <v>0</v>
      </c>
      <c r="AV1712" s="25">
        <v>129.73134089596354</v>
      </c>
      <c r="AW1712" s="25">
        <v>164.56810853156367</v>
      </c>
      <c r="AX1712" s="25">
        <v>0</v>
      </c>
      <c r="AY1712" s="25">
        <v>0</v>
      </c>
      <c r="AZ1712" s="25">
        <v>0</v>
      </c>
      <c r="BA1712" s="25">
        <v>0</v>
      </c>
      <c r="BB1712" s="25">
        <v>178.18795398573673</v>
      </c>
      <c r="BC1712" s="25">
        <v>372.22892725506244</v>
      </c>
      <c r="BD1712" s="25">
        <v>676.28848561883729</v>
      </c>
      <c r="BE1712" s="25">
        <v>599.37723979511009</v>
      </c>
      <c r="BF1712" s="25">
        <v>420.39207215754925</v>
      </c>
      <c r="BG1712" s="25">
        <v>0</v>
      </c>
      <c r="BH1712" s="25">
        <v>0</v>
      </c>
      <c r="BI1712" s="25">
        <v>14488.336838032707</v>
      </c>
      <c r="BJ1712" s="25">
        <v>0</v>
      </c>
      <c r="BK1712" s="25">
        <v>178.21264283024053</v>
      </c>
      <c r="BL1712" s="25">
        <v>3176.8390809709422</v>
      </c>
      <c r="BM1712" s="25">
        <v>722.30508992783405</v>
      </c>
      <c r="BN1712" s="25">
        <v>-1.244813387107911E-3</v>
      </c>
      <c r="BO1712" s="25">
        <v>51998.84499490296</v>
      </c>
    </row>
    <row r="1713" spans="1:67">
      <c r="A1713">
        <v>2014</v>
      </c>
      <c r="B1713" s="57" t="s">
        <v>197</v>
      </c>
      <c r="C1713" s="61" t="s">
        <v>261</v>
      </c>
      <c r="D1713" s="57" t="s">
        <v>231</v>
      </c>
      <c r="E1713" s="25">
        <v>290.48933935165365</v>
      </c>
      <c r="F1713" s="25">
        <v>11.277858702770001</v>
      </c>
      <c r="G1713" s="25">
        <v>55.396974398569093</v>
      </c>
      <c r="H1713" s="25">
        <v>784.37120996156534</v>
      </c>
      <c r="I1713" s="25">
        <v>2014.9007580111954</v>
      </c>
      <c r="J1713" s="25">
        <v>419.49142649235756</v>
      </c>
      <c r="K1713" s="25">
        <v>228.67892692381142</v>
      </c>
      <c r="L1713" s="25">
        <v>614.56730041236165</v>
      </c>
      <c r="M1713" s="25">
        <v>15.314839995432353</v>
      </c>
      <c r="N1713" s="25">
        <v>196.64555164145926</v>
      </c>
      <c r="O1713" s="25">
        <v>204.71672579089679</v>
      </c>
      <c r="P1713" s="25">
        <v>150.1094314042445</v>
      </c>
      <c r="Q1713" s="25">
        <v>294.58024989591877</v>
      </c>
      <c r="R1713" s="25">
        <v>249.85789916460382</v>
      </c>
      <c r="S1713" s="25">
        <v>261.81564697609355</v>
      </c>
      <c r="T1713" s="25">
        <v>273.97793616215961</v>
      </c>
      <c r="U1713" s="25">
        <v>380.60770393031396</v>
      </c>
      <c r="V1713" s="25">
        <v>209.36067980978419</v>
      </c>
      <c r="W1713" s="25">
        <v>148.1998136946865</v>
      </c>
      <c r="X1713" s="25">
        <v>527.21430014638247</v>
      </c>
      <c r="Y1713" s="25">
        <v>37.920766361614106</v>
      </c>
      <c r="Z1713" s="25">
        <v>210.32497477767075</v>
      </c>
      <c r="AA1713" s="25">
        <v>0</v>
      </c>
      <c r="AB1713" s="25">
        <v>196.6464613849073</v>
      </c>
      <c r="AC1713" s="25">
        <v>4.7644283906169518</v>
      </c>
      <c r="AD1713" s="25">
        <v>0</v>
      </c>
      <c r="AE1713" s="25">
        <v>4739.470047114658</v>
      </c>
      <c r="AF1713" s="25">
        <v>565.83825860089439</v>
      </c>
      <c r="AG1713" s="25">
        <v>1592.000501680237</v>
      </c>
      <c r="AH1713" s="25">
        <v>928.29240589786025</v>
      </c>
      <c r="AI1713" s="25">
        <v>364.57101102307223</v>
      </c>
      <c r="AJ1713" s="25">
        <v>89.640436698165715</v>
      </c>
      <c r="AK1713" s="25">
        <v>153.86098322615993</v>
      </c>
      <c r="AL1713" s="25">
        <v>33.58587145328918</v>
      </c>
      <c r="AM1713" s="25">
        <v>12.450812101394751</v>
      </c>
      <c r="AN1713" s="25">
        <v>632.54738981903517</v>
      </c>
      <c r="AO1713" s="25">
        <v>65.937157142078618</v>
      </c>
      <c r="AP1713" s="25">
        <v>23.252395886342548</v>
      </c>
      <c r="AQ1713" s="25">
        <v>96.19470787363727</v>
      </c>
      <c r="AR1713" s="25">
        <v>26.130402963987201</v>
      </c>
      <c r="AS1713" s="25">
        <v>152.45512691108635</v>
      </c>
      <c r="AT1713" s="25">
        <v>15.086109096283758</v>
      </c>
      <c r="AU1713" s="25">
        <v>0</v>
      </c>
      <c r="AV1713" s="25">
        <v>27.656110504731778</v>
      </c>
      <c r="AW1713" s="25">
        <v>100.35968991006423</v>
      </c>
      <c r="AX1713" s="25">
        <v>0</v>
      </c>
      <c r="AY1713" s="25">
        <v>0</v>
      </c>
      <c r="AZ1713" s="25">
        <v>0</v>
      </c>
      <c r="BA1713" s="25">
        <v>0</v>
      </c>
      <c r="BB1713" s="25">
        <v>174.20308608785533</v>
      </c>
      <c r="BC1713" s="25">
        <v>913.01879592216767</v>
      </c>
      <c r="BD1713" s="25">
        <v>655.1552657904723</v>
      </c>
      <c r="BE1713" s="25">
        <v>243.80118363891205</v>
      </c>
      <c r="BF1713" s="25">
        <v>71.212508608761013</v>
      </c>
      <c r="BG1713" s="25">
        <v>0</v>
      </c>
      <c r="BH1713" s="25">
        <v>0</v>
      </c>
      <c r="BI1713" s="25">
        <v>18604.650478608713</v>
      </c>
      <c r="BJ1713" s="25">
        <v>0</v>
      </c>
      <c r="BK1713" s="25">
        <v>33.747323458944898</v>
      </c>
      <c r="BL1713" s="25">
        <v>1218.12302486353</v>
      </c>
      <c r="BM1713" s="25">
        <v>286.22232404699247</v>
      </c>
      <c r="BN1713" s="25">
        <v>177.97280991662933</v>
      </c>
      <c r="BO1713" s="25">
        <v>39778.667422627055</v>
      </c>
    </row>
    <row r="1714" spans="1:67">
      <c r="A1714">
        <v>2014</v>
      </c>
      <c r="B1714" s="57" t="s">
        <v>198</v>
      </c>
      <c r="C1714" s="61" t="s">
        <v>262</v>
      </c>
      <c r="D1714" s="57" t="s">
        <v>231</v>
      </c>
      <c r="E1714" s="25">
        <v>104.5622324422219</v>
      </c>
      <c r="F1714" s="25">
        <v>4.8904890405053907</v>
      </c>
      <c r="G1714" s="25">
        <v>20.253069964714399</v>
      </c>
      <c r="H1714" s="25">
        <v>535.75566673689684</v>
      </c>
      <c r="I1714" s="25">
        <v>722.2472961188879</v>
      </c>
      <c r="J1714" s="25">
        <v>147.22714355109051</v>
      </c>
      <c r="K1714" s="25">
        <v>86.080460635984295</v>
      </c>
      <c r="L1714" s="25">
        <v>77.04104793749184</v>
      </c>
      <c r="M1714" s="25">
        <v>3.6766822759623929</v>
      </c>
      <c r="N1714" s="25">
        <v>317.56210755359081</v>
      </c>
      <c r="O1714" s="25">
        <v>66.057038724023982</v>
      </c>
      <c r="P1714" s="25">
        <v>42.700777426254724</v>
      </c>
      <c r="Q1714" s="25">
        <v>97.81219383947743</v>
      </c>
      <c r="R1714" s="25">
        <v>44.293358131113926</v>
      </c>
      <c r="S1714" s="25">
        <v>62.303459229346245</v>
      </c>
      <c r="T1714" s="25">
        <v>76.385684163660784</v>
      </c>
      <c r="U1714" s="25">
        <v>123.29006573828515</v>
      </c>
      <c r="V1714" s="25">
        <v>64.681613242804005</v>
      </c>
      <c r="W1714" s="25">
        <v>47.978015095034948</v>
      </c>
      <c r="X1714" s="25">
        <v>171.41866203648527</v>
      </c>
      <c r="Y1714" s="25">
        <v>13.502958419644244</v>
      </c>
      <c r="Z1714" s="25">
        <v>51.573614151203508</v>
      </c>
      <c r="AA1714" s="25">
        <v>0</v>
      </c>
      <c r="AB1714" s="25">
        <v>31.516872183015749</v>
      </c>
      <c r="AC1714" s="25">
        <v>0.65005322607701044</v>
      </c>
      <c r="AD1714" s="25">
        <v>0</v>
      </c>
      <c r="AE1714" s="25">
        <v>1224.9400785677306</v>
      </c>
      <c r="AF1714" s="25">
        <v>54.754483037471317</v>
      </c>
      <c r="AG1714" s="25">
        <v>147.47910161386881</v>
      </c>
      <c r="AH1714" s="25">
        <v>85.994778212884796</v>
      </c>
      <c r="AI1714" s="25">
        <v>206.27904608871123</v>
      </c>
      <c r="AJ1714" s="25">
        <v>22.110042050522694</v>
      </c>
      <c r="AK1714" s="25">
        <v>55.612095710507965</v>
      </c>
      <c r="AL1714" s="25">
        <v>722.38740255963364</v>
      </c>
      <c r="AM1714" s="25">
        <v>192.92868674029643</v>
      </c>
      <c r="AN1714" s="25">
        <v>228.54981900765918</v>
      </c>
      <c r="AO1714" s="25">
        <v>20.922525979078191</v>
      </c>
      <c r="AP1714" s="25">
        <v>11.570960860066249</v>
      </c>
      <c r="AQ1714" s="25">
        <v>39.725042025396021</v>
      </c>
      <c r="AR1714" s="25">
        <v>8.6786168704741247</v>
      </c>
      <c r="AS1714" s="25">
        <v>23.476307876059476</v>
      </c>
      <c r="AT1714" s="25">
        <v>4.3467983629855507</v>
      </c>
      <c r="AU1714" s="25">
        <v>0</v>
      </c>
      <c r="AV1714" s="25">
        <v>6.7001675373461955</v>
      </c>
      <c r="AW1714" s="25">
        <v>50.978171601641819</v>
      </c>
      <c r="AX1714" s="25">
        <v>0</v>
      </c>
      <c r="AY1714" s="25">
        <v>0</v>
      </c>
      <c r="AZ1714" s="25">
        <v>0</v>
      </c>
      <c r="BA1714" s="25">
        <v>0</v>
      </c>
      <c r="BB1714" s="25">
        <v>131.50149161930969</v>
      </c>
      <c r="BC1714" s="25">
        <v>140.57772209149377</v>
      </c>
      <c r="BD1714" s="25">
        <v>82.986659579107126</v>
      </c>
      <c r="BE1714" s="25">
        <v>65.627533916353514</v>
      </c>
      <c r="BF1714" s="25">
        <v>25.845604477565924</v>
      </c>
      <c r="BG1714" s="25">
        <v>0</v>
      </c>
      <c r="BH1714" s="25">
        <v>0</v>
      </c>
      <c r="BI1714" s="25">
        <v>5232.3047859133185</v>
      </c>
      <c r="BJ1714" s="25">
        <v>0</v>
      </c>
      <c r="BK1714" s="25">
        <v>12.219329190700824</v>
      </c>
      <c r="BL1714" s="25">
        <v>442.64785425980421</v>
      </c>
      <c r="BM1714" s="25">
        <v>104.00895065163857</v>
      </c>
      <c r="BN1714" s="25">
        <v>531.83369896813247</v>
      </c>
      <c r="BO1714" s="25">
        <v>12790.448317233515</v>
      </c>
    </row>
    <row r="1715" spans="1:67">
      <c r="A1715">
        <v>2014</v>
      </c>
      <c r="B1715" s="57" t="s">
        <v>199</v>
      </c>
      <c r="C1715" s="61" t="s">
        <v>263</v>
      </c>
      <c r="D1715" s="57" t="s">
        <v>231</v>
      </c>
      <c r="E1715" s="25">
        <v>39.600734854072691</v>
      </c>
      <c r="F1715" s="25">
        <v>4.0720159619435004</v>
      </c>
      <c r="G1715" s="25">
        <v>7.0399674600655517</v>
      </c>
      <c r="H1715" s="25">
        <v>579.02486832458453</v>
      </c>
      <c r="I1715" s="25">
        <v>428.88557346553512</v>
      </c>
      <c r="J1715" s="25">
        <v>98.9290566210408</v>
      </c>
      <c r="K1715" s="25">
        <v>51.277149467557109</v>
      </c>
      <c r="L1715" s="25">
        <v>32.225002663912456</v>
      </c>
      <c r="M1715" s="25">
        <v>1.4259056083247064</v>
      </c>
      <c r="N1715" s="25">
        <v>77.880338733558006</v>
      </c>
      <c r="O1715" s="25">
        <v>40.075175037136205</v>
      </c>
      <c r="P1715" s="25">
        <v>26.994370582035344</v>
      </c>
      <c r="Q1715" s="25">
        <v>56.905002807506264</v>
      </c>
      <c r="R1715" s="25">
        <v>34.090445233581889</v>
      </c>
      <c r="S1715" s="25">
        <v>52.396261089208394</v>
      </c>
      <c r="T1715" s="25">
        <v>58.7515604291901</v>
      </c>
      <c r="U1715" s="25">
        <v>87.530529804891785</v>
      </c>
      <c r="V1715" s="25">
        <v>37.037387973796093</v>
      </c>
      <c r="W1715" s="25">
        <v>24.771025238413038</v>
      </c>
      <c r="X1715" s="25">
        <v>79.971250763604274</v>
      </c>
      <c r="Y1715" s="25">
        <v>4.3478302162292266</v>
      </c>
      <c r="Z1715" s="25">
        <v>33.481022578790089</v>
      </c>
      <c r="AA1715" s="25">
        <v>0</v>
      </c>
      <c r="AB1715" s="25">
        <v>26.646986761597361</v>
      </c>
      <c r="AC1715" s="25">
        <v>0.56181876424105937</v>
      </c>
      <c r="AD1715" s="25">
        <v>0</v>
      </c>
      <c r="AE1715" s="25">
        <v>804.80812811608916</v>
      </c>
      <c r="AF1715" s="25">
        <v>72.039280056790219</v>
      </c>
      <c r="AG1715" s="25">
        <v>568.22069445798161</v>
      </c>
      <c r="AH1715" s="25">
        <v>331.32838525028268</v>
      </c>
      <c r="AI1715" s="25">
        <v>87.812044505369983</v>
      </c>
      <c r="AJ1715" s="25">
        <v>60.744554241255585</v>
      </c>
      <c r="AK1715" s="25">
        <v>708.04953915761394</v>
      </c>
      <c r="AL1715" s="25">
        <v>446.39412076645402</v>
      </c>
      <c r="AM1715" s="25">
        <v>13.861548346909888</v>
      </c>
      <c r="AN1715" s="25">
        <v>94.013812885853753</v>
      </c>
      <c r="AO1715" s="25">
        <v>38.788871944218194</v>
      </c>
      <c r="AP1715" s="25">
        <v>11.895407387366628</v>
      </c>
      <c r="AQ1715" s="25">
        <v>69.719635111321807</v>
      </c>
      <c r="AR1715" s="25">
        <v>23.831840712235934</v>
      </c>
      <c r="AS1715" s="25">
        <v>176.57041206947392</v>
      </c>
      <c r="AT1715" s="25">
        <v>5.9512697029319721</v>
      </c>
      <c r="AU1715" s="25">
        <v>0</v>
      </c>
      <c r="AV1715" s="25">
        <v>45.759905873347336</v>
      </c>
      <c r="AW1715" s="25">
        <v>218.47792452872858</v>
      </c>
      <c r="AX1715" s="25">
        <v>0</v>
      </c>
      <c r="AY1715" s="25">
        <v>0</v>
      </c>
      <c r="AZ1715" s="25">
        <v>0</v>
      </c>
      <c r="BA1715" s="25">
        <v>0</v>
      </c>
      <c r="BB1715" s="25">
        <v>148.56106229924819</v>
      </c>
      <c r="BC1715" s="25">
        <v>1753.353225928307</v>
      </c>
      <c r="BD1715" s="25">
        <v>165.43100029380867</v>
      </c>
      <c r="BE1715" s="25">
        <v>46.504322448687553</v>
      </c>
      <c r="BF1715" s="25">
        <v>51.466921493301754</v>
      </c>
      <c r="BG1715" s="25">
        <v>0</v>
      </c>
      <c r="BH1715" s="25">
        <v>0</v>
      </c>
      <c r="BI1715" s="25">
        <v>18480.883681461004</v>
      </c>
      <c r="BJ1715" s="25">
        <v>0</v>
      </c>
      <c r="BK1715" s="25">
        <v>4.5323367669596104</v>
      </c>
      <c r="BL1715" s="25">
        <v>167.70488867668004</v>
      </c>
      <c r="BM1715" s="25">
        <v>39.405611757859354</v>
      </c>
      <c r="BN1715" s="25">
        <v>1247.7771568867647</v>
      </c>
      <c r="BO1715" s="25">
        <v>27767.808863567658</v>
      </c>
    </row>
    <row r="1716" spans="1:67">
      <c r="A1716">
        <v>2014</v>
      </c>
      <c r="B1716" s="57" t="s">
        <v>200</v>
      </c>
      <c r="C1716" s="61" t="s">
        <v>264</v>
      </c>
      <c r="D1716" s="57" t="s">
        <v>231</v>
      </c>
      <c r="E1716" s="25">
        <v>62.144752811937437</v>
      </c>
      <c r="F1716" s="25">
        <v>4.9966671588180498</v>
      </c>
      <c r="G1716" s="25">
        <v>10.870492594159703</v>
      </c>
      <c r="H1716" s="25">
        <v>98.798685967156047</v>
      </c>
      <c r="I1716" s="25">
        <v>360.23099537627365</v>
      </c>
      <c r="J1716" s="25">
        <v>67.851705371890105</v>
      </c>
      <c r="K1716" s="25">
        <v>37.906964733032943</v>
      </c>
      <c r="L1716" s="25">
        <v>39.128915770773929</v>
      </c>
      <c r="M1716" s="25">
        <v>1.5244616076971977</v>
      </c>
      <c r="N1716" s="25">
        <v>34.476079248554626</v>
      </c>
      <c r="O1716" s="25">
        <v>33.468094713270119</v>
      </c>
      <c r="P1716" s="25">
        <v>32.385091990816278</v>
      </c>
      <c r="Q1716" s="25">
        <v>50.442516738867781</v>
      </c>
      <c r="R1716" s="25">
        <v>53.87251113250317</v>
      </c>
      <c r="S1716" s="25">
        <v>51.025638763202373</v>
      </c>
      <c r="T1716" s="25">
        <v>36.912279316377962</v>
      </c>
      <c r="U1716" s="25">
        <v>63.09661702781932</v>
      </c>
      <c r="V1716" s="25">
        <v>33.037731655452973</v>
      </c>
      <c r="W1716" s="25">
        <v>24.431567513613484</v>
      </c>
      <c r="X1716" s="25">
        <v>122.80520726345215</v>
      </c>
      <c r="Y1716" s="25">
        <v>9.3232468113993292</v>
      </c>
      <c r="Z1716" s="25">
        <v>21.697824297321635</v>
      </c>
      <c r="AA1716" s="25">
        <v>0</v>
      </c>
      <c r="AB1716" s="25">
        <v>15.745088196353624</v>
      </c>
      <c r="AC1716" s="25">
        <v>0.24205712698943493</v>
      </c>
      <c r="AD1716" s="25">
        <v>0</v>
      </c>
      <c r="AE1716" s="25">
        <v>859.47285115648913</v>
      </c>
      <c r="AF1716" s="25">
        <v>100.7050807654411</v>
      </c>
      <c r="AG1716" s="25">
        <v>226.12899818626047</v>
      </c>
      <c r="AH1716" s="25">
        <v>131.85538041479785</v>
      </c>
      <c r="AI1716" s="25">
        <v>342.92928630774475</v>
      </c>
      <c r="AJ1716" s="25">
        <v>1412.9603876410713</v>
      </c>
      <c r="AK1716" s="25">
        <v>2410.1459998181672</v>
      </c>
      <c r="AL1716" s="25">
        <v>617.73811989022306</v>
      </c>
      <c r="AM1716" s="25">
        <v>7.8003617446328599</v>
      </c>
      <c r="AN1716" s="25">
        <v>112.19788135846289</v>
      </c>
      <c r="AO1716" s="25">
        <v>10.354137815708828</v>
      </c>
      <c r="AP1716" s="25">
        <v>24.887588406936196</v>
      </c>
      <c r="AQ1716" s="25">
        <v>16.93907719463401</v>
      </c>
      <c r="AR1716" s="25">
        <v>6.1263135754671385</v>
      </c>
      <c r="AS1716" s="25">
        <v>11.816735390527846</v>
      </c>
      <c r="AT1716" s="25">
        <v>1.5497714158833575</v>
      </c>
      <c r="AU1716" s="25">
        <v>0</v>
      </c>
      <c r="AV1716" s="25">
        <v>4.301306072757864</v>
      </c>
      <c r="AW1716" s="25">
        <v>24.303244237743076</v>
      </c>
      <c r="AX1716" s="25">
        <v>0</v>
      </c>
      <c r="AY1716" s="25">
        <v>0</v>
      </c>
      <c r="AZ1716" s="25">
        <v>0</v>
      </c>
      <c r="BA1716" s="25">
        <v>0</v>
      </c>
      <c r="BB1716" s="25">
        <v>8.7464938261030376</v>
      </c>
      <c r="BC1716" s="25">
        <v>184.91023125424286</v>
      </c>
      <c r="BD1716" s="25">
        <v>54.803868554627627</v>
      </c>
      <c r="BE1716" s="25">
        <v>36.338393236486176</v>
      </c>
      <c r="BF1716" s="25">
        <v>15.042113059245809</v>
      </c>
      <c r="BG1716" s="25">
        <v>0</v>
      </c>
      <c r="BH1716" s="25">
        <v>0</v>
      </c>
      <c r="BI1716" s="25">
        <v>2926.1032903553992</v>
      </c>
      <c r="BJ1716" s="25">
        <v>0</v>
      </c>
      <c r="BK1716" s="25">
        <v>6.1804725493114923</v>
      </c>
      <c r="BL1716" s="25">
        <v>231.09232353730559</v>
      </c>
      <c r="BM1716" s="25">
        <v>54.299755083996878</v>
      </c>
      <c r="BN1716" s="25">
        <v>329.19813319806747</v>
      </c>
      <c r="BO1716" s="25">
        <v>11435.342789235458</v>
      </c>
    </row>
    <row r="1717" spans="1:67">
      <c r="A1717">
        <v>2014</v>
      </c>
      <c r="B1717" s="57" t="s">
        <v>201</v>
      </c>
      <c r="C1717" s="61" t="s">
        <v>265</v>
      </c>
      <c r="D1717" s="57" t="s">
        <v>231</v>
      </c>
      <c r="E1717" s="25">
        <v>3.8059766635529635</v>
      </c>
      <c r="F1717" s="25">
        <v>0.28062384313382449</v>
      </c>
      <c r="G1717" s="25">
        <v>8.233025975661358E-2</v>
      </c>
      <c r="H1717" s="25">
        <v>5.4773167968046357</v>
      </c>
      <c r="I1717" s="25">
        <v>20.678996540735429</v>
      </c>
      <c r="J1717" s="25">
        <v>15.770611643693323</v>
      </c>
      <c r="K1717" s="25">
        <v>0.98688359248360591</v>
      </c>
      <c r="L1717" s="25">
        <v>6.491464560034057</v>
      </c>
      <c r="M1717" s="25">
        <v>1.2134145960661988</v>
      </c>
      <c r="N1717" s="25">
        <v>4.3090064334012768</v>
      </c>
      <c r="O1717" s="25">
        <v>5.3358485019932411</v>
      </c>
      <c r="P1717" s="25">
        <v>12.514550540736858</v>
      </c>
      <c r="Q1717" s="25">
        <v>13.148098681237391</v>
      </c>
      <c r="R1717" s="25">
        <v>14.647283871632773</v>
      </c>
      <c r="S1717" s="25">
        <v>15.787894150432434</v>
      </c>
      <c r="T1717" s="25">
        <v>18.718664466406093</v>
      </c>
      <c r="U1717" s="25">
        <v>26.664528562673677</v>
      </c>
      <c r="V1717" s="25">
        <v>16.317641200490947</v>
      </c>
      <c r="W1717" s="25">
        <v>4.3349619581050032</v>
      </c>
      <c r="X1717" s="25">
        <v>18.82752287598003</v>
      </c>
      <c r="Y1717" s="25">
        <v>3.6371199923710922</v>
      </c>
      <c r="Z1717" s="25">
        <v>17.674330421571696</v>
      </c>
      <c r="AA1717" s="25">
        <v>0</v>
      </c>
      <c r="AB1717" s="25">
        <v>8.9486617223127438E-2</v>
      </c>
      <c r="AC1717" s="25">
        <v>4.5379105654294524E-2</v>
      </c>
      <c r="AD1717" s="25">
        <v>0</v>
      </c>
      <c r="AE1717" s="25">
        <v>164.70389362823707</v>
      </c>
      <c r="AF1717" s="25">
        <v>48.392357886936004</v>
      </c>
      <c r="AG1717" s="25">
        <v>180.15331438300191</v>
      </c>
      <c r="AH1717" s="25">
        <v>105.04704832854419</v>
      </c>
      <c r="AI1717" s="25">
        <v>0.37935789999784436</v>
      </c>
      <c r="AJ1717" s="25">
        <v>0.13354281539590321</v>
      </c>
      <c r="AK1717" s="25">
        <v>9.0532882732829577E-4</v>
      </c>
      <c r="AL1717" s="25">
        <v>6.3859029378447332</v>
      </c>
      <c r="AM1717" s="25">
        <v>9.4998401136917515E-2</v>
      </c>
      <c r="AN1717" s="25">
        <v>4.1354800871274353</v>
      </c>
      <c r="AO1717" s="25">
        <v>1.6003676229021682</v>
      </c>
      <c r="AP1717" s="25">
        <v>1.1190051542946973</v>
      </c>
      <c r="AQ1717" s="25">
        <v>2.7068087125692348</v>
      </c>
      <c r="AR1717" s="25">
        <v>1.4258843395432841</v>
      </c>
      <c r="AS1717" s="25">
        <v>29.436866628653771</v>
      </c>
      <c r="AT1717" s="25">
        <v>0.15544842018100605</v>
      </c>
      <c r="AU1717" s="25">
        <v>0</v>
      </c>
      <c r="AV1717" s="25">
        <v>1.0044054740187915</v>
      </c>
      <c r="AW1717" s="25">
        <v>10.421052897369947</v>
      </c>
      <c r="AX1717" s="25">
        <v>0</v>
      </c>
      <c r="AY1717" s="25">
        <v>0</v>
      </c>
      <c r="AZ1717" s="25">
        <v>0</v>
      </c>
      <c r="BA1717" s="25">
        <v>0</v>
      </c>
      <c r="BB1717" s="25">
        <v>25.275519182486903</v>
      </c>
      <c r="BC1717" s="25">
        <v>17.146180120360686</v>
      </c>
      <c r="BD1717" s="25">
        <v>1.4406329368351387</v>
      </c>
      <c r="BE1717" s="25">
        <v>0.54094929454362362</v>
      </c>
      <c r="BF1717" s="25">
        <v>3.6434177043188845</v>
      </c>
      <c r="BG1717" s="25">
        <v>0</v>
      </c>
      <c r="BH1717" s="25">
        <v>0</v>
      </c>
      <c r="BI1717" s="25">
        <v>619.33401323193368</v>
      </c>
      <c r="BJ1717" s="25">
        <v>0</v>
      </c>
      <c r="BK1717" s="25">
        <v>0</v>
      </c>
      <c r="BL1717" s="25">
        <v>0</v>
      </c>
      <c r="BM1717" s="25">
        <v>0</v>
      </c>
      <c r="BN1717" s="25">
        <v>124.01629000056363</v>
      </c>
      <c r="BO1717" s="25">
        <v>1575.5335792937949</v>
      </c>
    </row>
    <row r="1718" spans="1:67">
      <c r="A1718">
        <v>2014</v>
      </c>
      <c r="B1718" s="57" t="s">
        <v>202</v>
      </c>
      <c r="C1718" s="61" t="s">
        <v>266</v>
      </c>
      <c r="D1718" s="57" t="s">
        <v>231</v>
      </c>
      <c r="E1718" s="25">
        <v>24.727593572490921</v>
      </c>
      <c r="F1718" s="25">
        <v>2.7719400772309162</v>
      </c>
      <c r="G1718" s="25">
        <v>0.71842054044022863</v>
      </c>
      <c r="H1718" s="25">
        <v>249.19614709854983</v>
      </c>
      <c r="I1718" s="25">
        <v>215.22340557740694</v>
      </c>
      <c r="J1718" s="25">
        <v>170.85860978314165</v>
      </c>
      <c r="K1718" s="25">
        <v>80.311642897894174</v>
      </c>
      <c r="L1718" s="25">
        <v>141.87335088835303</v>
      </c>
      <c r="M1718" s="25">
        <v>2.3422739107324246</v>
      </c>
      <c r="N1718" s="25">
        <v>27.365160782984908</v>
      </c>
      <c r="O1718" s="25">
        <v>69.192928477595729</v>
      </c>
      <c r="P1718" s="25">
        <v>56.036250349248498</v>
      </c>
      <c r="Q1718" s="25">
        <v>57.951827959675882</v>
      </c>
      <c r="R1718" s="25">
        <v>200.87618356844052</v>
      </c>
      <c r="S1718" s="25">
        <v>178.03505906899733</v>
      </c>
      <c r="T1718" s="25">
        <v>59.311529700620078</v>
      </c>
      <c r="U1718" s="25">
        <v>86.174320925072493</v>
      </c>
      <c r="V1718" s="25">
        <v>55.093166678673825</v>
      </c>
      <c r="W1718" s="25">
        <v>16.73027127804027</v>
      </c>
      <c r="X1718" s="25">
        <v>79.418827880657346</v>
      </c>
      <c r="Y1718" s="25">
        <v>20.143853203382292</v>
      </c>
      <c r="Z1718" s="25">
        <v>69.135633408356128</v>
      </c>
      <c r="AA1718" s="25">
        <v>0</v>
      </c>
      <c r="AB1718" s="25">
        <v>27.479710027620445</v>
      </c>
      <c r="AC1718" s="25">
        <v>0.408653728918074</v>
      </c>
      <c r="AD1718" s="25">
        <v>0</v>
      </c>
      <c r="AE1718" s="25">
        <v>2688.7236293726446</v>
      </c>
      <c r="AF1718" s="25">
        <v>159.57580210480288</v>
      </c>
      <c r="AG1718" s="25">
        <v>913.43142849195885</v>
      </c>
      <c r="AH1718" s="25">
        <v>532.62009495762845</v>
      </c>
      <c r="AI1718" s="25">
        <v>24.268016471125247</v>
      </c>
      <c r="AJ1718" s="25">
        <v>51.454307890397359</v>
      </c>
      <c r="AK1718" s="25">
        <v>893.68971355267331</v>
      </c>
      <c r="AL1718" s="25">
        <v>31.723477661602018</v>
      </c>
      <c r="AM1718" s="25">
        <v>1.5950568079471625</v>
      </c>
      <c r="AN1718" s="25">
        <v>40.002412192677184</v>
      </c>
      <c r="AO1718" s="25">
        <v>22.530535938957048</v>
      </c>
      <c r="AP1718" s="25">
        <v>16.614867176760789</v>
      </c>
      <c r="AQ1718" s="25">
        <v>135.53234617646956</v>
      </c>
      <c r="AR1718" s="25">
        <v>24.732503394913547</v>
      </c>
      <c r="AS1718" s="25">
        <v>69.915463813428531</v>
      </c>
      <c r="AT1718" s="25">
        <v>5.0292146581397894</v>
      </c>
      <c r="AU1718" s="25">
        <v>0</v>
      </c>
      <c r="AV1718" s="25">
        <v>22.275359969778222</v>
      </c>
      <c r="AW1718" s="25">
        <v>116.18584277090498</v>
      </c>
      <c r="AX1718" s="25">
        <v>0</v>
      </c>
      <c r="AY1718" s="25">
        <v>0</v>
      </c>
      <c r="AZ1718" s="25">
        <v>0</v>
      </c>
      <c r="BA1718" s="25">
        <v>0</v>
      </c>
      <c r="BB1718" s="25">
        <v>32.565174651680799</v>
      </c>
      <c r="BC1718" s="25">
        <v>4726.478268608148</v>
      </c>
      <c r="BD1718" s="25">
        <v>178.47074359491748</v>
      </c>
      <c r="BE1718" s="25">
        <v>22.346014532416845</v>
      </c>
      <c r="BF1718" s="25">
        <v>33.578175088147248</v>
      </c>
      <c r="BG1718" s="25">
        <v>0</v>
      </c>
      <c r="BH1718" s="25">
        <v>0</v>
      </c>
      <c r="BI1718" s="25">
        <v>43707.340705478688</v>
      </c>
      <c r="BJ1718" s="25">
        <v>0</v>
      </c>
      <c r="BK1718" s="25">
        <v>0</v>
      </c>
      <c r="BL1718" s="25">
        <v>0</v>
      </c>
      <c r="BM1718" s="25">
        <v>0</v>
      </c>
      <c r="BN1718" s="25">
        <v>3506.001842615743</v>
      </c>
      <c r="BO1718" s="25">
        <v>59848.057759357092</v>
      </c>
    </row>
    <row r="1719" spans="1:67">
      <c r="A1719">
        <v>2014</v>
      </c>
      <c r="B1719" s="57" t="s">
        <v>203</v>
      </c>
      <c r="C1719" s="61" t="s">
        <v>267</v>
      </c>
      <c r="D1719" s="57" t="s">
        <v>231</v>
      </c>
      <c r="E1719" s="25">
        <v>0</v>
      </c>
      <c r="F1719" s="25">
        <v>0</v>
      </c>
      <c r="G1719" s="25">
        <v>0</v>
      </c>
      <c r="H1719" s="25">
        <v>2.7857577452335378</v>
      </c>
      <c r="I1719" s="25">
        <v>179.09516203674875</v>
      </c>
      <c r="J1719" s="25">
        <v>99.332692346047338</v>
      </c>
      <c r="K1719" s="25">
        <v>33.415180344166892</v>
      </c>
      <c r="L1719" s="25">
        <v>47.931048692133722</v>
      </c>
      <c r="M1719" s="25">
        <v>0.72332830605203446</v>
      </c>
      <c r="N1719" s="25">
        <v>35.464424228730664</v>
      </c>
      <c r="O1719" s="25">
        <v>123.44597365689144</v>
      </c>
      <c r="P1719" s="25">
        <v>65.649515834366028</v>
      </c>
      <c r="Q1719" s="25">
        <v>35.906279449391064</v>
      </c>
      <c r="R1719" s="25">
        <v>22.64127425487008</v>
      </c>
      <c r="S1719" s="25">
        <v>8.6487874555814468</v>
      </c>
      <c r="T1719" s="25">
        <v>18.355760665967807</v>
      </c>
      <c r="U1719" s="25">
        <v>62.235429691912074</v>
      </c>
      <c r="V1719" s="25">
        <v>18.4574847173531</v>
      </c>
      <c r="W1719" s="25">
        <v>2.1414717122140083</v>
      </c>
      <c r="X1719" s="25">
        <v>59.550069022070097</v>
      </c>
      <c r="Y1719" s="25">
        <v>0.7683055546774189</v>
      </c>
      <c r="Z1719" s="25">
        <v>119.52583213717782</v>
      </c>
      <c r="AA1719" s="25">
        <v>0</v>
      </c>
      <c r="AB1719" s="25">
        <v>2.0643670598776942</v>
      </c>
      <c r="AC1719" s="25">
        <v>2.2878725047697727E-2</v>
      </c>
      <c r="AD1719" s="25">
        <v>0</v>
      </c>
      <c r="AE1719" s="25">
        <v>288.46990458895897</v>
      </c>
      <c r="AF1719" s="25">
        <v>85.414928879080449</v>
      </c>
      <c r="AG1719" s="25">
        <v>255.28292815129399</v>
      </c>
      <c r="AH1719" s="25">
        <v>148.85498045264663</v>
      </c>
      <c r="AI1719" s="25">
        <v>0.40380910022456423</v>
      </c>
      <c r="AJ1719" s="25">
        <v>8.9295971698618875</v>
      </c>
      <c r="AK1719" s="25">
        <v>15.087604015827809</v>
      </c>
      <c r="AL1719" s="25">
        <v>32.454351464964262</v>
      </c>
      <c r="AM1719" s="25">
        <v>5.3746117686400687</v>
      </c>
      <c r="AN1719" s="25">
        <v>100.52312712835626</v>
      </c>
      <c r="AO1719" s="25">
        <v>72.195258077191866</v>
      </c>
      <c r="AP1719" s="25">
        <v>49.212903830434911</v>
      </c>
      <c r="AQ1719" s="25">
        <v>195.47324722132566</v>
      </c>
      <c r="AR1719" s="25">
        <v>81.209900333417494</v>
      </c>
      <c r="AS1719" s="25">
        <v>211.05118510791792</v>
      </c>
      <c r="AT1719" s="25">
        <v>20.499374554285264</v>
      </c>
      <c r="AU1719" s="25">
        <v>0</v>
      </c>
      <c r="AV1719" s="25">
        <v>51.505035741017046</v>
      </c>
      <c r="AW1719" s="25">
        <v>67.370894220894499</v>
      </c>
      <c r="AX1719" s="25">
        <v>0</v>
      </c>
      <c r="AY1719" s="25">
        <v>0</v>
      </c>
      <c r="AZ1719" s="25">
        <v>0</v>
      </c>
      <c r="BA1719" s="25">
        <v>0</v>
      </c>
      <c r="BB1719" s="25">
        <v>112.90915687902526</v>
      </c>
      <c r="BC1719" s="25">
        <v>119.89881512658599</v>
      </c>
      <c r="BD1719" s="25">
        <v>1452.8606260797108</v>
      </c>
      <c r="BE1719" s="25">
        <v>45.611656801448312</v>
      </c>
      <c r="BF1719" s="25">
        <v>12.892075794984397</v>
      </c>
      <c r="BG1719" s="25">
        <v>0</v>
      </c>
      <c r="BH1719" s="25">
        <v>0</v>
      </c>
      <c r="BI1719" s="25">
        <v>720.73170008221098</v>
      </c>
      <c r="BJ1719" s="25">
        <v>0</v>
      </c>
      <c r="BK1719" s="25">
        <v>0</v>
      </c>
      <c r="BL1719" s="25">
        <v>26.950163433289497</v>
      </c>
      <c r="BM1719" s="25">
        <v>0.6003587797374571</v>
      </c>
      <c r="BN1719" s="25">
        <v>447.67370313188843</v>
      </c>
      <c r="BO1719" s="25">
        <v>5567.6029215517365</v>
      </c>
    </row>
    <row r="1720" spans="1:67">
      <c r="A1720">
        <v>2014</v>
      </c>
      <c r="B1720" s="57" t="s">
        <v>204</v>
      </c>
      <c r="C1720" s="61" t="s">
        <v>268</v>
      </c>
      <c r="D1720" s="57" t="s">
        <v>231</v>
      </c>
      <c r="E1720" s="25">
        <v>0</v>
      </c>
      <c r="F1720" s="25">
        <v>0</v>
      </c>
      <c r="G1720" s="25">
        <v>0</v>
      </c>
      <c r="H1720" s="25">
        <v>9.8940937489016303</v>
      </c>
      <c r="I1720" s="25">
        <v>456.46844375367738</v>
      </c>
      <c r="J1720" s="25">
        <v>148.29776528181938</v>
      </c>
      <c r="K1720" s="25">
        <v>25.943603157630424</v>
      </c>
      <c r="L1720" s="25">
        <v>66.313577318196621</v>
      </c>
      <c r="M1720" s="25">
        <v>2.199166962578575</v>
      </c>
      <c r="N1720" s="25">
        <v>45.006972805521428</v>
      </c>
      <c r="O1720" s="25">
        <v>152.3547837505775</v>
      </c>
      <c r="P1720" s="25">
        <v>67.397944106155009</v>
      </c>
      <c r="Q1720" s="25">
        <v>29.734308721251303</v>
      </c>
      <c r="R1720" s="25">
        <v>16.797832127018438</v>
      </c>
      <c r="S1720" s="25">
        <v>6.3183235999620893</v>
      </c>
      <c r="T1720" s="25">
        <v>8.9443431872628594</v>
      </c>
      <c r="U1720" s="25">
        <v>66.662359283141271</v>
      </c>
      <c r="V1720" s="25">
        <v>16.972884933746798</v>
      </c>
      <c r="W1720" s="25">
        <v>1.4360491546051974</v>
      </c>
      <c r="X1720" s="25">
        <v>102.37676754304674</v>
      </c>
      <c r="Y1720" s="25">
        <v>10.84547884820722</v>
      </c>
      <c r="Z1720" s="25">
        <v>114.07811568752902</v>
      </c>
      <c r="AA1720" s="25">
        <v>0</v>
      </c>
      <c r="AB1720" s="25">
        <v>9.6169758780542676</v>
      </c>
      <c r="AC1720" s="25">
        <v>3.1880615500833619E-2</v>
      </c>
      <c r="AD1720" s="25">
        <v>0</v>
      </c>
      <c r="AE1720" s="25">
        <v>115.86045029530732</v>
      </c>
      <c r="AF1720" s="25">
        <v>39.366276317753133</v>
      </c>
      <c r="AG1720" s="25">
        <v>72.446787986424766</v>
      </c>
      <c r="AH1720" s="25">
        <v>42.243581612261558</v>
      </c>
      <c r="AI1720" s="25">
        <v>0.89330288474710395</v>
      </c>
      <c r="AJ1720" s="25">
        <v>1.7396590199932196</v>
      </c>
      <c r="AK1720" s="25">
        <v>45.460686399840334</v>
      </c>
      <c r="AL1720" s="25">
        <v>33.599577316235091</v>
      </c>
      <c r="AM1720" s="25">
        <v>6.4287226220903291</v>
      </c>
      <c r="AN1720" s="25">
        <v>71.902826312426228</v>
      </c>
      <c r="AO1720" s="25">
        <v>36.525417946173363</v>
      </c>
      <c r="AP1720" s="25">
        <v>323.16387229113599</v>
      </c>
      <c r="AQ1720" s="25">
        <v>282.63296257958336</v>
      </c>
      <c r="AR1720" s="25">
        <v>133.7421326352659</v>
      </c>
      <c r="AS1720" s="25">
        <v>366.17503515262638</v>
      </c>
      <c r="AT1720" s="25">
        <v>94.999971355456367</v>
      </c>
      <c r="AU1720" s="25">
        <v>0</v>
      </c>
      <c r="AV1720" s="25">
        <v>71.191588511336761</v>
      </c>
      <c r="AW1720" s="25">
        <v>239.46600281206958</v>
      </c>
      <c r="AX1720" s="25">
        <v>0</v>
      </c>
      <c r="AY1720" s="25">
        <v>0</v>
      </c>
      <c r="AZ1720" s="25">
        <v>0</v>
      </c>
      <c r="BA1720" s="25">
        <v>0</v>
      </c>
      <c r="BB1720" s="25">
        <v>181.64124583308958</v>
      </c>
      <c r="BC1720" s="25">
        <v>111.4348162250338</v>
      </c>
      <c r="BD1720" s="25">
        <v>116.07920761190954</v>
      </c>
      <c r="BE1720" s="25">
        <v>44.217214262725754</v>
      </c>
      <c r="BF1720" s="25">
        <v>32.893173677519378</v>
      </c>
      <c r="BG1720" s="25">
        <v>0</v>
      </c>
      <c r="BH1720" s="25">
        <v>0</v>
      </c>
      <c r="BI1720" s="25">
        <v>425.2706136390866</v>
      </c>
      <c r="BJ1720" s="25">
        <v>0</v>
      </c>
      <c r="BK1720" s="25">
        <v>10.419392019048788</v>
      </c>
      <c r="BL1720" s="25">
        <v>681.83233321719956</v>
      </c>
      <c r="BM1720" s="25">
        <v>71.428191399902175</v>
      </c>
      <c r="BN1720" s="25">
        <v>309.07641339355621</v>
      </c>
      <c r="BO1720" s="25">
        <v>5319.8231257941798</v>
      </c>
    </row>
    <row r="1721" spans="1:67">
      <c r="A1721">
        <v>2014</v>
      </c>
      <c r="B1721" s="57" t="s">
        <v>205</v>
      </c>
      <c r="C1721" s="61" t="s">
        <v>269</v>
      </c>
      <c r="D1721" s="57" t="s">
        <v>231</v>
      </c>
      <c r="E1721" s="25">
        <v>11.964195312774814</v>
      </c>
      <c r="F1721" s="25">
        <v>18.571686667298742</v>
      </c>
      <c r="G1721" s="25">
        <v>4.116900873428294E-2</v>
      </c>
      <c r="H1721" s="25">
        <v>239.53186399446858</v>
      </c>
      <c r="I1721" s="25">
        <v>313.9644999022662</v>
      </c>
      <c r="J1721" s="25">
        <v>180.4026789304063</v>
      </c>
      <c r="K1721" s="25">
        <v>65.847228332808868</v>
      </c>
      <c r="L1721" s="25">
        <v>153.34362629539891</v>
      </c>
      <c r="M1721" s="25">
        <v>6.1282331329709496</v>
      </c>
      <c r="N1721" s="25">
        <v>41.103824878120605</v>
      </c>
      <c r="O1721" s="25">
        <v>105.04132730738058</v>
      </c>
      <c r="P1721" s="25">
        <v>68.145774031377286</v>
      </c>
      <c r="Q1721" s="25">
        <v>36.363374212088729</v>
      </c>
      <c r="R1721" s="25">
        <v>79.639177793811783</v>
      </c>
      <c r="S1721" s="25">
        <v>76.265564819402854</v>
      </c>
      <c r="T1721" s="25">
        <v>69.992608323899404</v>
      </c>
      <c r="U1721" s="25">
        <v>59.770311401554004</v>
      </c>
      <c r="V1721" s="25">
        <v>59.644150878042687</v>
      </c>
      <c r="W1721" s="25">
        <v>21.819318418848528</v>
      </c>
      <c r="X1721" s="25">
        <v>78.045906755100873</v>
      </c>
      <c r="Y1721" s="25">
        <v>7.782845042408983</v>
      </c>
      <c r="Z1721" s="25">
        <v>96.823930552896698</v>
      </c>
      <c r="AA1721" s="25">
        <v>0</v>
      </c>
      <c r="AB1721" s="25">
        <v>157.54241326417196</v>
      </c>
      <c r="AC1721" s="25">
        <v>0.73420461509893375</v>
      </c>
      <c r="AD1721" s="25">
        <v>0</v>
      </c>
      <c r="AE1721" s="25">
        <v>1228.243381144476</v>
      </c>
      <c r="AF1721" s="25">
        <v>373.11768983484529</v>
      </c>
      <c r="AG1721" s="25">
        <v>1310.6237092212407</v>
      </c>
      <c r="AH1721" s="25">
        <v>764.22214375918134</v>
      </c>
      <c r="AI1721" s="25">
        <v>85.156197658171237</v>
      </c>
      <c r="AJ1721" s="25">
        <v>142.49386559187491</v>
      </c>
      <c r="AK1721" s="25">
        <v>466.46902540351556</v>
      </c>
      <c r="AL1721" s="25">
        <v>268.55857890110087</v>
      </c>
      <c r="AM1721" s="25">
        <v>18.560048422047878</v>
      </c>
      <c r="AN1721" s="25">
        <v>82.77460288660096</v>
      </c>
      <c r="AO1721" s="25">
        <v>100.75014187360331</v>
      </c>
      <c r="AP1721" s="25">
        <v>194.79074171597128</v>
      </c>
      <c r="AQ1721" s="25">
        <v>4188.6577098086209</v>
      </c>
      <c r="AR1721" s="25">
        <v>212.67537096928078</v>
      </c>
      <c r="AS1721" s="25">
        <v>886.35925039816811</v>
      </c>
      <c r="AT1721" s="25">
        <v>147.25968215024614</v>
      </c>
      <c r="AU1721" s="25">
        <v>0</v>
      </c>
      <c r="AV1721" s="25">
        <v>79.918525548608528</v>
      </c>
      <c r="AW1721" s="25">
        <v>204.83506210864394</v>
      </c>
      <c r="AX1721" s="25">
        <v>0</v>
      </c>
      <c r="AY1721" s="25">
        <v>0</v>
      </c>
      <c r="AZ1721" s="25">
        <v>0</v>
      </c>
      <c r="BA1721" s="25">
        <v>0</v>
      </c>
      <c r="BB1721" s="25">
        <v>156.22547155398496</v>
      </c>
      <c r="BC1721" s="25">
        <v>581.88218146638678</v>
      </c>
      <c r="BD1721" s="25">
        <v>262.73644571358113</v>
      </c>
      <c r="BE1721" s="25">
        <v>142.9448370344046</v>
      </c>
      <c r="BF1721" s="25">
        <v>145.13408512997134</v>
      </c>
      <c r="BG1721" s="25">
        <v>0</v>
      </c>
      <c r="BH1721" s="25">
        <v>0</v>
      </c>
      <c r="BI1721" s="25">
        <v>18437.763076057523</v>
      </c>
      <c r="BJ1721" s="25">
        <v>0</v>
      </c>
      <c r="BK1721" s="25">
        <v>0</v>
      </c>
      <c r="BL1721" s="25">
        <v>0</v>
      </c>
      <c r="BM1721" s="25">
        <v>0</v>
      </c>
      <c r="BN1721" s="25">
        <v>900.43772720828611</v>
      </c>
      <c r="BO1721" s="25">
        <v>33331.09946543166</v>
      </c>
    </row>
    <row r="1722" spans="1:67">
      <c r="A1722">
        <v>2014</v>
      </c>
      <c r="B1722" s="57" t="s">
        <v>206</v>
      </c>
      <c r="C1722" s="61" t="s">
        <v>270</v>
      </c>
      <c r="D1722" s="57" t="s">
        <v>231</v>
      </c>
      <c r="E1722" s="25">
        <v>0</v>
      </c>
      <c r="F1722" s="25">
        <v>0</v>
      </c>
      <c r="G1722" s="25">
        <v>0</v>
      </c>
      <c r="H1722" s="25">
        <v>12.377032057728607</v>
      </c>
      <c r="I1722" s="25">
        <v>243.90212335471358</v>
      </c>
      <c r="J1722" s="25">
        <v>134.95404534432379</v>
      </c>
      <c r="K1722" s="25">
        <v>36.689359955969209</v>
      </c>
      <c r="L1722" s="25">
        <v>24.255304433893333</v>
      </c>
      <c r="M1722" s="25">
        <v>9.6763455554129081</v>
      </c>
      <c r="N1722" s="25">
        <v>143.46548786036308</v>
      </c>
      <c r="O1722" s="25">
        <v>41.03433070467257</v>
      </c>
      <c r="P1722" s="25">
        <v>43.312904544567729</v>
      </c>
      <c r="Q1722" s="25">
        <v>39.757336331084701</v>
      </c>
      <c r="R1722" s="25">
        <v>33.366434694745614</v>
      </c>
      <c r="S1722" s="25">
        <v>13.999966467672486</v>
      </c>
      <c r="T1722" s="25">
        <v>9.9465597134376793</v>
      </c>
      <c r="U1722" s="25">
        <v>60.023252114057406</v>
      </c>
      <c r="V1722" s="25">
        <v>36.823697789574872</v>
      </c>
      <c r="W1722" s="25">
        <v>25.87176726744886</v>
      </c>
      <c r="X1722" s="25">
        <v>66.835707520838127</v>
      </c>
      <c r="Y1722" s="25">
        <v>4.7914634296537759</v>
      </c>
      <c r="Z1722" s="25">
        <v>67.313271155976537</v>
      </c>
      <c r="AA1722" s="25">
        <v>0</v>
      </c>
      <c r="AB1722" s="25">
        <v>16.641998957359437</v>
      </c>
      <c r="AC1722" s="25">
        <v>2.6886824925159893E-2</v>
      </c>
      <c r="AD1722" s="25">
        <v>0</v>
      </c>
      <c r="AE1722" s="25">
        <v>486.81010363612148</v>
      </c>
      <c r="AF1722" s="25">
        <v>80.316348043658564</v>
      </c>
      <c r="AG1722" s="25">
        <v>128.44741223901434</v>
      </c>
      <c r="AH1722" s="25">
        <v>74.897437037779483</v>
      </c>
      <c r="AI1722" s="25">
        <v>61.914083998791774</v>
      </c>
      <c r="AJ1722" s="25">
        <v>62.596180854945992</v>
      </c>
      <c r="AK1722" s="25">
        <v>147.36178878974113</v>
      </c>
      <c r="AL1722" s="25">
        <v>53.790923031727807</v>
      </c>
      <c r="AM1722" s="25">
        <v>4.161558760629493</v>
      </c>
      <c r="AN1722" s="25">
        <v>34.653050781172588</v>
      </c>
      <c r="AO1722" s="25">
        <v>54.215065525960974</v>
      </c>
      <c r="AP1722" s="25">
        <v>40.032609883171347</v>
      </c>
      <c r="AQ1722" s="25">
        <v>410.52106054265005</v>
      </c>
      <c r="AR1722" s="25">
        <v>313.69945544405198</v>
      </c>
      <c r="AS1722" s="25">
        <v>216.93746850426515</v>
      </c>
      <c r="AT1722" s="25">
        <v>114.47903541255792</v>
      </c>
      <c r="AU1722" s="25">
        <v>0</v>
      </c>
      <c r="AV1722" s="25">
        <v>63.373417978050497</v>
      </c>
      <c r="AW1722" s="25">
        <v>172.0637136584246</v>
      </c>
      <c r="AX1722" s="25">
        <v>0</v>
      </c>
      <c r="AY1722" s="25">
        <v>0</v>
      </c>
      <c r="AZ1722" s="25">
        <v>0</v>
      </c>
      <c r="BA1722" s="25">
        <v>0</v>
      </c>
      <c r="BB1722" s="25">
        <v>80.698320877081287</v>
      </c>
      <c r="BC1722" s="25">
        <v>73.875854780292542</v>
      </c>
      <c r="BD1722" s="25">
        <v>61.900157195211413</v>
      </c>
      <c r="BE1722" s="25">
        <v>46.366433296608378</v>
      </c>
      <c r="BF1722" s="25">
        <v>21.443053942602678</v>
      </c>
      <c r="BG1722" s="25">
        <v>0</v>
      </c>
      <c r="BH1722" s="25">
        <v>0</v>
      </c>
      <c r="BI1722" s="25">
        <v>38.154456879891505</v>
      </c>
      <c r="BJ1722" s="25">
        <v>0</v>
      </c>
      <c r="BK1722" s="25">
        <v>0</v>
      </c>
      <c r="BL1722" s="25">
        <v>307.21931431686772</v>
      </c>
      <c r="BM1722" s="25">
        <v>0</v>
      </c>
      <c r="BN1722" s="25">
        <v>213.14365128134918</v>
      </c>
      <c r="BO1722" s="25">
        <v>4428.1372327710396</v>
      </c>
    </row>
    <row r="1723" spans="1:67">
      <c r="A1723">
        <v>2014</v>
      </c>
      <c r="B1723" s="57" t="s">
        <v>207</v>
      </c>
      <c r="C1723" s="61" t="s">
        <v>271</v>
      </c>
      <c r="D1723" s="57" t="s">
        <v>231</v>
      </c>
      <c r="E1723" s="25">
        <v>1222.2201799983673</v>
      </c>
      <c r="F1723" s="25">
        <v>25.816697534938019</v>
      </c>
      <c r="G1723" s="25">
        <v>87.083169712376659</v>
      </c>
      <c r="H1723" s="25">
        <v>935.01796949436857</v>
      </c>
      <c r="I1723" s="25">
        <v>1119.5918929610846</v>
      </c>
      <c r="J1723" s="25">
        <v>527.77147233060271</v>
      </c>
      <c r="K1723" s="25">
        <v>143.46336780410246</v>
      </c>
      <c r="L1723" s="25">
        <v>585.60630695005352</v>
      </c>
      <c r="M1723" s="25">
        <v>24.34373008280436</v>
      </c>
      <c r="N1723" s="25">
        <v>66.423385391445166</v>
      </c>
      <c r="O1723" s="25">
        <v>354.35089332199584</v>
      </c>
      <c r="P1723" s="25">
        <v>94.11521067571222</v>
      </c>
      <c r="Q1723" s="25">
        <v>305.9602938194796</v>
      </c>
      <c r="R1723" s="25">
        <v>152.0785978472318</v>
      </c>
      <c r="S1723" s="25">
        <v>173.96836899519408</v>
      </c>
      <c r="T1723" s="25">
        <v>158.28736001790895</v>
      </c>
      <c r="U1723" s="25">
        <v>117.56345108701444</v>
      </c>
      <c r="V1723" s="25">
        <v>121.28986010590042</v>
      </c>
      <c r="W1723" s="25">
        <v>107.4100596598082</v>
      </c>
      <c r="X1723" s="25">
        <v>273.66806794951901</v>
      </c>
      <c r="Y1723" s="25">
        <v>21.034177423013656</v>
      </c>
      <c r="Z1723" s="25">
        <v>215.00703490797849</v>
      </c>
      <c r="AA1723" s="25">
        <v>0</v>
      </c>
      <c r="AB1723" s="25">
        <v>291.90433628754096</v>
      </c>
      <c r="AC1723" s="25">
        <v>1.7353020527850407</v>
      </c>
      <c r="AD1723" s="25">
        <v>0</v>
      </c>
      <c r="AE1723" s="25">
        <v>1969.9321055626044</v>
      </c>
      <c r="AF1723" s="25">
        <v>667.87569785450387</v>
      </c>
      <c r="AG1723" s="25">
        <v>3195.2216218490175</v>
      </c>
      <c r="AH1723" s="25">
        <v>1863.1275326814232</v>
      </c>
      <c r="AI1723" s="25">
        <v>303.56429484843295</v>
      </c>
      <c r="AJ1723" s="25">
        <v>322.60135336333286</v>
      </c>
      <c r="AK1723" s="25">
        <v>174.14079671111784</v>
      </c>
      <c r="AL1723" s="25">
        <v>81.765261709158239</v>
      </c>
      <c r="AM1723" s="25">
        <v>14.567794203622437</v>
      </c>
      <c r="AN1723" s="25">
        <v>236.19330191877302</v>
      </c>
      <c r="AO1723" s="25">
        <v>68.960794940434496</v>
      </c>
      <c r="AP1723" s="25">
        <v>68.536037447776579</v>
      </c>
      <c r="AQ1723" s="25">
        <v>418.25834207908002</v>
      </c>
      <c r="AR1723" s="25">
        <v>106.70196608783259</v>
      </c>
      <c r="AS1723" s="25">
        <v>2581.2113132373552</v>
      </c>
      <c r="AT1723" s="25">
        <v>604.21722924650373</v>
      </c>
      <c r="AU1723" s="25">
        <v>0</v>
      </c>
      <c r="AV1723" s="25">
        <v>626.74117257635953</v>
      </c>
      <c r="AW1723" s="25">
        <v>567.50297203726825</v>
      </c>
      <c r="AX1723" s="25">
        <v>0</v>
      </c>
      <c r="AY1723" s="25">
        <v>0</v>
      </c>
      <c r="AZ1723" s="25">
        <v>0</v>
      </c>
      <c r="BA1723" s="25">
        <v>0</v>
      </c>
      <c r="BB1723" s="25">
        <v>325.51828196101377</v>
      </c>
      <c r="BC1723" s="25">
        <v>2007.1919845603575</v>
      </c>
      <c r="BD1723" s="25">
        <v>360.45164603817693</v>
      </c>
      <c r="BE1723" s="25">
        <v>84.722789621109399</v>
      </c>
      <c r="BF1723" s="25">
        <v>153.7256844571983</v>
      </c>
      <c r="BG1723" s="25">
        <v>0</v>
      </c>
      <c r="BH1723" s="25">
        <v>0</v>
      </c>
      <c r="BI1723" s="25">
        <v>12962.279401029291</v>
      </c>
      <c r="BJ1723" s="25">
        <v>0</v>
      </c>
      <c r="BK1723" s="25">
        <v>858.06138303753085</v>
      </c>
      <c r="BL1723" s="25">
        <v>0</v>
      </c>
      <c r="BM1723" s="25">
        <v>0</v>
      </c>
      <c r="BN1723" s="25">
        <v>75.424712017015153</v>
      </c>
      <c r="BO1723" s="25">
        <v>37824.206657487586</v>
      </c>
    </row>
    <row r="1724" spans="1:67">
      <c r="A1724">
        <v>2014</v>
      </c>
      <c r="B1724" s="57" t="s">
        <v>208</v>
      </c>
      <c r="C1724" s="61" t="s">
        <v>272</v>
      </c>
      <c r="D1724" s="57" t="s">
        <v>231</v>
      </c>
      <c r="E1724" s="25">
        <v>132.33999982068801</v>
      </c>
      <c r="F1724" s="25">
        <v>11.444663227587432</v>
      </c>
      <c r="G1724" s="25">
        <v>29.532605291948606</v>
      </c>
      <c r="H1724" s="25">
        <v>843.16442680992543</v>
      </c>
      <c r="I1724" s="25">
        <v>120.3710168384652</v>
      </c>
      <c r="J1724" s="25">
        <v>120.84558369398508</v>
      </c>
      <c r="K1724" s="25">
        <v>70.211029530663296</v>
      </c>
      <c r="L1724" s="25">
        <v>24.529948949463858</v>
      </c>
      <c r="M1724" s="25">
        <v>4.4514204280671432</v>
      </c>
      <c r="N1724" s="25">
        <v>84.689684300106094</v>
      </c>
      <c r="O1724" s="25">
        <v>73.194932923426506</v>
      </c>
      <c r="P1724" s="25">
        <v>30.707755601587923</v>
      </c>
      <c r="Q1724" s="25">
        <v>18.501438808342048</v>
      </c>
      <c r="R1724" s="25">
        <v>7.7954368108264482</v>
      </c>
      <c r="S1724" s="25">
        <v>22.424178738989582</v>
      </c>
      <c r="T1724" s="25">
        <v>2.1901331347225277</v>
      </c>
      <c r="U1724" s="25">
        <v>0.68972525741732482</v>
      </c>
      <c r="V1724" s="25">
        <v>0.71181403937946708</v>
      </c>
      <c r="W1724" s="25">
        <v>7.6076712417201673</v>
      </c>
      <c r="X1724" s="25">
        <v>135.61081428727337</v>
      </c>
      <c r="Y1724" s="25">
        <v>3.8739909543784234</v>
      </c>
      <c r="Z1724" s="25">
        <v>12.981415442825393</v>
      </c>
      <c r="AA1724" s="25">
        <v>0</v>
      </c>
      <c r="AB1724" s="25">
        <v>21.615793593547053</v>
      </c>
      <c r="AC1724" s="25">
        <v>0.43986470695677898</v>
      </c>
      <c r="AD1724" s="25">
        <v>0</v>
      </c>
      <c r="AE1724" s="25">
        <v>767.03249165911836</v>
      </c>
      <c r="AF1724" s="25">
        <v>477.57288819496915</v>
      </c>
      <c r="AG1724" s="25">
        <v>879.0311774322181</v>
      </c>
      <c r="AH1724" s="25">
        <v>512.56137526122518</v>
      </c>
      <c r="AI1724" s="25">
        <v>24.118813288134827</v>
      </c>
      <c r="AJ1724" s="25">
        <v>243.25268628975331</v>
      </c>
      <c r="AK1724" s="25">
        <v>307.95356916303103</v>
      </c>
      <c r="AL1724" s="25">
        <v>172.36884659196073</v>
      </c>
      <c r="AM1724" s="25">
        <v>24.864746882320649</v>
      </c>
      <c r="AN1724" s="25">
        <v>85.865831593091727</v>
      </c>
      <c r="AO1724" s="25">
        <v>33.307768232269261</v>
      </c>
      <c r="AP1724" s="25">
        <v>35.298456453666034</v>
      </c>
      <c r="AQ1724" s="25">
        <v>93.553773063722943</v>
      </c>
      <c r="AR1724" s="25">
        <v>30.989488666039499</v>
      </c>
      <c r="AS1724" s="25">
        <v>606.35271810357676</v>
      </c>
      <c r="AT1724" s="25">
        <v>172.86465083215165</v>
      </c>
      <c r="AU1724" s="25">
        <v>0</v>
      </c>
      <c r="AV1724" s="25">
        <v>147.34551506755486</v>
      </c>
      <c r="AW1724" s="25">
        <v>78.137415160658207</v>
      </c>
      <c r="AX1724" s="25">
        <v>0</v>
      </c>
      <c r="AY1724" s="25">
        <v>0</v>
      </c>
      <c r="AZ1724" s="25">
        <v>0</v>
      </c>
      <c r="BA1724" s="25">
        <v>0</v>
      </c>
      <c r="BB1724" s="25">
        <v>186.28253584142314</v>
      </c>
      <c r="BC1724" s="25">
        <v>153.6597771175924</v>
      </c>
      <c r="BD1724" s="25">
        <v>65.683250388282389</v>
      </c>
      <c r="BE1724" s="25">
        <v>183.09755022116155</v>
      </c>
      <c r="BF1724" s="25">
        <v>23.234726783584144</v>
      </c>
      <c r="BG1724" s="25">
        <v>0</v>
      </c>
      <c r="BH1724" s="25">
        <v>0</v>
      </c>
      <c r="BI1724" s="25">
        <v>2663.4949888999067</v>
      </c>
      <c r="BJ1724" s="25">
        <v>0</v>
      </c>
      <c r="BK1724" s="25">
        <v>0</v>
      </c>
      <c r="BL1724" s="25">
        <v>0</v>
      </c>
      <c r="BM1724" s="25">
        <v>0</v>
      </c>
      <c r="BN1724" s="25">
        <v>20.460935308927361</v>
      </c>
      <c r="BO1724" s="25">
        <v>9768.3113209286548</v>
      </c>
    </row>
    <row r="1725" spans="1:67">
      <c r="A1725">
        <v>2014</v>
      </c>
      <c r="B1725" s="57" t="s">
        <v>209</v>
      </c>
      <c r="C1725" s="61" t="s">
        <v>273</v>
      </c>
      <c r="D1725" s="57" t="s">
        <v>231</v>
      </c>
      <c r="E1725" s="25">
        <v>0</v>
      </c>
      <c r="F1725" s="25">
        <v>0</v>
      </c>
      <c r="G1725" s="25">
        <v>0</v>
      </c>
      <c r="H1725" s="25">
        <v>0</v>
      </c>
      <c r="I1725" s="25">
        <v>0</v>
      </c>
      <c r="J1725" s="25">
        <v>0</v>
      </c>
      <c r="K1725" s="25">
        <v>0</v>
      </c>
      <c r="L1725" s="25">
        <v>0</v>
      </c>
      <c r="M1725" s="25">
        <v>0</v>
      </c>
      <c r="N1725" s="25">
        <v>0</v>
      </c>
      <c r="O1725" s="25">
        <v>0</v>
      </c>
      <c r="P1725" s="25">
        <v>0</v>
      </c>
      <c r="Q1725" s="25">
        <v>0</v>
      </c>
      <c r="R1725" s="25">
        <v>0</v>
      </c>
      <c r="S1725" s="25">
        <v>0</v>
      </c>
      <c r="T1725" s="25">
        <v>0</v>
      </c>
      <c r="U1725" s="25">
        <v>0</v>
      </c>
      <c r="V1725" s="25">
        <v>0</v>
      </c>
      <c r="W1725" s="25">
        <v>0</v>
      </c>
      <c r="X1725" s="25">
        <v>0</v>
      </c>
      <c r="Y1725" s="25">
        <v>0</v>
      </c>
      <c r="Z1725" s="25">
        <v>0</v>
      </c>
      <c r="AA1725" s="25">
        <v>0</v>
      </c>
      <c r="AB1725" s="25">
        <v>0</v>
      </c>
      <c r="AC1725" s="25">
        <v>0</v>
      </c>
      <c r="AD1725" s="25">
        <v>0</v>
      </c>
      <c r="AE1725" s="25">
        <v>0</v>
      </c>
      <c r="AF1725" s="25">
        <v>0</v>
      </c>
      <c r="AG1725" s="25">
        <v>0</v>
      </c>
      <c r="AH1725" s="25">
        <v>0</v>
      </c>
      <c r="AI1725" s="25">
        <v>0</v>
      </c>
      <c r="AJ1725" s="25">
        <v>0</v>
      </c>
      <c r="AK1725" s="25">
        <v>0</v>
      </c>
      <c r="AL1725" s="25">
        <v>0</v>
      </c>
      <c r="AM1725" s="25">
        <v>0</v>
      </c>
      <c r="AN1725" s="25">
        <v>0</v>
      </c>
      <c r="AO1725" s="25">
        <v>0</v>
      </c>
      <c r="AP1725" s="25">
        <v>0</v>
      </c>
      <c r="AQ1725" s="25">
        <v>0</v>
      </c>
      <c r="AR1725" s="25">
        <v>0</v>
      </c>
      <c r="AS1725" s="25">
        <v>0</v>
      </c>
      <c r="AT1725" s="25">
        <v>0</v>
      </c>
      <c r="AU1725" s="25">
        <v>0</v>
      </c>
      <c r="AV1725" s="25">
        <v>0</v>
      </c>
      <c r="AW1725" s="25">
        <v>0</v>
      </c>
      <c r="AX1725" s="25">
        <v>0</v>
      </c>
      <c r="AY1725" s="25">
        <v>0</v>
      </c>
      <c r="AZ1725" s="25">
        <v>0</v>
      </c>
      <c r="BA1725" s="25">
        <v>0</v>
      </c>
      <c r="BB1725" s="25">
        <v>0</v>
      </c>
      <c r="BC1725" s="25">
        <v>0</v>
      </c>
      <c r="BD1725" s="25">
        <v>0</v>
      </c>
      <c r="BE1725" s="25">
        <v>0</v>
      </c>
      <c r="BF1725" s="25">
        <v>0</v>
      </c>
      <c r="BG1725" s="25">
        <v>0</v>
      </c>
      <c r="BH1725" s="25">
        <v>0</v>
      </c>
      <c r="BI1725" s="25">
        <v>0</v>
      </c>
      <c r="BJ1725" s="25">
        <v>0</v>
      </c>
      <c r="BK1725" s="25">
        <v>0</v>
      </c>
      <c r="BL1725" s="25">
        <v>0</v>
      </c>
      <c r="BM1725" s="25">
        <v>0</v>
      </c>
      <c r="BN1725" s="25">
        <v>0</v>
      </c>
      <c r="BO1725" s="25">
        <v>0</v>
      </c>
    </row>
    <row r="1726" spans="1:67">
      <c r="A1726">
        <v>2014</v>
      </c>
      <c r="B1726" s="57" t="s">
        <v>210</v>
      </c>
      <c r="C1726" s="61" t="s">
        <v>274</v>
      </c>
      <c r="D1726" s="57" t="s">
        <v>231</v>
      </c>
      <c r="E1726" s="25">
        <v>0.41803837673363586</v>
      </c>
      <c r="F1726" s="25">
        <v>0</v>
      </c>
      <c r="G1726" s="25">
        <v>0.14275951987420482</v>
      </c>
      <c r="H1726" s="25">
        <v>42.827512823677687</v>
      </c>
      <c r="I1726" s="25">
        <v>5.6989942108695812</v>
      </c>
      <c r="J1726" s="25">
        <v>10.251463563702387</v>
      </c>
      <c r="K1726" s="25">
        <v>1.4619704799995619</v>
      </c>
      <c r="L1726" s="25">
        <v>21.602099822543686</v>
      </c>
      <c r="M1726" s="25">
        <v>0.49211417283123154</v>
      </c>
      <c r="N1726" s="25">
        <v>6.34819424096424</v>
      </c>
      <c r="O1726" s="25">
        <v>6.7360843474253853</v>
      </c>
      <c r="P1726" s="25">
        <v>3.8268497029455837</v>
      </c>
      <c r="Q1726" s="25">
        <v>20.506577572143076</v>
      </c>
      <c r="R1726" s="25">
        <v>8.2243132418209299</v>
      </c>
      <c r="S1726" s="25">
        <v>15.860630817611474</v>
      </c>
      <c r="T1726" s="25">
        <v>22.68427713187004</v>
      </c>
      <c r="U1726" s="25">
        <v>14.084396695170913</v>
      </c>
      <c r="V1726" s="25">
        <v>5.63199495567277</v>
      </c>
      <c r="W1726" s="25">
        <v>0.56229918313946403</v>
      </c>
      <c r="X1726" s="25">
        <v>7.2378966161068936</v>
      </c>
      <c r="Y1726" s="25">
        <v>1.1038333152301134</v>
      </c>
      <c r="Z1726" s="25">
        <v>0.74321390594723391</v>
      </c>
      <c r="AA1726" s="25">
        <v>0</v>
      </c>
      <c r="AB1726" s="25">
        <v>5.3978940878240369</v>
      </c>
      <c r="AC1726" s="25">
        <v>3.3619190658966285E-2</v>
      </c>
      <c r="AD1726" s="25">
        <v>0</v>
      </c>
      <c r="AE1726" s="25">
        <v>198.28980029067256</v>
      </c>
      <c r="AF1726" s="25">
        <v>500.62923404503613</v>
      </c>
      <c r="AG1726" s="25">
        <v>1331.9896839621908</v>
      </c>
      <c r="AH1726" s="25">
        <v>776.68060220545465</v>
      </c>
      <c r="AI1726" s="25">
        <v>42.951755429527104</v>
      </c>
      <c r="AJ1726" s="25">
        <v>4.4352562202663064</v>
      </c>
      <c r="AK1726" s="25">
        <v>2.6220305147390648</v>
      </c>
      <c r="AL1726" s="25">
        <v>20.673124960029451</v>
      </c>
      <c r="AM1726" s="25">
        <v>4.630428942458221</v>
      </c>
      <c r="AN1726" s="25">
        <v>34.875898786626323</v>
      </c>
      <c r="AO1726" s="25">
        <v>1.9720753310812793</v>
      </c>
      <c r="AP1726" s="25">
        <v>0.56487925823739227</v>
      </c>
      <c r="AQ1726" s="25">
        <v>199.16087795182804</v>
      </c>
      <c r="AR1726" s="25">
        <v>34.104459548335363</v>
      </c>
      <c r="AS1726" s="25">
        <v>104.44360986618203</v>
      </c>
      <c r="AT1726" s="25">
        <v>1.6458968148473783</v>
      </c>
      <c r="AU1726" s="25">
        <v>0</v>
      </c>
      <c r="AV1726" s="25">
        <v>18.659581787996057</v>
      </c>
      <c r="AW1726" s="25">
        <v>60.848702415502714</v>
      </c>
      <c r="AX1726" s="25">
        <v>0</v>
      </c>
      <c r="AY1726" s="25">
        <v>0</v>
      </c>
      <c r="AZ1726" s="25">
        <v>0</v>
      </c>
      <c r="BA1726" s="25">
        <v>0</v>
      </c>
      <c r="BB1726" s="25">
        <v>43.380408241497683</v>
      </c>
      <c r="BC1726" s="25">
        <v>16.823710624958441</v>
      </c>
      <c r="BD1726" s="25">
        <v>88.060912498969898</v>
      </c>
      <c r="BE1726" s="25">
        <v>13.734351216945926</v>
      </c>
      <c r="BF1726" s="25">
        <v>22.100467204572308</v>
      </c>
      <c r="BG1726" s="25">
        <v>0</v>
      </c>
      <c r="BH1726" s="25">
        <v>0</v>
      </c>
      <c r="BI1726" s="25">
        <v>26116.114947225698</v>
      </c>
      <c r="BJ1726" s="25">
        <v>0</v>
      </c>
      <c r="BK1726" s="25">
        <v>0</v>
      </c>
      <c r="BL1726" s="25">
        <v>0</v>
      </c>
      <c r="BM1726" s="25">
        <v>0</v>
      </c>
      <c r="BN1726" s="25">
        <v>205.15068766799243</v>
      </c>
      <c r="BO1726" s="25">
        <v>30046.4204109864</v>
      </c>
    </row>
    <row r="1727" spans="1:67">
      <c r="A1727">
        <v>2014</v>
      </c>
      <c r="B1727" s="57" t="s">
        <v>211</v>
      </c>
      <c r="C1727" s="61" t="s">
        <v>275</v>
      </c>
      <c r="D1727" s="57" t="s">
        <v>231</v>
      </c>
      <c r="E1727" s="25">
        <v>3.628872641103318E-2</v>
      </c>
      <c r="F1727" s="25">
        <v>2.8618420081307768E-4</v>
      </c>
      <c r="G1727" s="25">
        <v>2.4897501938543103E-2</v>
      </c>
      <c r="H1727" s="25">
        <v>1358.5055601048762</v>
      </c>
      <c r="I1727" s="25">
        <v>8.7387153464852751</v>
      </c>
      <c r="J1727" s="25">
        <v>5.6144149564317285</v>
      </c>
      <c r="K1727" s="25">
        <v>1.8666651336097253</v>
      </c>
      <c r="L1727" s="25">
        <v>42.663833093377036</v>
      </c>
      <c r="M1727" s="25">
        <v>0.54060406778524051</v>
      </c>
      <c r="N1727" s="25">
        <v>19.825380738400568</v>
      </c>
      <c r="O1727" s="25">
        <v>1.7988492268877978</v>
      </c>
      <c r="P1727" s="25">
        <v>0.2303449693860731</v>
      </c>
      <c r="Q1727" s="25">
        <v>1.11371380234942</v>
      </c>
      <c r="R1727" s="25">
        <v>107.20804924297585</v>
      </c>
      <c r="S1727" s="25">
        <v>73.091836478219406</v>
      </c>
      <c r="T1727" s="25">
        <v>6.565126732588288</v>
      </c>
      <c r="U1727" s="25">
        <v>13.505570977567103</v>
      </c>
      <c r="V1727" s="25">
        <v>3.3245029865897102</v>
      </c>
      <c r="W1727" s="25">
        <v>0.48813520027285234</v>
      </c>
      <c r="X1727" s="25">
        <v>73.181296004546056</v>
      </c>
      <c r="Y1727" s="25">
        <v>8.8252562244415866</v>
      </c>
      <c r="Z1727" s="25">
        <v>5.5488587683202537</v>
      </c>
      <c r="AA1727" s="25">
        <v>0</v>
      </c>
      <c r="AB1727" s="25">
        <v>61.333547013911222</v>
      </c>
      <c r="AC1727" s="25">
        <v>6.8707632130991098E-2</v>
      </c>
      <c r="AD1727" s="25">
        <v>0</v>
      </c>
      <c r="AE1727" s="25">
        <v>2254.0943064619487</v>
      </c>
      <c r="AF1727" s="25">
        <v>312.31394125416574</v>
      </c>
      <c r="AG1727" s="25">
        <v>602.90071672625368</v>
      </c>
      <c r="AH1727" s="25">
        <v>351.55023899594914</v>
      </c>
      <c r="AI1727" s="25">
        <v>91.393221960559174</v>
      </c>
      <c r="AJ1727" s="25">
        <v>52.141014388440297</v>
      </c>
      <c r="AK1727" s="25">
        <v>46.353984483978792</v>
      </c>
      <c r="AL1727" s="25">
        <v>41.564837469413163</v>
      </c>
      <c r="AM1727" s="25">
        <v>13.609696036020519</v>
      </c>
      <c r="AN1727" s="25">
        <v>62.464423170601478</v>
      </c>
      <c r="AO1727" s="25">
        <v>21.731258171864972</v>
      </c>
      <c r="AP1727" s="25">
        <v>30.006745521535027</v>
      </c>
      <c r="AQ1727" s="25">
        <v>330.47324986447956</v>
      </c>
      <c r="AR1727" s="25">
        <v>77.68152025878662</v>
      </c>
      <c r="AS1727" s="25">
        <v>377.096811929838</v>
      </c>
      <c r="AT1727" s="25">
        <v>110.17511563459217</v>
      </c>
      <c r="AU1727" s="25">
        <v>0</v>
      </c>
      <c r="AV1727" s="25">
        <v>144.72930062502331</v>
      </c>
      <c r="AW1727" s="25">
        <v>252.12436121429644</v>
      </c>
      <c r="AX1727" s="25">
        <v>0</v>
      </c>
      <c r="AY1727" s="25">
        <v>0</v>
      </c>
      <c r="AZ1727" s="25">
        <v>0</v>
      </c>
      <c r="BA1727" s="25">
        <v>0</v>
      </c>
      <c r="BB1727" s="25">
        <v>110.08096210618643</v>
      </c>
      <c r="BC1727" s="25">
        <v>171.97053783354369</v>
      </c>
      <c r="BD1727" s="25">
        <v>164.99287863928583</v>
      </c>
      <c r="BE1727" s="25">
        <v>7.2514958906262681</v>
      </c>
      <c r="BF1727" s="25">
        <v>12.442342916268423</v>
      </c>
      <c r="BG1727" s="25">
        <v>0</v>
      </c>
      <c r="BH1727" s="25">
        <v>0</v>
      </c>
      <c r="BI1727" s="25">
        <v>129.66795429196665</v>
      </c>
      <c r="BJ1727" s="25">
        <v>0</v>
      </c>
      <c r="BK1727" s="25">
        <v>0</v>
      </c>
      <c r="BL1727" s="25">
        <v>2513.3233668564144</v>
      </c>
      <c r="BM1727" s="25">
        <v>0</v>
      </c>
      <c r="BN1727" s="25">
        <v>1720.3455695209072</v>
      </c>
      <c r="BO1727" s="25">
        <v>11796.580293336654</v>
      </c>
    </row>
    <row r="1728" spans="1:67">
      <c r="A1728">
        <v>2014</v>
      </c>
      <c r="B1728" s="57" t="s">
        <v>212</v>
      </c>
      <c r="C1728" s="61" t="s">
        <v>276</v>
      </c>
      <c r="D1728" s="57" t="s">
        <v>231</v>
      </c>
      <c r="E1728" s="25">
        <v>0</v>
      </c>
      <c r="F1728" s="25">
        <v>0</v>
      </c>
      <c r="G1728" s="25">
        <v>0</v>
      </c>
      <c r="H1728" s="25">
        <v>0</v>
      </c>
      <c r="I1728" s="25">
        <v>0</v>
      </c>
      <c r="J1728" s="25">
        <v>0</v>
      </c>
      <c r="K1728" s="25">
        <v>0</v>
      </c>
      <c r="L1728" s="25">
        <v>0</v>
      </c>
      <c r="M1728" s="25">
        <v>0</v>
      </c>
      <c r="N1728" s="25">
        <v>0</v>
      </c>
      <c r="O1728" s="25">
        <v>0</v>
      </c>
      <c r="P1728" s="25">
        <v>0</v>
      </c>
      <c r="Q1728" s="25">
        <v>0</v>
      </c>
      <c r="R1728" s="25">
        <v>0</v>
      </c>
      <c r="S1728" s="25">
        <v>0</v>
      </c>
      <c r="T1728" s="25">
        <v>0</v>
      </c>
      <c r="U1728" s="25">
        <v>0</v>
      </c>
      <c r="V1728" s="25">
        <v>0</v>
      </c>
      <c r="W1728" s="25">
        <v>0</v>
      </c>
      <c r="X1728" s="25">
        <v>0</v>
      </c>
      <c r="Y1728" s="25">
        <v>0</v>
      </c>
      <c r="Z1728" s="25">
        <v>0</v>
      </c>
      <c r="AA1728" s="25">
        <v>0</v>
      </c>
      <c r="AB1728" s="25">
        <v>0</v>
      </c>
      <c r="AC1728" s="25">
        <v>0</v>
      </c>
      <c r="AD1728" s="25">
        <v>0</v>
      </c>
      <c r="AE1728" s="25">
        <v>0</v>
      </c>
      <c r="AF1728" s="25">
        <v>0</v>
      </c>
      <c r="AG1728" s="25">
        <v>0</v>
      </c>
      <c r="AH1728" s="25">
        <v>0</v>
      </c>
      <c r="AI1728" s="25">
        <v>0</v>
      </c>
      <c r="AJ1728" s="25">
        <v>0</v>
      </c>
      <c r="AK1728" s="25">
        <v>0</v>
      </c>
      <c r="AL1728" s="25">
        <v>0</v>
      </c>
      <c r="AM1728" s="25">
        <v>0</v>
      </c>
      <c r="AN1728" s="25">
        <v>0</v>
      </c>
      <c r="AO1728" s="25">
        <v>0</v>
      </c>
      <c r="AP1728" s="25">
        <v>0</v>
      </c>
      <c r="AQ1728" s="25">
        <v>0</v>
      </c>
      <c r="AR1728" s="25">
        <v>0</v>
      </c>
      <c r="AS1728" s="25">
        <v>0</v>
      </c>
      <c r="AT1728" s="25">
        <v>0</v>
      </c>
      <c r="AU1728" s="25">
        <v>0</v>
      </c>
      <c r="AV1728" s="25">
        <v>0</v>
      </c>
      <c r="AW1728" s="25">
        <v>0</v>
      </c>
      <c r="AX1728" s="25">
        <v>0</v>
      </c>
      <c r="AY1728" s="25">
        <v>0</v>
      </c>
      <c r="AZ1728" s="25">
        <v>0</v>
      </c>
      <c r="BA1728" s="25">
        <v>0</v>
      </c>
      <c r="BB1728" s="25">
        <v>0</v>
      </c>
      <c r="BC1728" s="25">
        <v>0</v>
      </c>
      <c r="BD1728" s="25">
        <v>0</v>
      </c>
      <c r="BE1728" s="25">
        <v>0</v>
      </c>
      <c r="BF1728" s="25">
        <v>0</v>
      </c>
      <c r="BG1728" s="25">
        <v>0</v>
      </c>
      <c r="BH1728" s="25">
        <v>0</v>
      </c>
      <c r="BI1728" s="25">
        <v>0</v>
      </c>
      <c r="BJ1728" s="25">
        <v>0</v>
      </c>
      <c r="BK1728" s="25">
        <v>0</v>
      </c>
      <c r="BL1728" s="25">
        <v>0</v>
      </c>
      <c r="BM1728" s="25">
        <v>0</v>
      </c>
      <c r="BN1728" s="25">
        <v>0</v>
      </c>
      <c r="BO1728" s="25">
        <v>0</v>
      </c>
    </row>
    <row r="1729" spans="1:67">
      <c r="A1729">
        <v>2014</v>
      </c>
      <c r="B1729" s="57" t="s">
        <v>213</v>
      </c>
      <c r="C1729" s="61" t="s">
        <v>277</v>
      </c>
      <c r="D1729" s="57" t="s">
        <v>231</v>
      </c>
      <c r="E1729" s="25">
        <v>0</v>
      </c>
      <c r="F1729" s="25">
        <v>0</v>
      </c>
      <c r="G1729" s="25">
        <v>0</v>
      </c>
      <c r="H1729" s="25">
        <v>0</v>
      </c>
      <c r="I1729" s="25">
        <v>0</v>
      </c>
      <c r="J1729" s="25">
        <v>0</v>
      </c>
      <c r="K1729" s="25">
        <v>0</v>
      </c>
      <c r="L1729" s="25">
        <v>0</v>
      </c>
      <c r="M1729" s="25">
        <v>0</v>
      </c>
      <c r="N1729" s="25">
        <v>0</v>
      </c>
      <c r="O1729" s="25">
        <v>0</v>
      </c>
      <c r="P1729" s="25">
        <v>0</v>
      </c>
      <c r="Q1729" s="25">
        <v>0</v>
      </c>
      <c r="R1729" s="25">
        <v>0</v>
      </c>
      <c r="S1729" s="25">
        <v>0</v>
      </c>
      <c r="T1729" s="25">
        <v>0</v>
      </c>
      <c r="U1729" s="25">
        <v>0</v>
      </c>
      <c r="V1729" s="25">
        <v>0</v>
      </c>
      <c r="W1729" s="25">
        <v>0</v>
      </c>
      <c r="X1729" s="25">
        <v>0</v>
      </c>
      <c r="Y1729" s="25">
        <v>0</v>
      </c>
      <c r="Z1729" s="25">
        <v>0</v>
      </c>
      <c r="AA1729" s="25">
        <v>0</v>
      </c>
      <c r="AB1729" s="25">
        <v>0</v>
      </c>
      <c r="AC1729" s="25">
        <v>0</v>
      </c>
      <c r="AD1729" s="25">
        <v>0</v>
      </c>
      <c r="AE1729" s="25">
        <v>0</v>
      </c>
      <c r="AF1729" s="25">
        <v>0</v>
      </c>
      <c r="AG1729" s="25">
        <v>0</v>
      </c>
      <c r="AH1729" s="25">
        <v>0</v>
      </c>
      <c r="AI1729" s="25">
        <v>0</v>
      </c>
      <c r="AJ1729" s="25">
        <v>0</v>
      </c>
      <c r="AK1729" s="25">
        <v>0</v>
      </c>
      <c r="AL1729" s="25">
        <v>0</v>
      </c>
      <c r="AM1729" s="25">
        <v>0</v>
      </c>
      <c r="AN1729" s="25">
        <v>0</v>
      </c>
      <c r="AO1729" s="25">
        <v>0</v>
      </c>
      <c r="AP1729" s="25">
        <v>0</v>
      </c>
      <c r="AQ1729" s="25">
        <v>0</v>
      </c>
      <c r="AR1729" s="25">
        <v>0</v>
      </c>
      <c r="AS1729" s="25">
        <v>0</v>
      </c>
      <c r="AT1729" s="25">
        <v>0</v>
      </c>
      <c r="AU1729" s="25">
        <v>0</v>
      </c>
      <c r="AV1729" s="25">
        <v>0</v>
      </c>
      <c r="AW1729" s="25">
        <v>0</v>
      </c>
      <c r="AX1729" s="25">
        <v>0</v>
      </c>
      <c r="AY1729" s="25">
        <v>0</v>
      </c>
      <c r="AZ1729" s="25">
        <v>0</v>
      </c>
      <c r="BA1729" s="25">
        <v>0</v>
      </c>
      <c r="BB1729" s="25">
        <v>0</v>
      </c>
      <c r="BC1729" s="25">
        <v>0</v>
      </c>
      <c r="BD1729" s="25">
        <v>0</v>
      </c>
      <c r="BE1729" s="25">
        <v>0</v>
      </c>
      <c r="BF1729" s="25">
        <v>0</v>
      </c>
      <c r="BG1729" s="25">
        <v>0</v>
      </c>
      <c r="BH1729" s="25">
        <v>0</v>
      </c>
      <c r="BI1729" s="25">
        <v>0</v>
      </c>
      <c r="BJ1729" s="25">
        <v>0</v>
      </c>
      <c r="BK1729" s="25">
        <v>0</v>
      </c>
      <c r="BL1729" s="25">
        <v>0</v>
      </c>
      <c r="BM1729" s="25">
        <v>0</v>
      </c>
      <c r="BN1729" s="25">
        <v>0</v>
      </c>
      <c r="BO1729" s="25">
        <v>0</v>
      </c>
    </row>
    <row r="1730" spans="1:67">
      <c r="A1730">
        <v>2014</v>
      </c>
      <c r="B1730" s="57" t="s">
        <v>214</v>
      </c>
      <c r="C1730" s="61" t="s">
        <v>278</v>
      </c>
      <c r="D1730" s="57" t="s">
        <v>231</v>
      </c>
      <c r="E1730" s="25">
        <v>0</v>
      </c>
      <c r="F1730" s="25">
        <v>0</v>
      </c>
      <c r="G1730" s="25">
        <v>0</v>
      </c>
      <c r="H1730" s="25">
        <v>0</v>
      </c>
      <c r="I1730" s="25">
        <v>0</v>
      </c>
      <c r="J1730" s="25">
        <v>0</v>
      </c>
      <c r="K1730" s="25">
        <v>0</v>
      </c>
      <c r="L1730" s="25">
        <v>0</v>
      </c>
      <c r="M1730" s="25">
        <v>0</v>
      </c>
      <c r="N1730" s="25">
        <v>0</v>
      </c>
      <c r="O1730" s="25">
        <v>0</v>
      </c>
      <c r="P1730" s="25">
        <v>0</v>
      </c>
      <c r="Q1730" s="25">
        <v>0</v>
      </c>
      <c r="R1730" s="25">
        <v>0</v>
      </c>
      <c r="S1730" s="25">
        <v>0</v>
      </c>
      <c r="T1730" s="25">
        <v>0</v>
      </c>
      <c r="U1730" s="25">
        <v>0</v>
      </c>
      <c r="V1730" s="25">
        <v>0</v>
      </c>
      <c r="W1730" s="25">
        <v>0</v>
      </c>
      <c r="X1730" s="25">
        <v>0</v>
      </c>
      <c r="Y1730" s="25">
        <v>0</v>
      </c>
      <c r="Z1730" s="25">
        <v>0</v>
      </c>
      <c r="AA1730" s="25">
        <v>0</v>
      </c>
      <c r="AB1730" s="25">
        <v>0</v>
      </c>
      <c r="AC1730" s="25">
        <v>0</v>
      </c>
      <c r="AD1730" s="25">
        <v>0</v>
      </c>
      <c r="AE1730" s="25">
        <v>0</v>
      </c>
      <c r="AF1730" s="25">
        <v>0</v>
      </c>
      <c r="AG1730" s="25">
        <v>0</v>
      </c>
      <c r="AH1730" s="25">
        <v>0</v>
      </c>
      <c r="AI1730" s="25">
        <v>0</v>
      </c>
      <c r="AJ1730" s="25">
        <v>0</v>
      </c>
      <c r="AK1730" s="25">
        <v>0</v>
      </c>
      <c r="AL1730" s="25">
        <v>0</v>
      </c>
      <c r="AM1730" s="25">
        <v>0</v>
      </c>
      <c r="AN1730" s="25">
        <v>0</v>
      </c>
      <c r="AO1730" s="25">
        <v>0</v>
      </c>
      <c r="AP1730" s="25">
        <v>0</v>
      </c>
      <c r="AQ1730" s="25">
        <v>0</v>
      </c>
      <c r="AR1730" s="25">
        <v>0</v>
      </c>
      <c r="AS1730" s="25">
        <v>0</v>
      </c>
      <c r="AT1730" s="25">
        <v>0</v>
      </c>
      <c r="AU1730" s="25">
        <v>0</v>
      </c>
      <c r="AV1730" s="25">
        <v>0</v>
      </c>
      <c r="AW1730" s="25">
        <v>0</v>
      </c>
      <c r="AX1730" s="25">
        <v>0</v>
      </c>
      <c r="AY1730" s="25">
        <v>0</v>
      </c>
      <c r="AZ1730" s="25">
        <v>0</v>
      </c>
      <c r="BA1730" s="25">
        <v>0</v>
      </c>
      <c r="BB1730" s="25">
        <v>0</v>
      </c>
      <c r="BC1730" s="25">
        <v>0</v>
      </c>
      <c r="BD1730" s="25">
        <v>0</v>
      </c>
      <c r="BE1730" s="25">
        <v>0</v>
      </c>
      <c r="BF1730" s="25">
        <v>0</v>
      </c>
      <c r="BG1730" s="25">
        <v>0</v>
      </c>
      <c r="BH1730" s="25">
        <v>0</v>
      </c>
      <c r="BI1730" s="25">
        <v>0</v>
      </c>
      <c r="BJ1730" s="25">
        <v>0</v>
      </c>
      <c r="BK1730" s="25">
        <v>0</v>
      </c>
      <c r="BL1730" s="25">
        <v>0</v>
      </c>
      <c r="BM1730" s="25">
        <v>0</v>
      </c>
      <c r="BN1730" s="25">
        <v>0</v>
      </c>
      <c r="BO1730" s="25">
        <v>0</v>
      </c>
    </row>
    <row r="1731" spans="1:67">
      <c r="A1731">
        <v>2014</v>
      </c>
      <c r="B1731" s="57" t="s">
        <v>215</v>
      </c>
      <c r="C1731" s="61" t="s">
        <v>279</v>
      </c>
      <c r="D1731" s="57" t="s">
        <v>231</v>
      </c>
      <c r="E1731" s="25">
        <v>0</v>
      </c>
      <c r="F1731" s="25">
        <v>0</v>
      </c>
      <c r="G1731" s="25">
        <v>0</v>
      </c>
      <c r="H1731" s="25">
        <v>0</v>
      </c>
      <c r="I1731" s="25">
        <v>0</v>
      </c>
      <c r="J1731" s="25">
        <v>0</v>
      </c>
      <c r="K1731" s="25">
        <v>0</v>
      </c>
      <c r="L1731" s="25">
        <v>0</v>
      </c>
      <c r="M1731" s="25">
        <v>0</v>
      </c>
      <c r="N1731" s="25">
        <v>0</v>
      </c>
      <c r="O1731" s="25">
        <v>0</v>
      </c>
      <c r="P1731" s="25">
        <v>0</v>
      </c>
      <c r="Q1731" s="25">
        <v>0</v>
      </c>
      <c r="R1731" s="25">
        <v>0</v>
      </c>
      <c r="S1731" s="25">
        <v>0</v>
      </c>
      <c r="T1731" s="25">
        <v>0</v>
      </c>
      <c r="U1731" s="25">
        <v>0</v>
      </c>
      <c r="V1731" s="25">
        <v>0</v>
      </c>
      <c r="W1731" s="25">
        <v>0</v>
      </c>
      <c r="X1731" s="25">
        <v>0</v>
      </c>
      <c r="Y1731" s="25">
        <v>0</v>
      </c>
      <c r="Z1731" s="25">
        <v>0</v>
      </c>
      <c r="AA1731" s="25">
        <v>0</v>
      </c>
      <c r="AB1731" s="25">
        <v>0</v>
      </c>
      <c r="AC1731" s="25">
        <v>0</v>
      </c>
      <c r="AD1731" s="25">
        <v>0</v>
      </c>
      <c r="AE1731" s="25">
        <v>0</v>
      </c>
      <c r="AF1731" s="25">
        <v>0</v>
      </c>
      <c r="AG1731" s="25">
        <v>0</v>
      </c>
      <c r="AH1731" s="25">
        <v>0</v>
      </c>
      <c r="AI1731" s="25">
        <v>0</v>
      </c>
      <c r="AJ1731" s="25">
        <v>0</v>
      </c>
      <c r="AK1731" s="25">
        <v>0</v>
      </c>
      <c r="AL1731" s="25">
        <v>0</v>
      </c>
      <c r="AM1731" s="25">
        <v>0</v>
      </c>
      <c r="AN1731" s="25">
        <v>0</v>
      </c>
      <c r="AO1731" s="25">
        <v>0</v>
      </c>
      <c r="AP1731" s="25">
        <v>0</v>
      </c>
      <c r="AQ1731" s="25">
        <v>0</v>
      </c>
      <c r="AR1731" s="25">
        <v>0</v>
      </c>
      <c r="AS1731" s="25">
        <v>0</v>
      </c>
      <c r="AT1731" s="25">
        <v>0</v>
      </c>
      <c r="AU1731" s="25">
        <v>0</v>
      </c>
      <c r="AV1731" s="25">
        <v>0</v>
      </c>
      <c r="AW1731" s="25">
        <v>0</v>
      </c>
      <c r="AX1731" s="25">
        <v>0</v>
      </c>
      <c r="AY1731" s="25">
        <v>0</v>
      </c>
      <c r="AZ1731" s="25">
        <v>0</v>
      </c>
      <c r="BA1731" s="25">
        <v>0</v>
      </c>
      <c r="BB1731" s="25">
        <v>0</v>
      </c>
      <c r="BC1731" s="25">
        <v>0</v>
      </c>
      <c r="BD1731" s="25">
        <v>0</v>
      </c>
      <c r="BE1731" s="25">
        <v>0</v>
      </c>
      <c r="BF1731" s="25">
        <v>0</v>
      </c>
      <c r="BG1731" s="25">
        <v>0</v>
      </c>
      <c r="BH1731" s="25">
        <v>0</v>
      </c>
      <c r="BI1731" s="25">
        <v>0</v>
      </c>
      <c r="BJ1731" s="25">
        <v>0</v>
      </c>
      <c r="BK1731" s="25">
        <v>0</v>
      </c>
      <c r="BL1731" s="25">
        <v>0</v>
      </c>
      <c r="BM1731" s="25">
        <v>0</v>
      </c>
      <c r="BN1731" s="25">
        <v>0</v>
      </c>
      <c r="BO1731" s="25">
        <v>0</v>
      </c>
    </row>
    <row r="1732" spans="1:67">
      <c r="A1732">
        <v>2014</v>
      </c>
      <c r="B1732" s="57" t="s">
        <v>216</v>
      </c>
      <c r="C1732" s="61" t="s">
        <v>280</v>
      </c>
      <c r="D1732" s="57" t="s">
        <v>231</v>
      </c>
      <c r="E1732" s="25">
        <v>275.23371294887039</v>
      </c>
      <c r="F1732" s="25">
        <v>48.115330487023556</v>
      </c>
      <c r="G1732" s="25">
        <v>6.9990766637680792</v>
      </c>
      <c r="H1732" s="25">
        <v>712.1575202095014</v>
      </c>
      <c r="I1732" s="25">
        <v>299.70939799209282</v>
      </c>
      <c r="J1732" s="25">
        <v>155.57444035467412</v>
      </c>
      <c r="K1732" s="25">
        <v>83.093377670242205</v>
      </c>
      <c r="L1732" s="25">
        <v>83.194737935652554</v>
      </c>
      <c r="M1732" s="25">
        <v>5.1350468490779484</v>
      </c>
      <c r="N1732" s="25">
        <v>328.33791701144344</v>
      </c>
      <c r="O1732" s="25">
        <v>68.076015380751883</v>
      </c>
      <c r="P1732" s="25">
        <v>63.843803745374224</v>
      </c>
      <c r="Q1732" s="25">
        <v>77.75504300686724</v>
      </c>
      <c r="R1732" s="25">
        <v>92.959795243988026</v>
      </c>
      <c r="S1732" s="25">
        <v>58.951021901187644</v>
      </c>
      <c r="T1732" s="25">
        <v>98.876010640078562</v>
      </c>
      <c r="U1732" s="25">
        <v>109.32759814974916</v>
      </c>
      <c r="V1732" s="25">
        <v>126.38021953026411</v>
      </c>
      <c r="W1732" s="25">
        <v>42.983337756905946</v>
      </c>
      <c r="X1732" s="25">
        <v>187.72678572961325</v>
      </c>
      <c r="Y1732" s="25">
        <v>12.938506434986778</v>
      </c>
      <c r="Z1732" s="25">
        <v>107.9753698446835</v>
      </c>
      <c r="AA1732" s="25">
        <v>0</v>
      </c>
      <c r="AB1732" s="25">
        <v>252.1693884732351</v>
      </c>
      <c r="AC1732" s="25">
        <v>3.1467051903824022</v>
      </c>
      <c r="AD1732" s="25">
        <v>0</v>
      </c>
      <c r="AE1732" s="25">
        <v>453.18584102978463</v>
      </c>
      <c r="AF1732" s="25">
        <v>301.53325278322973</v>
      </c>
      <c r="AG1732" s="25">
        <v>736.17068753655337</v>
      </c>
      <c r="AH1732" s="25">
        <v>429.25970058648289</v>
      </c>
      <c r="AI1732" s="25">
        <v>599.37960126288317</v>
      </c>
      <c r="AJ1732" s="25">
        <v>294.45973476383688</v>
      </c>
      <c r="AK1732" s="25">
        <v>1020.9636164745523</v>
      </c>
      <c r="AL1732" s="25">
        <v>84.673956602169369</v>
      </c>
      <c r="AM1732" s="25">
        <v>42.115591898741705</v>
      </c>
      <c r="AN1732" s="25">
        <v>99.713630134081782</v>
      </c>
      <c r="AO1732" s="25">
        <v>56.121926864949948</v>
      </c>
      <c r="AP1732" s="25">
        <v>26.064153959043932</v>
      </c>
      <c r="AQ1732" s="25">
        <v>460.1325096423152</v>
      </c>
      <c r="AR1732" s="25">
        <v>110.00580364896454</v>
      </c>
      <c r="AS1732" s="25">
        <v>722.03829207673652</v>
      </c>
      <c r="AT1732" s="25">
        <v>126.172925166849</v>
      </c>
      <c r="AU1732" s="25">
        <v>0</v>
      </c>
      <c r="AV1732" s="25">
        <v>75.177511921903516</v>
      </c>
      <c r="AW1732" s="25">
        <v>166.24395557934497</v>
      </c>
      <c r="AX1732" s="25">
        <v>0</v>
      </c>
      <c r="AY1732" s="25">
        <v>0</v>
      </c>
      <c r="AZ1732" s="25">
        <v>0</v>
      </c>
      <c r="BA1732" s="25">
        <v>0</v>
      </c>
      <c r="BB1732" s="25">
        <v>83.035738994882877</v>
      </c>
      <c r="BC1732" s="25">
        <v>370.33450931675316</v>
      </c>
      <c r="BD1732" s="25">
        <v>151.25086273304589</v>
      </c>
      <c r="BE1732" s="25">
        <v>14.204270256809291</v>
      </c>
      <c r="BF1732" s="25">
        <v>82.690938121454366</v>
      </c>
      <c r="BG1732" s="25">
        <v>0</v>
      </c>
      <c r="BH1732" s="25">
        <v>0</v>
      </c>
      <c r="BI1732" s="25">
        <v>1280.4885787489104</v>
      </c>
      <c r="BJ1732" s="25">
        <v>0</v>
      </c>
      <c r="BK1732" s="25">
        <v>0</v>
      </c>
      <c r="BL1732" s="25">
        <v>0</v>
      </c>
      <c r="BM1732" s="25">
        <v>0</v>
      </c>
      <c r="BN1732" s="25">
        <v>833.77883300896087</v>
      </c>
      <c r="BO1732" s="25">
        <v>11919.856582263656</v>
      </c>
    </row>
    <row r="1733" spans="1:67">
      <c r="A1733">
        <v>2014</v>
      </c>
      <c r="B1733" s="57" t="s">
        <v>217</v>
      </c>
      <c r="C1733" s="61" t="s">
        <v>281</v>
      </c>
      <c r="D1733" s="57" t="s">
        <v>231</v>
      </c>
      <c r="E1733" s="25">
        <v>198.85118436469992</v>
      </c>
      <c r="F1733" s="25">
        <v>0</v>
      </c>
      <c r="G1733" s="25">
        <v>0</v>
      </c>
      <c r="H1733" s="25">
        <v>365.54391096494209</v>
      </c>
      <c r="I1733" s="25">
        <v>135.30943101109131</v>
      </c>
      <c r="J1733" s="25">
        <v>47.770809207838667</v>
      </c>
      <c r="K1733" s="25">
        <v>2.0774339488599572E-3</v>
      </c>
      <c r="L1733" s="25">
        <v>69.687293551436397</v>
      </c>
      <c r="M1733" s="25">
        <v>1.4917283604663056</v>
      </c>
      <c r="N1733" s="25">
        <v>88.205951277566427</v>
      </c>
      <c r="O1733" s="25">
        <v>71.400771197727366</v>
      </c>
      <c r="P1733" s="25">
        <v>5.4664149022720094</v>
      </c>
      <c r="Q1733" s="25">
        <v>63.476103364141672</v>
      </c>
      <c r="R1733" s="25">
        <v>11.96680947935895</v>
      </c>
      <c r="S1733" s="25">
        <v>17.616004659091089</v>
      </c>
      <c r="T1733" s="25">
        <v>1.1839039701001719</v>
      </c>
      <c r="U1733" s="25">
        <v>4.3991801178851146E-2</v>
      </c>
      <c r="V1733" s="25">
        <v>0.10085504042589269</v>
      </c>
      <c r="W1733" s="25">
        <v>0</v>
      </c>
      <c r="X1733" s="25">
        <v>134.0994508768288</v>
      </c>
      <c r="Y1733" s="25">
        <v>7.8237553262241244</v>
      </c>
      <c r="Z1733" s="25">
        <v>0.20892913415331765</v>
      </c>
      <c r="AA1733" s="25">
        <v>0</v>
      </c>
      <c r="AB1733" s="25">
        <v>1.881361794308024E-2</v>
      </c>
      <c r="AC1733" s="25">
        <v>5.2143303073188259</v>
      </c>
      <c r="AD1733" s="25">
        <v>0</v>
      </c>
      <c r="AE1733" s="25">
        <v>1176.8740316596268</v>
      </c>
      <c r="AF1733" s="25">
        <v>3.1955349196764553</v>
      </c>
      <c r="AG1733" s="25">
        <v>8.4301825777731167</v>
      </c>
      <c r="AH1733" s="25">
        <v>4.9156231163368487</v>
      </c>
      <c r="AI1733" s="25">
        <v>224.93698202583974</v>
      </c>
      <c r="AJ1733" s="25">
        <v>52.683284697646066</v>
      </c>
      <c r="AK1733" s="25">
        <v>60.179369778553898</v>
      </c>
      <c r="AL1733" s="25">
        <v>1.152547519985395</v>
      </c>
      <c r="AM1733" s="25">
        <v>3.2187610649769939E-3</v>
      </c>
      <c r="AN1733" s="25">
        <v>154.14954253638163</v>
      </c>
      <c r="AO1733" s="25">
        <v>1.5651768357759932</v>
      </c>
      <c r="AP1733" s="25">
        <v>7.3433203346204339</v>
      </c>
      <c r="AQ1733" s="25">
        <v>1176.8899491271659</v>
      </c>
      <c r="AR1733" s="25">
        <v>0</v>
      </c>
      <c r="AS1733" s="25">
        <v>311.37871758780454</v>
      </c>
      <c r="AT1733" s="25">
        <v>37.086716537716583</v>
      </c>
      <c r="AU1733" s="25">
        <v>0</v>
      </c>
      <c r="AV1733" s="25">
        <v>200.22645110550806</v>
      </c>
      <c r="AW1733" s="25">
        <v>150.11970510133506</v>
      </c>
      <c r="AX1733" s="25">
        <v>0</v>
      </c>
      <c r="AY1733" s="25">
        <v>0</v>
      </c>
      <c r="AZ1733" s="25">
        <v>0</v>
      </c>
      <c r="BA1733" s="25">
        <v>0</v>
      </c>
      <c r="BB1733" s="25">
        <v>2.3669536074387928E-2</v>
      </c>
      <c r="BC1733" s="25">
        <v>15.452614457869165</v>
      </c>
      <c r="BD1733" s="25">
        <v>38.484936339343399</v>
      </c>
      <c r="BE1733" s="25">
        <v>16.74485895010292</v>
      </c>
      <c r="BF1733" s="25">
        <v>1.0662041144264323</v>
      </c>
      <c r="BG1733" s="25">
        <v>0</v>
      </c>
      <c r="BH1733" s="25">
        <v>0</v>
      </c>
      <c r="BI1733" s="25">
        <v>1406.8361990887995</v>
      </c>
      <c r="BJ1733" s="25">
        <v>0</v>
      </c>
      <c r="BK1733" s="25">
        <v>48260.960929525572</v>
      </c>
      <c r="BL1733" s="25">
        <v>36.275336794663531</v>
      </c>
      <c r="BM1733" s="25">
        <v>0</v>
      </c>
      <c r="BN1733" s="25">
        <v>429.52833015745375</v>
      </c>
      <c r="BO1733" s="25">
        <v>55001.985953035866</v>
      </c>
    </row>
    <row r="1734" spans="1:67">
      <c r="A1734">
        <v>2014</v>
      </c>
      <c r="B1734" s="57" t="s">
        <v>218</v>
      </c>
      <c r="C1734" s="61" t="s">
        <v>282</v>
      </c>
      <c r="D1734" s="57" t="s">
        <v>231</v>
      </c>
      <c r="E1734" s="25">
        <v>0</v>
      </c>
      <c r="F1734" s="25">
        <v>0</v>
      </c>
      <c r="G1734" s="25">
        <v>0</v>
      </c>
      <c r="H1734" s="25">
        <v>13.377150412979468</v>
      </c>
      <c r="I1734" s="25">
        <v>7.7619765453100538</v>
      </c>
      <c r="J1734" s="25">
        <v>7.8029985898268936</v>
      </c>
      <c r="K1734" s="25">
        <v>0.24241963747819878</v>
      </c>
      <c r="L1734" s="25">
        <v>13.249577473113055</v>
      </c>
      <c r="M1734" s="25">
        <v>5.4274290190159467E-2</v>
      </c>
      <c r="N1734" s="25">
        <v>4.874897038628327</v>
      </c>
      <c r="O1734" s="25">
        <v>5.551319920982877</v>
      </c>
      <c r="P1734" s="25">
        <v>11.061842072965767</v>
      </c>
      <c r="Q1734" s="25">
        <v>2.4508672316203324</v>
      </c>
      <c r="R1734" s="25">
        <v>11.962509842379303</v>
      </c>
      <c r="S1734" s="25">
        <v>8.315342567731502</v>
      </c>
      <c r="T1734" s="25">
        <v>2.792109889932612</v>
      </c>
      <c r="U1734" s="25">
        <v>2.3647819029895953</v>
      </c>
      <c r="V1734" s="25">
        <v>0.83931917949271906</v>
      </c>
      <c r="W1734" s="25">
        <v>1.6787375971740739</v>
      </c>
      <c r="X1734" s="25">
        <v>2.8829882130412767</v>
      </c>
      <c r="Y1734" s="25">
        <v>9.7922161015765091E-2</v>
      </c>
      <c r="Z1734" s="25">
        <v>0.28913618658788931</v>
      </c>
      <c r="AA1734" s="25">
        <v>0</v>
      </c>
      <c r="AB1734" s="25">
        <v>8.0007423508652131</v>
      </c>
      <c r="AC1734" s="25">
        <v>9.3675774415729385E-2</v>
      </c>
      <c r="AD1734" s="25">
        <v>0</v>
      </c>
      <c r="AE1734" s="25">
        <v>174.32148244290158</v>
      </c>
      <c r="AF1734" s="25">
        <v>4.0030824320215466</v>
      </c>
      <c r="AG1734" s="25">
        <v>92.55651853420801</v>
      </c>
      <c r="AH1734" s="25">
        <v>53.969526505153887</v>
      </c>
      <c r="AI1734" s="25">
        <v>16.225747748171347</v>
      </c>
      <c r="AJ1734" s="25">
        <v>1.0106004568105136</v>
      </c>
      <c r="AK1734" s="25">
        <v>19.829660856307903</v>
      </c>
      <c r="AL1734" s="25">
        <v>9.606049942492815</v>
      </c>
      <c r="AM1734" s="25">
        <v>1.4805542948135766</v>
      </c>
      <c r="AN1734" s="25">
        <v>10.365434500763381</v>
      </c>
      <c r="AO1734" s="25">
        <v>15.988133743288397</v>
      </c>
      <c r="AP1734" s="25">
        <v>4.5284937525287647</v>
      </c>
      <c r="AQ1734" s="25">
        <v>31.337256981785419</v>
      </c>
      <c r="AR1734" s="25">
        <v>6.8899594983891808</v>
      </c>
      <c r="AS1734" s="25">
        <v>229.49005068395161</v>
      </c>
      <c r="AT1734" s="25">
        <v>33.406417147874741</v>
      </c>
      <c r="AU1734" s="25">
        <v>0</v>
      </c>
      <c r="AV1734" s="25">
        <v>7.3386592305850387E-2</v>
      </c>
      <c r="AW1734" s="25">
        <v>8.9400079608794805</v>
      </c>
      <c r="AX1734" s="25">
        <v>0</v>
      </c>
      <c r="AY1734" s="25">
        <v>0</v>
      </c>
      <c r="AZ1734" s="25">
        <v>0</v>
      </c>
      <c r="BA1734" s="25">
        <v>0</v>
      </c>
      <c r="BB1734" s="25">
        <v>5.9657162740154748</v>
      </c>
      <c r="BC1734" s="25">
        <v>108.06568200816065</v>
      </c>
      <c r="BD1734" s="25">
        <v>1476.0545069780142</v>
      </c>
      <c r="BE1734" s="25">
        <v>24.945163112719257</v>
      </c>
      <c r="BF1734" s="25">
        <v>0.54454025495062996</v>
      </c>
      <c r="BG1734" s="25">
        <v>0</v>
      </c>
      <c r="BH1734" s="25">
        <v>0</v>
      </c>
      <c r="BI1734" s="25">
        <v>18684.917442052356</v>
      </c>
      <c r="BJ1734" s="25">
        <v>0</v>
      </c>
      <c r="BK1734" s="25">
        <v>23335.012114397407</v>
      </c>
      <c r="BL1734" s="25">
        <v>0</v>
      </c>
      <c r="BM1734" s="25">
        <v>0</v>
      </c>
      <c r="BN1734" s="25">
        <v>85.987795653060687</v>
      </c>
      <c r="BO1734" s="25">
        <v>44541.259913684058</v>
      </c>
    </row>
    <row r="1735" spans="1:67">
      <c r="A1735">
        <v>2014</v>
      </c>
      <c r="B1735" s="57" t="s">
        <v>219</v>
      </c>
      <c r="C1735" s="61" t="s">
        <v>283</v>
      </c>
      <c r="D1735" s="57" t="s">
        <v>231</v>
      </c>
      <c r="E1735" s="25">
        <v>0.27496168015261446</v>
      </c>
      <c r="F1735" s="25">
        <v>0</v>
      </c>
      <c r="G1735" s="25">
        <v>0.68873053697274245</v>
      </c>
      <c r="H1735" s="25">
        <v>79.927816153516801</v>
      </c>
      <c r="I1735" s="25">
        <v>22.705824850465671</v>
      </c>
      <c r="J1735" s="25">
        <v>27.570350784424875</v>
      </c>
      <c r="K1735" s="25">
        <v>0.2581491054452662</v>
      </c>
      <c r="L1735" s="25">
        <v>88.975493571518811</v>
      </c>
      <c r="M1735" s="25">
        <v>0.24837591257566766</v>
      </c>
      <c r="N1735" s="25">
        <v>5.3529670687224487</v>
      </c>
      <c r="O1735" s="25">
        <v>12.722259038475679</v>
      </c>
      <c r="P1735" s="25">
        <v>36.647941600844888</v>
      </c>
      <c r="Q1735" s="25">
        <v>4.7244768497280001</v>
      </c>
      <c r="R1735" s="25">
        <v>13.453311583101044</v>
      </c>
      <c r="S1735" s="25">
        <v>38.900664617508127</v>
      </c>
      <c r="T1735" s="25">
        <v>34.20450137402586</v>
      </c>
      <c r="U1735" s="25">
        <v>2.7759165202368465</v>
      </c>
      <c r="V1735" s="25">
        <v>2.5329825893885682</v>
      </c>
      <c r="W1735" s="25">
        <v>1.7970578551505669</v>
      </c>
      <c r="X1735" s="25">
        <v>21.411280263639309</v>
      </c>
      <c r="Y1735" s="25">
        <v>1.8029918044719075</v>
      </c>
      <c r="Z1735" s="25">
        <v>1.706676061827344</v>
      </c>
      <c r="AA1735" s="25">
        <v>0</v>
      </c>
      <c r="AB1735" s="25">
        <v>18.615099456848398</v>
      </c>
      <c r="AC1735" s="25">
        <v>0.17989498525702544</v>
      </c>
      <c r="AD1735" s="25">
        <v>0</v>
      </c>
      <c r="AE1735" s="25">
        <v>236.43529588565551</v>
      </c>
      <c r="AF1735" s="25">
        <v>65.781160687141551</v>
      </c>
      <c r="AG1735" s="25">
        <v>90.822695858324906</v>
      </c>
      <c r="AH1735" s="25">
        <v>52.958537864448637</v>
      </c>
      <c r="AI1735" s="25">
        <v>4.3280536912302772</v>
      </c>
      <c r="AJ1735" s="25">
        <v>31.063614525953099</v>
      </c>
      <c r="AK1735" s="25">
        <v>9.5187255156503703</v>
      </c>
      <c r="AL1735" s="25">
        <v>27.707704805074854</v>
      </c>
      <c r="AM1735" s="25">
        <v>3.6048734919489092</v>
      </c>
      <c r="AN1735" s="25">
        <v>2.2174594988013334</v>
      </c>
      <c r="AO1735" s="25">
        <v>8.112863149602294</v>
      </c>
      <c r="AP1735" s="25">
        <v>1.5808868678098511</v>
      </c>
      <c r="AQ1735" s="25">
        <v>4.1639021158478506</v>
      </c>
      <c r="AR1735" s="25">
        <v>0.85253046481224015</v>
      </c>
      <c r="AS1735" s="25">
        <v>61.969262193139294</v>
      </c>
      <c r="AT1735" s="25">
        <v>48.532936787172609</v>
      </c>
      <c r="AU1735" s="25">
        <v>0</v>
      </c>
      <c r="AV1735" s="25">
        <v>4.3288322722059194</v>
      </c>
      <c r="AW1735" s="25">
        <v>20.183673874504844</v>
      </c>
      <c r="AX1735" s="25">
        <v>0</v>
      </c>
      <c r="AY1735" s="25">
        <v>0</v>
      </c>
      <c r="AZ1735" s="25">
        <v>0</v>
      </c>
      <c r="BA1735" s="25">
        <v>0</v>
      </c>
      <c r="BB1735" s="25">
        <v>11.830283901535077</v>
      </c>
      <c r="BC1735" s="25">
        <v>75.071981702505468</v>
      </c>
      <c r="BD1735" s="25">
        <v>62.498321081275996</v>
      </c>
      <c r="BE1735" s="25">
        <v>1479.7647075670061</v>
      </c>
      <c r="BF1735" s="25">
        <v>2.6156429424998593</v>
      </c>
      <c r="BG1735" s="25">
        <v>0</v>
      </c>
      <c r="BH1735" s="25">
        <v>0</v>
      </c>
      <c r="BI1735" s="25">
        <v>11935.793301092946</v>
      </c>
      <c r="BJ1735" s="25">
        <v>0</v>
      </c>
      <c r="BK1735" s="25">
        <v>5865.3239632637751</v>
      </c>
      <c r="BL1735" s="25">
        <v>0</v>
      </c>
      <c r="BM1735" s="25">
        <v>0</v>
      </c>
      <c r="BN1735" s="25">
        <v>228.83109653788543</v>
      </c>
      <c r="BO1735" s="25">
        <v>20753.370031903036</v>
      </c>
    </row>
    <row r="1736" spans="1:67">
      <c r="A1736">
        <v>2014</v>
      </c>
      <c r="B1736" s="57" t="s">
        <v>220</v>
      </c>
      <c r="C1736" s="61" t="s">
        <v>284</v>
      </c>
      <c r="D1736" s="57" t="s">
        <v>231</v>
      </c>
      <c r="E1736" s="25">
        <v>192.55977800469338</v>
      </c>
      <c r="F1736" s="25">
        <v>0.30912083905665017</v>
      </c>
      <c r="G1736" s="25">
        <v>0.13684339093216433</v>
      </c>
      <c r="H1736" s="25">
        <v>23.067770977903287</v>
      </c>
      <c r="I1736" s="25">
        <v>18.612140943353555</v>
      </c>
      <c r="J1736" s="25">
        <v>2.582759548489213</v>
      </c>
      <c r="K1736" s="25">
        <v>1.1113130507839641</v>
      </c>
      <c r="L1736" s="25">
        <v>40.909459732590015</v>
      </c>
      <c r="M1736" s="25">
        <v>9.6924494781632842E-2</v>
      </c>
      <c r="N1736" s="25">
        <v>43.648469738266236</v>
      </c>
      <c r="O1736" s="25">
        <v>21.997094065774657</v>
      </c>
      <c r="P1736" s="25">
        <v>200.97168745335134</v>
      </c>
      <c r="Q1736" s="25">
        <v>78.938252010528714</v>
      </c>
      <c r="R1736" s="25">
        <v>3.7177543423067787</v>
      </c>
      <c r="S1736" s="25">
        <v>12.595312201914535</v>
      </c>
      <c r="T1736" s="25">
        <v>2.2486658750007824</v>
      </c>
      <c r="U1736" s="25">
        <v>2.2448636231745853</v>
      </c>
      <c r="V1736" s="25">
        <v>1.8391200962891008</v>
      </c>
      <c r="W1736" s="25">
        <v>1.5038763623040017</v>
      </c>
      <c r="X1736" s="25">
        <v>1.1273247697707067</v>
      </c>
      <c r="Y1736" s="25">
        <v>7.658429624363719E-2</v>
      </c>
      <c r="Z1736" s="25">
        <v>0.87464559947771492</v>
      </c>
      <c r="AA1736" s="25">
        <v>0</v>
      </c>
      <c r="AB1736" s="25">
        <v>0.78573411764126488</v>
      </c>
      <c r="AC1736" s="25">
        <v>0.37697364722091564</v>
      </c>
      <c r="AD1736" s="25">
        <v>0</v>
      </c>
      <c r="AE1736" s="25">
        <v>326.48116205783128</v>
      </c>
      <c r="AF1736" s="25">
        <v>155.08726680894827</v>
      </c>
      <c r="AG1736" s="25">
        <v>114.77443647102049</v>
      </c>
      <c r="AH1736" s="25">
        <v>66.92475137715428</v>
      </c>
      <c r="AI1736" s="25">
        <v>60.068901675048316</v>
      </c>
      <c r="AJ1736" s="25">
        <v>0.93210188008517003</v>
      </c>
      <c r="AK1736" s="25">
        <v>5.3093585841166284</v>
      </c>
      <c r="AL1736" s="25">
        <v>13.072410418072794</v>
      </c>
      <c r="AM1736" s="25">
        <v>2.0343826941922099</v>
      </c>
      <c r="AN1736" s="25">
        <v>63.632827131372849</v>
      </c>
      <c r="AO1736" s="25">
        <v>2.2462121069775627</v>
      </c>
      <c r="AP1736" s="25">
        <v>34.962403171684691</v>
      </c>
      <c r="AQ1736" s="25">
        <v>20.776403763469766</v>
      </c>
      <c r="AR1736" s="25">
        <v>15.060513979005732</v>
      </c>
      <c r="AS1736" s="25">
        <v>8.6770135913004616</v>
      </c>
      <c r="AT1736" s="25">
        <v>3.2602256009228849</v>
      </c>
      <c r="AU1736" s="25">
        <v>0</v>
      </c>
      <c r="AV1736" s="25">
        <v>5.3959012585176795</v>
      </c>
      <c r="AW1736" s="25">
        <v>71.57475933148551</v>
      </c>
      <c r="AX1736" s="25">
        <v>0</v>
      </c>
      <c r="AY1736" s="25">
        <v>0</v>
      </c>
      <c r="AZ1736" s="25">
        <v>0</v>
      </c>
      <c r="BA1736" s="25">
        <v>0</v>
      </c>
      <c r="BB1736" s="25">
        <v>18.672274501255323</v>
      </c>
      <c r="BC1736" s="25">
        <v>0</v>
      </c>
      <c r="BD1736" s="25">
        <v>19.862416083603414</v>
      </c>
      <c r="BE1736" s="25">
        <v>31.097206849452174</v>
      </c>
      <c r="BF1736" s="25">
        <v>9353.4656200001664</v>
      </c>
      <c r="BG1736" s="25">
        <v>0</v>
      </c>
      <c r="BH1736" s="25">
        <v>0</v>
      </c>
      <c r="BI1736" s="25">
        <v>16030.654295738124</v>
      </c>
      <c r="BJ1736" s="25">
        <v>0</v>
      </c>
      <c r="BK1736" s="25">
        <v>0</v>
      </c>
      <c r="BL1736" s="25">
        <v>0</v>
      </c>
      <c r="BM1736" s="25">
        <v>0</v>
      </c>
      <c r="BN1736" s="25">
        <v>527.59112645347625</v>
      </c>
      <c r="BO1736" s="25">
        <v>27603.946440709173</v>
      </c>
    </row>
    <row r="1737" spans="1:67">
      <c r="A1737">
        <v>2014</v>
      </c>
      <c r="B1737" s="57" t="s">
        <v>221</v>
      </c>
      <c r="C1737" s="61" t="s">
        <v>285</v>
      </c>
      <c r="D1737" s="57" t="s">
        <v>231</v>
      </c>
      <c r="E1737" s="25">
        <v>0</v>
      </c>
      <c r="F1737" s="25">
        <v>0</v>
      </c>
      <c r="G1737" s="25">
        <v>0</v>
      </c>
      <c r="H1737" s="25">
        <v>0</v>
      </c>
      <c r="I1737" s="25">
        <v>0</v>
      </c>
      <c r="J1737" s="25">
        <v>0</v>
      </c>
      <c r="K1737" s="25">
        <v>0</v>
      </c>
      <c r="L1737" s="25">
        <v>0</v>
      </c>
      <c r="M1737" s="25">
        <v>0</v>
      </c>
      <c r="N1737" s="25">
        <v>0</v>
      </c>
      <c r="O1737" s="25">
        <v>0</v>
      </c>
      <c r="P1737" s="25">
        <v>0</v>
      </c>
      <c r="Q1737" s="25">
        <v>0</v>
      </c>
      <c r="R1737" s="25">
        <v>0</v>
      </c>
      <c r="S1737" s="25">
        <v>0</v>
      </c>
      <c r="T1737" s="25">
        <v>0</v>
      </c>
      <c r="U1737" s="25">
        <v>0</v>
      </c>
      <c r="V1737" s="25">
        <v>0</v>
      </c>
      <c r="W1737" s="25">
        <v>0</v>
      </c>
      <c r="X1737" s="25">
        <v>0</v>
      </c>
      <c r="Y1737" s="25">
        <v>0</v>
      </c>
      <c r="Z1737" s="25">
        <v>0</v>
      </c>
      <c r="AA1737" s="25">
        <v>0</v>
      </c>
      <c r="AB1737" s="25">
        <v>0</v>
      </c>
      <c r="AC1737" s="25">
        <v>0</v>
      </c>
      <c r="AD1737" s="25">
        <v>0</v>
      </c>
      <c r="AE1737" s="25">
        <v>0</v>
      </c>
      <c r="AF1737" s="25">
        <v>0</v>
      </c>
      <c r="AG1737" s="25">
        <v>0</v>
      </c>
      <c r="AH1737" s="25">
        <v>0</v>
      </c>
      <c r="AI1737" s="25">
        <v>0</v>
      </c>
      <c r="AJ1737" s="25">
        <v>0</v>
      </c>
      <c r="AK1737" s="25">
        <v>0</v>
      </c>
      <c r="AL1737" s="25">
        <v>0</v>
      </c>
      <c r="AM1737" s="25">
        <v>0</v>
      </c>
      <c r="AN1737" s="25">
        <v>0</v>
      </c>
      <c r="AO1737" s="25">
        <v>0</v>
      </c>
      <c r="AP1737" s="25">
        <v>0</v>
      </c>
      <c r="AQ1737" s="25">
        <v>0</v>
      </c>
      <c r="AR1737" s="25">
        <v>0</v>
      </c>
      <c r="AS1737" s="25">
        <v>0</v>
      </c>
      <c r="AT1737" s="25">
        <v>0</v>
      </c>
      <c r="AU1737" s="25">
        <v>0</v>
      </c>
      <c r="AV1737" s="25">
        <v>0</v>
      </c>
      <c r="AW1737" s="25">
        <v>0</v>
      </c>
      <c r="AX1737" s="25">
        <v>0</v>
      </c>
      <c r="AY1737" s="25">
        <v>0</v>
      </c>
      <c r="AZ1737" s="25">
        <v>0</v>
      </c>
      <c r="BA1737" s="25">
        <v>0</v>
      </c>
      <c r="BB1737" s="25">
        <v>0</v>
      </c>
      <c r="BC1737" s="25">
        <v>0</v>
      </c>
      <c r="BD1737" s="25">
        <v>0</v>
      </c>
      <c r="BE1737" s="25">
        <v>0</v>
      </c>
      <c r="BF1737" s="25">
        <v>0</v>
      </c>
      <c r="BG1737" s="25">
        <v>0</v>
      </c>
      <c r="BH1737" s="25">
        <v>0</v>
      </c>
      <c r="BI1737" s="25">
        <v>0</v>
      </c>
      <c r="BJ1737" s="25">
        <v>0</v>
      </c>
      <c r="BK1737" s="25">
        <v>0</v>
      </c>
      <c r="BL1737" s="25">
        <v>0</v>
      </c>
      <c r="BM1737" s="25">
        <v>0</v>
      </c>
      <c r="BN1737" s="25">
        <v>0</v>
      </c>
      <c r="BO1737" s="25">
        <v>0</v>
      </c>
    </row>
    <row r="1738" spans="1:67">
      <c r="A1738">
        <v>2014</v>
      </c>
      <c r="B1738" s="57" t="s">
        <v>222</v>
      </c>
      <c r="C1738" s="61" t="s">
        <v>286</v>
      </c>
      <c r="D1738" s="57" t="s">
        <v>231</v>
      </c>
      <c r="E1738" s="25">
        <v>0</v>
      </c>
      <c r="F1738" s="25">
        <v>0</v>
      </c>
      <c r="G1738" s="25">
        <v>0</v>
      </c>
      <c r="H1738" s="25">
        <v>0</v>
      </c>
      <c r="I1738" s="25">
        <v>0</v>
      </c>
      <c r="J1738" s="25">
        <v>0</v>
      </c>
      <c r="K1738" s="25">
        <v>0</v>
      </c>
      <c r="L1738" s="25">
        <v>0</v>
      </c>
      <c r="M1738" s="25">
        <v>0</v>
      </c>
      <c r="N1738" s="25">
        <v>0</v>
      </c>
      <c r="O1738" s="25">
        <v>0</v>
      </c>
      <c r="P1738" s="25">
        <v>0</v>
      </c>
      <c r="Q1738" s="25">
        <v>0</v>
      </c>
      <c r="R1738" s="25">
        <v>0</v>
      </c>
      <c r="S1738" s="25">
        <v>0</v>
      </c>
      <c r="T1738" s="25">
        <v>0</v>
      </c>
      <c r="U1738" s="25">
        <v>0</v>
      </c>
      <c r="V1738" s="25">
        <v>0</v>
      </c>
      <c r="W1738" s="25">
        <v>0</v>
      </c>
      <c r="X1738" s="25">
        <v>0</v>
      </c>
      <c r="Y1738" s="25">
        <v>0</v>
      </c>
      <c r="Z1738" s="25">
        <v>0</v>
      </c>
      <c r="AA1738" s="25">
        <v>0</v>
      </c>
      <c r="AB1738" s="25">
        <v>0</v>
      </c>
      <c r="AC1738" s="25">
        <v>0</v>
      </c>
      <c r="AD1738" s="25">
        <v>0</v>
      </c>
      <c r="AE1738" s="25">
        <v>0</v>
      </c>
      <c r="AF1738" s="25">
        <v>0</v>
      </c>
      <c r="AG1738" s="25">
        <v>0</v>
      </c>
      <c r="AH1738" s="25">
        <v>0</v>
      </c>
      <c r="AI1738" s="25">
        <v>0</v>
      </c>
      <c r="AJ1738" s="25">
        <v>0</v>
      </c>
      <c r="AK1738" s="25">
        <v>0</v>
      </c>
      <c r="AL1738" s="25">
        <v>0</v>
      </c>
      <c r="AM1738" s="25">
        <v>0</v>
      </c>
      <c r="AN1738" s="25">
        <v>0</v>
      </c>
      <c r="AO1738" s="25">
        <v>0</v>
      </c>
      <c r="AP1738" s="25">
        <v>0</v>
      </c>
      <c r="AQ1738" s="25">
        <v>0</v>
      </c>
      <c r="AR1738" s="25">
        <v>0</v>
      </c>
      <c r="AS1738" s="25">
        <v>0</v>
      </c>
      <c r="AT1738" s="25">
        <v>0</v>
      </c>
      <c r="AU1738" s="25">
        <v>0</v>
      </c>
      <c r="AV1738" s="25">
        <v>0</v>
      </c>
      <c r="AW1738" s="25">
        <v>0</v>
      </c>
      <c r="AX1738" s="25">
        <v>0</v>
      </c>
      <c r="AY1738" s="25">
        <v>0</v>
      </c>
      <c r="AZ1738" s="25">
        <v>0</v>
      </c>
      <c r="BA1738" s="25">
        <v>0</v>
      </c>
      <c r="BB1738" s="25">
        <v>0</v>
      </c>
      <c r="BC1738" s="25">
        <v>0</v>
      </c>
      <c r="BD1738" s="25">
        <v>0</v>
      </c>
      <c r="BE1738" s="25">
        <v>0</v>
      </c>
      <c r="BF1738" s="25">
        <v>0</v>
      </c>
      <c r="BG1738" s="25">
        <v>0</v>
      </c>
      <c r="BH1738" s="25">
        <v>0</v>
      </c>
      <c r="BI1738" s="25">
        <v>0</v>
      </c>
      <c r="BJ1738" s="25">
        <v>0</v>
      </c>
      <c r="BK1738" s="25">
        <v>0</v>
      </c>
      <c r="BL1738" s="25">
        <v>0</v>
      </c>
      <c r="BM1738" s="25">
        <v>0</v>
      </c>
      <c r="BN1738" s="25">
        <v>0</v>
      </c>
      <c r="BO1738" s="25">
        <v>0</v>
      </c>
    </row>
    <row r="1739" spans="1:67">
      <c r="A1739">
        <v>2014</v>
      </c>
      <c r="B1739" s="57" t="s">
        <v>167</v>
      </c>
      <c r="C1739" s="61" t="s">
        <v>230</v>
      </c>
      <c r="D1739" s="57" t="s">
        <v>134</v>
      </c>
      <c r="E1739" s="25">
        <v>466.8449845484007</v>
      </c>
      <c r="F1739" s="25">
        <v>6.2535498877471039</v>
      </c>
      <c r="G1739" s="25">
        <v>47.870065361658597</v>
      </c>
      <c r="H1739" s="25">
        <v>0.83667980178843704</v>
      </c>
      <c r="I1739" s="25">
        <v>5107.6953588096694</v>
      </c>
      <c r="J1739" s="25">
        <v>123.77418454330373</v>
      </c>
      <c r="K1739" s="25">
        <v>14.174804053505547</v>
      </c>
      <c r="L1739" s="25">
        <v>0.49607960646112764</v>
      </c>
      <c r="M1739" s="25">
        <v>4.2395505789577639E-2</v>
      </c>
      <c r="N1739" s="25">
        <v>0.40225365327731899</v>
      </c>
      <c r="O1739" s="25">
        <v>59.729105936064286</v>
      </c>
      <c r="P1739" s="25">
        <v>65.189404069968617</v>
      </c>
      <c r="Q1739" s="25">
        <v>478.41965655363447</v>
      </c>
      <c r="R1739" s="25">
        <v>3.2413225027693562</v>
      </c>
      <c r="S1739" s="25">
        <v>1.7174817105982214</v>
      </c>
      <c r="T1739" s="25">
        <v>0.9335555843741834</v>
      </c>
      <c r="U1739" s="25">
        <v>0.42038139088567705</v>
      </c>
      <c r="V1739" s="25">
        <v>0.30187237018525426</v>
      </c>
      <c r="W1739" s="25">
        <v>0.26546596288024904</v>
      </c>
      <c r="X1739" s="25">
        <v>0.31773837773186686</v>
      </c>
      <c r="Y1739" s="25">
        <v>2.3703625241438472E-2</v>
      </c>
      <c r="Z1739" s="25">
        <v>6.0926890678257646</v>
      </c>
      <c r="AA1739" s="25">
        <v>0</v>
      </c>
      <c r="AB1739" s="25">
        <v>0.11950947292232292</v>
      </c>
      <c r="AC1739" s="25">
        <v>8.907701210404349E-3</v>
      </c>
      <c r="AD1739" s="25">
        <v>0</v>
      </c>
      <c r="AE1739" s="25">
        <v>17.521733210635837</v>
      </c>
      <c r="AF1739" s="25">
        <v>0.18347883813693647</v>
      </c>
      <c r="AG1739" s="25">
        <v>1.0659712508517312</v>
      </c>
      <c r="AH1739" s="25">
        <v>0.62156576667251018</v>
      </c>
      <c r="AI1739" s="25">
        <v>0.19635430207177118</v>
      </c>
      <c r="AJ1739" s="25">
        <v>1.9991322442007209</v>
      </c>
      <c r="AK1739" s="25">
        <v>9.8890360070597865</v>
      </c>
      <c r="AL1739" s="25">
        <v>0.10316646661384718</v>
      </c>
      <c r="AM1739" s="25">
        <v>5.1344392114503496E-3</v>
      </c>
      <c r="AN1739" s="25">
        <v>575.78340222205338</v>
      </c>
      <c r="AO1739" s="25">
        <v>7.82070626745138E-2</v>
      </c>
      <c r="AP1739" s="25">
        <v>1.9998343682933295E-2</v>
      </c>
      <c r="AQ1739" s="25">
        <v>0.10655846364277835</v>
      </c>
      <c r="AR1739" s="25">
        <v>3.5419235056897355E-2</v>
      </c>
      <c r="AS1739" s="25">
        <v>0.62811852107935651</v>
      </c>
      <c r="AT1739" s="25">
        <v>7.7346117050168681E-2</v>
      </c>
      <c r="AU1739" s="25">
        <v>0</v>
      </c>
      <c r="AV1739" s="25">
        <v>0.10307225174435487</v>
      </c>
      <c r="AW1739" s="25">
        <v>0.12135937344625494</v>
      </c>
      <c r="AX1739" s="25">
        <v>0</v>
      </c>
      <c r="AY1739" s="25">
        <v>0</v>
      </c>
      <c r="AZ1739" s="25">
        <v>0</v>
      </c>
      <c r="BA1739" s="25">
        <v>0</v>
      </c>
      <c r="BB1739" s="25">
        <v>7.907943685925084E-2</v>
      </c>
      <c r="BC1739" s="25">
        <v>1.4936192728196747</v>
      </c>
      <c r="BD1739" s="25">
        <v>10.294180700784732</v>
      </c>
      <c r="BE1739" s="25">
        <v>116.72636685469054</v>
      </c>
      <c r="BF1739" s="25">
        <v>2.2381295107326706</v>
      </c>
      <c r="BG1739" s="25">
        <v>0</v>
      </c>
      <c r="BH1739" s="25">
        <v>0</v>
      </c>
      <c r="BI1739" s="25">
        <v>1442.647133752909</v>
      </c>
      <c r="BJ1739" s="25">
        <v>0</v>
      </c>
      <c r="BK1739" s="25">
        <v>0.4833220455164815</v>
      </c>
      <c r="BL1739" s="25">
        <v>5.3921428855079157</v>
      </c>
      <c r="BM1739" s="25">
        <v>1.180427304277897</v>
      </c>
      <c r="BN1739" s="25">
        <v>0</v>
      </c>
      <c r="BO1739" s="25">
        <v>0</v>
      </c>
    </row>
    <row r="1740" spans="1:67">
      <c r="A1740">
        <v>2014</v>
      </c>
      <c r="B1740" s="57" t="s">
        <v>168</v>
      </c>
      <c r="C1740" s="61" t="s">
        <v>232</v>
      </c>
      <c r="D1740" s="57" t="s">
        <v>134</v>
      </c>
      <c r="E1740" s="25">
        <v>1.2504689159566484</v>
      </c>
      <c r="F1740" s="25">
        <v>1.6687064811502367E-2</v>
      </c>
      <c r="G1740" s="25">
        <v>0.14320402089366874</v>
      </c>
      <c r="H1740" s="25">
        <v>7.303945455426078E-2</v>
      </c>
      <c r="I1740" s="25">
        <v>13.331874503624292</v>
      </c>
      <c r="J1740" s="25">
        <v>0.56648514375199488</v>
      </c>
      <c r="K1740" s="25">
        <v>11.0931427521085</v>
      </c>
      <c r="L1740" s="25">
        <v>1.8600461501870535</v>
      </c>
      <c r="M1740" s="25">
        <v>1.0119105436808024E-3</v>
      </c>
      <c r="N1740" s="25">
        <v>6.6210582200073559E-2</v>
      </c>
      <c r="O1740" s="25">
        <v>0.28962120202428177</v>
      </c>
      <c r="P1740" s="25">
        <v>0.34871996962564944</v>
      </c>
      <c r="Q1740" s="25">
        <v>1.2096936185640605</v>
      </c>
      <c r="R1740" s="25">
        <v>0.14286705499897326</v>
      </c>
      <c r="S1740" s="25">
        <v>0.14586927444798542</v>
      </c>
      <c r="T1740" s="25">
        <v>2.7911882940476085E-2</v>
      </c>
      <c r="U1740" s="25">
        <v>1.7750978252430646E-2</v>
      </c>
      <c r="V1740" s="25">
        <v>1.2352467008438174E-2</v>
      </c>
      <c r="W1740" s="25">
        <v>2.5538161429648557E-2</v>
      </c>
      <c r="X1740" s="25">
        <v>1.6850536669242685E-2</v>
      </c>
      <c r="Y1740" s="25">
        <v>1.8705840633224318E-2</v>
      </c>
      <c r="Z1740" s="25">
        <v>0.37532609085564694</v>
      </c>
      <c r="AA1740" s="25">
        <v>0</v>
      </c>
      <c r="AB1740" s="25">
        <v>9.5506006838219203E-3</v>
      </c>
      <c r="AC1740" s="25">
        <v>2.4521065263102067E-4</v>
      </c>
      <c r="AD1740" s="25">
        <v>0</v>
      </c>
      <c r="AE1740" s="25">
        <v>17.933997854922868</v>
      </c>
      <c r="AF1740" s="25">
        <v>3.834869590401041E-2</v>
      </c>
      <c r="AG1740" s="25">
        <v>6.2648584482993236E-2</v>
      </c>
      <c r="AH1740" s="25">
        <v>3.6530266095915948E-2</v>
      </c>
      <c r="AI1740" s="25">
        <v>1.1105040493265437E-2</v>
      </c>
      <c r="AJ1740" s="25">
        <v>1.8096754076260806E-2</v>
      </c>
      <c r="AK1740" s="25">
        <v>5.8194208216648675E-2</v>
      </c>
      <c r="AL1740" s="25">
        <v>5.5919412375855281E-3</v>
      </c>
      <c r="AM1740" s="25">
        <v>3.5991470464016872E-4</v>
      </c>
      <c r="AN1740" s="25">
        <v>1.704293683224555</v>
      </c>
      <c r="AO1740" s="25">
        <v>4.8839346951174778E-3</v>
      </c>
      <c r="AP1740" s="25">
        <v>2.0542591093604245E-3</v>
      </c>
      <c r="AQ1740" s="25">
        <v>3.9300985249796125E-2</v>
      </c>
      <c r="AR1740" s="25">
        <v>3.5017996669324414E-3</v>
      </c>
      <c r="AS1740" s="25">
        <v>1.9010611693495841E-2</v>
      </c>
      <c r="AT1740" s="25">
        <v>3.4656712412334889E-3</v>
      </c>
      <c r="AU1740" s="25">
        <v>0</v>
      </c>
      <c r="AV1740" s="25">
        <v>1.0990719510778364E-2</v>
      </c>
      <c r="AW1740" s="25">
        <v>1.4842864510045357E-2</v>
      </c>
      <c r="AX1740" s="25">
        <v>0</v>
      </c>
      <c r="AY1740" s="25">
        <v>0</v>
      </c>
      <c r="AZ1740" s="25">
        <v>0</v>
      </c>
      <c r="BA1740" s="25">
        <v>0</v>
      </c>
      <c r="BB1740" s="25">
        <v>3.9148945379114709E-3</v>
      </c>
      <c r="BC1740" s="25">
        <v>9.1276411899762516E-2</v>
      </c>
      <c r="BD1740" s="25">
        <v>4.644644236812849E-2</v>
      </c>
      <c r="BE1740" s="25">
        <v>0.32534841091781613</v>
      </c>
      <c r="BF1740" s="25">
        <v>2.620560267690164E-2</v>
      </c>
      <c r="BG1740" s="25">
        <v>0</v>
      </c>
      <c r="BH1740" s="25">
        <v>0</v>
      </c>
      <c r="BI1740" s="25">
        <v>1.4327168791226661</v>
      </c>
      <c r="BJ1740" s="25">
        <v>0</v>
      </c>
      <c r="BK1740" s="25">
        <v>5.544049939590278E-2</v>
      </c>
      <c r="BL1740" s="25">
        <v>7.8580824049939893E-2</v>
      </c>
      <c r="BM1740" s="25">
        <v>5.0074285235965519E-3</v>
      </c>
      <c r="BN1740" s="25">
        <v>0</v>
      </c>
      <c r="BO1740" s="25">
        <v>0</v>
      </c>
    </row>
    <row r="1741" spans="1:67">
      <c r="A1741">
        <v>2014</v>
      </c>
      <c r="B1741" s="57" t="s">
        <v>169</v>
      </c>
      <c r="C1741" s="61" t="s">
        <v>233</v>
      </c>
      <c r="D1741" s="57" t="s">
        <v>134</v>
      </c>
      <c r="E1741" s="25">
        <v>0.39714661006813912</v>
      </c>
      <c r="F1741" s="25">
        <v>1.4543728094779348E-3</v>
      </c>
      <c r="G1741" s="25">
        <v>0.15862378840226535</v>
      </c>
      <c r="H1741" s="25">
        <v>1.9962313983565835E-2</v>
      </c>
      <c r="I1741" s="25">
        <v>4.0116675365329009</v>
      </c>
      <c r="J1741" s="25">
        <v>6.7782190897622926E-2</v>
      </c>
      <c r="K1741" s="25">
        <v>0.12242082702277797</v>
      </c>
      <c r="L1741" s="25">
        <v>2.4457253324912023E-2</v>
      </c>
      <c r="M1741" s="25">
        <v>4.5298389914557333E-4</v>
      </c>
      <c r="N1741" s="25">
        <v>1.0822539893356867E-2</v>
      </c>
      <c r="O1741" s="25">
        <v>4.3447872985080842E-2</v>
      </c>
      <c r="P1741" s="25">
        <v>3.0419411080041529E-2</v>
      </c>
      <c r="Q1741" s="25">
        <v>7.9988004869292167E-2</v>
      </c>
      <c r="R1741" s="25">
        <v>7.4280522650358163E-3</v>
      </c>
      <c r="S1741" s="25">
        <v>7.5307986651378745E-3</v>
      </c>
      <c r="T1741" s="25">
        <v>4.3302638164316887E-3</v>
      </c>
      <c r="U1741" s="25">
        <v>9.9074895357542728E-3</v>
      </c>
      <c r="V1741" s="25">
        <v>5.0676609043966408E-3</v>
      </c>
      <c r="W1741" s="25">
        <v>3.8277760295662806E-3</v>
      </c>
      <c r="X1741" s="25">
        <v>4.8418805814222001E-3</v>
      </c>
      <c r="Y1741" s="25">
        <v>9.8719305689161331E-4</v>
      </c>
      <c r="Z1741" s="25">
        <v>9.7520225402776949E-3</v>
      </c>
      <c r="AA1741" s="25">
        <v>0</v>
      </c>
      <c r="AB1741" s="25">
        <v>3.7250161159613406E-3</v>
      </c>
      <c r="AC1741" s="25">
        <v>1.001362055167037E-4</v>
      </c>
      <c r="AD1741" s="25">
        <v>0</v>
      </c>
      <c r="AE1741" s="25">
        <v>0.23234549399586393</v>
      </c>
      <c r="AF1741" s="25">
        <v>6.6217870052011577E-3</v>
      </c>
      <c r="AG1741" s="25">
        <v>2.1106154004660496E-2</v>
      </c>
      <c r="AH1741" s="25">
        <v>1.2306956986148683E-2</v>
      </c>
      <c r="AI1741" s="25">
        <v>2.0498029771821597E-3</v>
      </c>
      <c r="AJ1741" s="25">
        <v>4.1937806836513387E-2</v>
      </c>
      <c r="AK1741" s="25">
        <v>4.8071846719283516E-2</v>
      </c>
      <c r="AL1741" s="25">
        <v>4.1706004578859965E-3</v>
      </c>
      <c r="AM1741" s="25">
        <v>2.507142186692642E-4</v>
      </c>
      <c r="AN1741" s="25">
        <v>1.8725922192752498</v>
      </c>
      <c r="AO1741" s="25">
        <v>1.3923455227089587E-3</v>
      </c>
      <c r="AP1741" s="25">
        <v>9.6306594066509121E-4</v>
      </c>
      <c r="AQ1741" s="25">
        <v>4.9705260374852556E-3</v>
      </c>
      <c r="AR1741" s="25">
        <v>1.5025525150165089E-3</v>
      </c>
      <c r="AS1741" s="25">
        <v>1.007374227368284E-2</v>
      </c>
      <c r="AT1741" s="25">
        <v>3.6172730568538114E-3</v>
      </c>
      <c r="AU1741" s="25">
        <v>0</v>
      </c>
      <c r="AV1741" s="25">
        <v>3.3261490142892235E-3</v>
      </c>
      <c r="AW1741" s="25">
        <v>4.7326509506639657E-3</v>
      </c>
      <c r="AX1741" s="25">
        <v>0</v>
      </c>
      <c r="AY1741" s="25">
        <v>0</v>
      </c>
      <c r="AZ1741" s="25">
        <v>0</v>
      </c>
      <c r="BA1741" s="25">
        <v>0</v>
      </c>
      <c r="BB1741" s="25">
        <v>2.9735118599516931E-3</v>
      </c>
      <c r="BC1741" s="25">
        <v>5.8986842394046564E-2</v>
      </c>
      <c r="BD1741" s="25">
        <v>1.1439272334989951E-2</v>
      </c>
      <c r="BE1741" s="25">
        <v>0.20030246859019554</v>
      </c>
      <c r="BF1741" s="25">
        <v>9.2749378301391142E-3</v>
      </c>
      <c r="BG1741" s="25">
        <v>0</v>
      </c>
      <c r="BH1741" s="25">
        <v>0</v>
      </c>
      <c r="BI1741" s="25">
        <v>8.9109951360404924</v>
      </c>
      <c r="BJ1741" s="25">
        <v>0</v>
      </c>
      <c r="BK1741" s="25">
        <v>4.9690161509605521E-2</v>
      </c>
      <c r="BL1741" s="25">
        <v>1.343033537264624E-2</v>
      </c>
      <c r="BM1741" s="25">
        <v>1.3253491821294257E-3</v>
      </c>
      <c r="BN1741" s="25">
        <v>0</v>
      </c>
      <c r="BO1741" s="25">
        <v>0</v>
      </c>
    </row>
    <row r="1742" spans="1:67">
      <c r="A1742">
        <v>2014</v>
      </c>
      <c r="B1742" s="57" t="s">
        <v>170</v>
      </c>
      <c r="C1742" s="61" t="s">
        <v>234</v>
      </c>
      <c r="D1742" s="57" t="s">
        <v>134</v>
      </c>
      <c r="E1742" s="25">
        <v>5.9399710907862122</v>
      </c>
      <c r="F1742" s="25">
        <v>0.6675802448316589</v>
      </c>
      <c r="G1742" s="25">
        <v>2.8541065044629366</v>
      </c>
      <c r="H1742" s="25">
        <v>1860.9628200637026</v>
      </c>
      <c r="I1742" s="25">
        <v>33.524105150395883</v>
      </c>
      <c r="J1742" s="25">
        <v>9.6526816654739136</v>
      </c>
      <c r="K1742" s="25">
        <v>3.7969073278666081</v>
      </c>
      <c r="L1742" s="25">
        <v>5.4308793322069775</v>
      </c>
      <c r="M1742" s="25">
        <v>0.31048169194371833</v>
      </c>
      <c r="N1742" s="25">
        <v>3791.5256492312737</v>
      </c>
      <c r="O1742" s="25">
        <v>1041.4566043171133</v>
      </c>
      <c r="P1742" s="25">
        <v>72.331092838997321</v>
      </c>
      <c r="Q1742" s="25">
        <v>110.55630241912868</v>
      </c>
      <c r="R1742" s="25">
        <v>742.06996139005594</v>
      </c>
      <c r="S1742" s="25">
        <v>991.26373767634948</v>
      </c>
      <c r="T1742" s="25">
        <v>417.32897164982774</v>
      </c>
      <c r="U1742" s="25">
        <v>14.264270012106604</v>
      </c>
      <c r="V1742" s="25">
        <v>27.625093510149487</v>
      </c>
      <c r="W1742" s="25">
        <v>14.852900213631941</v>
      </c>
      <c r="X1742" s="25">
        <v>6.3943895634830081</v>
      </c>
      <c r="Y1742" s="25">
        <v>1.9384932879848986</v>
      </c>
      <c r="Z1742" s="25">
        <v>21.68276710983351</v>
      </c>
      <c r="AA1742" s="25">
        <v>0</v>
      </c>
      <c r="AB1742" s="25">
        <v>786.53180513769382</v>
      </c>
      <c r="AC1742" s="25">
        <v>7.5729008995226429E-2</v>
      </c>
      <c r="AD1742" s="25">
        <v>0</v>
      </c>
      <c r="AE1742" s="25">
        <v>2548.6685659164004</v>
      </c>
      <c r="AF1742" s="25">
        <v>7.6276335832530195</v>
      </c>
      <c r="AG1742" s="25">
        <v>25.510953133614194</v>
      </c>
      <c r="AH1742" s="25">
        <v>14.875387508928203</v>
      </c>
      <c r="AI1742" s="25">
        <v>45.962508173062275</v>
      </c>
      <c r="AJ1742" s="25">
        <v>15.249418282610002</v>
      </c>
      <c r="AK1742" s="25">
        <v>33.135024678772034</v>
      </c>
      <c r="AL1742" s="25">
        <v>3.123849681730507</v>
      </c>
      <c r="AM1742" s="25">
        <v>9.0959330493320223E-2</v>
      </c>
      <c r="AN1742" s="25">
        <v>2.2930742077258612</v>
      </c>
      <c r="AO1742" s="25">
        <v>0.5970801931533567</v>
      </c>
      <c r="AP1742" s="25">
        <v>0.58901517347190402</v>
      </c>
      <c r="AQ1742" s="25">
        <v>1.2103890568371307</v>
      </c>
      <c r="AR1742" s="25">
        <v>0.60426665324226225</v>
      </c>
      <c r="AS1742" s="25">
        <v>0.8991459421145751</v>
      </c>
      <c r="AT1742" s="25">
        <v>0.18449601505320856</v>
      </c>
      <c r="AU1742" s="25">
        <v>0</v>
      </c>
      <c r="AV1742" s="25">
        <v>1.2806311187306734</v>
      </c>
      <c r="AW1742" s="25">
        <v>28.043039722227448</v>
      </c>
      <c r="AX1742" s="25">
        <v>0</v>
      </c>
      <c r="AY1742" s="25">
        <v>0</v>
      </c>
      <c r="AZ1742" s="25">
        <v>0</v>
      </c>
      <c r="BA1742" s="25">
        <v>0</v>
      </c>
      <c r="BB1742" s="25">
        <v>4.1030637499469744</v>
      </c>
      <c r="BC1742" s="25">
        <v>5.1551587997513488</v>
      </c>
      <c r="BD1742" s="25">
        <v>6.2518315236027435</v>
      </c>
      <c r="BE1742" s="25">
        <v>3.045367226644812</v>
      </c>
      <c r="BF1742" s="25">
        <v>2.2835617414235516</v>
      </c>
      <c r="BG1742" s="25">
        <v>0</v>
      </c>
      <c r="BH1742" s="25">
        <v>0</v>
      </c>
      <c r="BI1742" s="25">
        <v>100.06610023959439</v>
      </c>
      <c r="BJ1742" s="25">
        <v>0</v>
      </c>
      <c r="BK1742" s="25">
        <v>3.5322538764176535E-2</v>
      </c>
      <c r="BL1742" s="25">
        <v>40.504910142345288</v>
      </c>
      <c r="BM1742" s="25">
        <v>2.6665462201435814</v>
      </c>
      <c r="BN1742" s="25">
        <v>0</v>
      </c>
      <c r="BO1742" s="25">
        <v>0</v>
      </c>
    </row>
    <row r="1743" spans="1:67">
      <c r="A1743">
        <v>2014</v>
      </c>
      <c r="B1743" s="57" t="s">
        <v>171</v>
      </c>
      <c r="C1743" s="61" t="s">
        <v>235</v>
      </c>
      <c r="D1743" s="57" t="s">
        <v>134</v>
      </c>
      <c r="E1743" s="25">
        <v>606.43587403129504</v>
      </c>
      <c r="F1743" s="25">
        <v>0.36178132223688403</v>
      </c>
      <c r="G1743" s="25">
        <v>127.54101286043895</v>
      </c>
      <c r="H1743" s="25">
        <v>27.865443972705222</v>
      </c>
      <c r="I1743" s="25">
        <v>3697.8830288170848</v>
      </c>
      <c r="J1743" s="25">
        <v>98.987855296314095</v>
      </c>
      <c r="K1743" s="25">
        <v>15.066682387087162</v>
      </c>
      <c r="L1743" s="25">
        <v>13.787949935039197</v>
      </c>
      <c r="M1743" s="25">
        <v>1.5324138606399158</v>
      </c>
      <c r="N1743" s="25">
        <v>9.8562721244199771</v>
      </c>
      <c r="O1743" s="25">
        <v>99.968660362056283</v>
      </c>
      <c r="P1743" s="25">
        <v>40.362988681023907</v>
      </c>
      <c r="Q1743" s="25">
        <v>43.942350452291919</v>
      </c>
      <c r="R1743" s="25">
        <v>9.9591465275898283</v>
      </c>
      <c r="S1743" s="25">
        <v>12.975842201618745</v>
      </c>
      <c r="T1743" s="25">
        <v>11.983490948983214</v>
      </c>
      <c r="U1743" s="25">
        <v>11.181594832304539</v>
      </c>
      <c r="V1743" s="25">
        <v>8.4886820817034305</v>
      </c>
      <c r="W1743" s="25">
        <v>4.938618245970682</v>
      </c>
      <c r="X1743" s="25">
        <v>7.7603726216608511</v>
      </c>
      <c r="Y1743" s="25">
        <v>0.77278381223911896</v>
      </c>
      <c r="Z1743" s="25">
        <v>8.7983559701432377</v>
      </c>
      <c r="AA1743" s="25">
        <v>0</v>
      </c>
      <c r="AB1743" s="25">
        <v>3.8775093945431185</v>
      </c>
      <c r="AC1743" s="25">
        <v>0.31462019514948419</v>
      </c>
      <c r="AD1743" s="25">
        <v>0</v>
      </c>
      <c r="AE1743" s="25">
        <v>69.786722638634757</v>
      </c>
      <c r="AF1743" s="25">
        <v>5.8274829549017628</v>
      </c>
      <c r="AG1743" s="25">
        <v>16.229454782959287</v>
      </c>
      <c r="AH1743" s="25">
        <v>9.4633635269217002</v>
      </c>
      <c r="AI1743" s="25">
        <v>1.1061313514863829</v>
      </c>
      <c r="AJ1743" s="25">
        <v>75.086438129155525</v>
      </c>
      <c r="AK1743" s="25">
        <v>64.888916976017882</v>
      </c>
      <c r="AL1743" s="25">
        <v>5.0762011384366339</v>
      </c>
      <c r="AM1743" s="25">
        <v>0.17212835897336082</v>
      </c>
      <c r="AN1743" s="25">
        <v>1995.0310993466767</v>
      </c>
      <c r="AO1743" s="25">
        <v>3.0628562957017658</v>
      </c>
      <c r="AP1743" s="25">
        <v>0.62450564748382165</v>
      </c>
      <c r="AQ1743" s="25">
        <v>1.9477240109510736</v>
      </c>
      <c r="AR1743" s="25">
        <v>0.80407222494653974</v>
      </c>
      <c r="AS1743" s="25">
        <v>14.768441550230648</v>
      </c>
      <c r="AT1743" s="25">
        <v>6.1766320430118116</v>
      </c>
      <c r="AU1743" s="25">
        <v>0</v>
      </c>
      <c r="AV1743" s="25">
        <v>2.2273562207816937</v>
      </c>
      <c r="AW1743" s="25">
        <v>4.4474976367359957</v>
      </c>
      <c r="AX1743" s="25">
        <v>0</v>
      </c>
      <c r="AY1743" s="25">
        <v>0</v>
      </c>
      <c r="AZ1743" s="25">
        <v>0</v>
      </c>
      <c r="BA1743" s="25">
        <v>0</v>
      </c>
      <c r="BB1743" s="25">
        <v>4.5404427448789626</v>
      </c>
      <c r="BC1743" s="25">
        <v>11.957518496545674</v>
      </c>
      <c r="BD1743" s="25">
        <v>19.410829018845778</v>
      </c>
      <c r="BE1743" s="25">
        <v>294.94062454392019</v>
      </c>
      <c r="BF1743" s="25">
        <v>16.074085908978628</v>
      </c>
      <c r="BG1743" s="25">
        <v>0</v>
      </c>
      <c r="BH1743" s="25">
        <v>0</v>
      </c>
      <c r="BI1743" s="25">
        <v>4279.8370939359829</v>
      </c>
      <c r="BJ1743" s="25">
        <v>0</v>
      </c>
      <c r="BK1743" s="25">
        <v>58.316776458228546</v>
      </c>
      <c r="BL1743" s="25">
        <v>11.166475912969961</v>
      </c>
      <c r="BM1743" s="25">
        <v>0.63054802390836073</v>
      </c>
      <c r="BN1743" s="25">
        <v>0</v>
      </c>
      <c r="BO1743" s="25">
        <v>0</v>
      </c>
    </row>
    <row r="1744" spans="1:67">
      <c r="A1744">
        <v>2014</v>
      </c>
      <c r="B1744" s="57" t="s">
        <v>172</v>
      </c>
      <c r="C1744" s="61" t="s">
        <v>236</v>
      </c>
      <c r="D1744" s="57" t="s">
        <v>134</v>
      </c>
      <c r="E1744" s="25">
        <v>69.424007433426183</v>
      </c>
      <c r="F1744" s="25">
        <v>4.4969085367361927</v>
      </c>
      <c r="G1744" s="25">
        <v>6.1691553097572234</v>
      </c>
      <c r="H1744" s="25">
        <v>40.4544860656124</v>
      </c>
      <c r="I1744" s="25">
        <v>30.806718113903628</v>
      </c>
      <c r="J1744" s="25">
        <v>5400.6590991556186</v>
      </c>
      <c r="K1744" s="25">
        <v>23.197111223645695</v>
      </c>
      <c r="L1744" s="25">
        <v>22.80409443601982</v>
      </c>
      <c r="M1744" s="25">
        <v>0.76797697535460108</v>
      </c>
      <c r="N1744" s="25">
        <v>1.1720856447841257</v>
      </c>
      <c r="O1744" s="25">
        <v>31.265079960341147</v>
      </c>
      <c r="P1744" s="25">
        <v>36.089953115495049</v>
      </c>
      <c r="Q1744" s="25">
        <v>57.90742104824831</v>
      </c>
      <c r="R1744" s="25">
        <v>9.5631223419880271</v>
      </c>
      <c r="S1744" s="25">
        <v>10.854885812547188</v>
      </c>
      <c r="T1744" s="25">
        <v>57.602970564207077</v>
      </c>
      <c r="U1744" s="25">
        <v>7.9840623935555239</v>
      </c>
      <c r="V1744" s="25">
        <v>9.4123387753515324</v>
      </c>
      <c r="W1744" s="25">
        <v>3.3790255250663814</v>
      </c>
      <c r="X1744" s="25">
        <v>21.380553264360334</v>
      </c>
      <c r="Y1744" s="25">
        <v>2.7294404982847311</v>
      </c>
      <c r="Z1744" s="25">
        <v>149.58867881905493</v>
      </c>
      <c r="AA1744" s="25">
        <v>0</v>
      </c>
      <c r="AB1744" s="25">
        <v>11.040898210846443</v>
      </c>
      <c r="AC1744" s="25">
        <v>9.555285386213494E-2</v>
      </c>
      <c r="AD1744" s="25">
        <v>0</v>
      </c>
      <c r="AE1744" s="25">
        <v>323.70523824924737</v>
      </c>
      <c r="AF1744" s="25">
        <v>88.035382948508158</v>
      </c>
      <c r="AG1744" s="25">
        <v>154.20345510274097</v>
      </c>
      <c r="AH1744" s="25">
        <v>89.915743050338762</v>
      </c>
      <c r="AI1744" s="25">
        <v>2.1411834857508971</v>
      </c>
      <c r="AJ1744" s="25">
        <v>3.5575743599594647</v>
      </c>
      <c r="AK1744" s="25">
        <v>1.0481542117828764</v>
      </c>
      <c r="AL1744" s="25">
        <v>9.8843821036677912</v>
      </c>
      <c r="AM1744" s="25">
        <v>0.27168813889439164</v>
      </c>
      <c r="AN1744" s="25">
        <v>23.931559020684535</v>
      </c>
      <c r="AO1744" s="25">
        <v>3.6183598673330466</v>
      </c>
      <c r="AP1744" s="25">
        <v>1.2281373462929484</v>
      </c>
      <c r="AQ1744" s="25">
        <v>3.1174003007189555</v>
      </c>
      <c r="AR1744" s="25">
        <v>0.53928324127354743</v>
      </c>
      <c r="AS1744" s="25">
        <v>6.0421860171286816</v>
      </c>
      <c r="AT1744" s="25">
        <v>1.6120152652215605</v>
      </c>
      <c r="AU1744" s="25">
        <v>0</v>
      </c>
      <c r="AV1744" s="25">
        <v>8.4276422624355085</v>
      </c>
      <c r="AW1744" s="25">
        <v>20.320106533735814</v>
      </c>
      <c r="AX1744" s="25">
        <v>0</v>
      </c>
      <c r="AY1744" s="25">
        <v>0</v>
      </c>
      <c r="AZ1744" s="25">
        <v>0</v>
      </c>
      <c r="BA1744" s="25">
        <v>0</v>
      </c>
      <c r="BB1744" s="25">
        <v>3.3063034715555357</v>
      </c>
      <c r="BC1744" s="25">
        <v>129.60871026673396</v>
      </c>
      <c r="BD1744" s="25">
        <v>82.436757226870398</v>
      </c>
      <c r="BE1744" s="25">
        <v>30.508070925085303</v>
      </c>
      <c r="BF1744" s="25">
        <v>128.63756503395896</v>
      </c>
      <c r="BG1744" s="25">
        <v>0</v>
      </c>
      <c r="BH1744" s="25">
        <v>0</v>
      </c>
      <c r="BI1744" s="25">
        <v>1274.5060450342921</v>
      </c>
      <c r="BJ1744" s="25">
        <v>0</v>
      </c>
      <c r="BK1744" s="25">
        <v>3.7943687436222152E-2</v>
      </c>
      <c r="BL1744" s="25">
        <v>6.8751915485832438</v>
      </c>
      <c r="BM1744" s="25">
        <v>0.70424441575821117</v>
      </c>
      <c r="BN1744" s="25">
        <v>0</v>
      </c>
      <c r="BO1744" s="25">
        <v>0</v>
      </c>
    </row>
    <row r="1745" spans="1:67">
      <c r="A1745">
        <v>2014</v>
      </c>
      <c r="B1745" s="57" t="s">
        <v>173</v>
      </c>
      <c r="C1745" s="61" t="s">
        <v>237</v>
      </c>
      <c r="D1745" s="57" t="s">
        <v>134</v>
      </c>
      <c r="E1745" s="25">
        <v>1.7234831630046534</v>
      </c>
      <c r="F1745" s="25">
        <v>3.742715472638479E-2</v>
      </c>
      <c r="G1745" s="25">
        <v>7.9624975166621439E-2</v>
      </c>
      <c r="H1745" s="25">
        <v>2.0795787696536676</v>
      </c>
      <c r="I1745" s="25">
        <v>1.6422867792448854</v>
      </c>
      <c r="J1745" s="25">
        <v>5.423025862841147</v>
      </c>
      <c r="K1745" s="25">
        <v>47.181956132220321</v>
      </c>
      <c r="L1745" s="25">
        <v>3.2636896676378204</v>
      </c>
      <c r="M1745" s="25">
        <v>0.15374695290945967</v>
      </c>
      <c r="N1745" s="25">
        <v>1.0609503483022751</v>
      </c>
      <c r="O1745" s="25">
        <v>4.3277287586832811</v>
      </c>
      <c r="P1745" s="25">
        <v>1.1760613158709479</v>
      </c>
      <c r="Q1745" s="25">
        <v>4.2804137605258639</v>
      </c>
      <c r="R1745" s="25">
        <v>3.8425982913351531</v>
      </c>
      <c r="S1745" s="25">
        <v>8.2667702296036794</v>
      </c>
      <c r="T1745" s="25">
        <v>2.397222510863025</v>
      </c>
      <c r="U1745" s="25">
        <v>3.7955366013981151</v>
      </c>
      <c r="V1745" s="25">
        <v>2.1625255211962622</v>
      </c>
      <c r="W1745" s="25">
        <v>2.395614293972832</v>
      </c>
      <c r="X1745" s="25">
        <v>2.25825684305565</v>
      </c>
      <c r="Y1745" s="25">
        <v>0.43953563314537181</v>
      </c>
      <c r="Z1745" s="25">
        <v>22.150330664792051</v>
      </c>
      <c r="AA1745" s="25">
        <v>0</v>
      </c>
      <c r="AB1745" s="25">
        <v>0.38816976148258142</v>
      </c>
      <c r="AC1745" s="25">
        <v>1.5973835838467045E-2</v>
      </c>
      <c r="AD1745" s="25">
        <v>0</v>
      </c>
      <c r="AE1745" s="25">
        <v>292.63952227328355</v>
      </c>
      <c r="AF1745" s="25">
        <v>1.3901422667233254</v>
      </c>
      <c r="AG1745" s="25">
        <v>6.573727039275397</v>
      </c>
      <c r="AH1745" s="25">
        <v>3.8331276717835618</v>
      </c>
      <c r="AI1745" s="25">
        <v>0.62335378317295631</v>
      </c>
      <c r="AJ1745" s="25">
        <v>0.25158583541319857</v>
      </c>
      <c r="AK1745" s="25">
        <v>0.75406647114827818</v>
      </c>
      <c r="AL1745" s="25">
        <v>0.10287180425288511</v>
      </c>
      <c r="AM1745" s="25">
        <v>5.5770245670057998E-3</v>
      </c>
      <c r="AN1745" s="25">
        <v>0.51891600881766553</v>
      </c>
      <c r="AO1745" s="25">
        <v>0.68896777833793998</v>
      </c>
      <c r="AP1745" s="25">
        <v>0.17080554068445425</v>
      </c>
      <c r="AQ1745" s="25">
        <v>0.38179816533155742</v>
      </c>
      <c r="AR1745" s="25">
        <v>0.16249688713976712</v>
      </c>
      <c r="AS1745" s="25">
        <v>0.66696105434451125</v>
      </c>
      <c r="AT1745" s="25">
        <v>0.11289504922035518</v>
      </c>
      <c r="AU1745" s="25">
        <v>0</v>
      </c>
      <c r="AV1745" s="25">
        <v>0.23229956312475031</v>
      </c>
      <c r="AW1745" s="25">
        <v>0.47770752829141028</v>
      </c>
      <c r="AX1745" s="25">
        <v>0</v>
      </c>
      <c r="AY1745" s="25">
        <v>0</v>
      </c>
      <c r="AZ1745" s="25">
        <v>0</v>
      </c>
      <c r="BA1745" s="25">
        <v>0</v>
      </c>
      <c r="BB1745" s="25">
        <v>0.28684215822914888</v>
      </c>
      <c r="BC1745" s="25">
        <v>1.6664612022993577</v>
      </c>
      <c r="BD1745" s="25">
        <v>3.038855939958558</v>
      </c>
      <c r="BE1745" s="25">
        <v>0.94336224682575276</v>
      </c>
      <c r="BF1745" s="25">
        <v>1.8553353865880482</v>
      </c>
      <c r="BG1745" s="25">
        <v>0</v>
      </c>
      <c r="BH1745" s="25">
        <v>0</v>
      </c>
      <c r="BI1745" s="25">
        <v>18.619337816367842</v>
      </c>
      <c r="BJ1745" s="25">
        <v>0</v>
      </c>
      <c r="BK1745" s="25">
        <v>9.3613987982188868E-3</v>
      </c>
      <c r="BL1745" s="25">
        <v>10.751489944179443</v>
      </c>
      <c r="BM1745" s="25">
        <v>1.141945722932308</v>
      </c>
      <c r="BN1745" s="25">
        <v>0</v>
      </c>
      <c r="BO1745" s="25">
        <v>0</v>
      </c>
    </row>
    <row r="1746" spans="1:67">
      <c r="A1746">
        <v>2014</v>
      </c>
      <c r="B1746" s="57" t="s">
        <v>174</v>
      </c>
      <c r="C1746" s="61" t="s">
        <v>238</v>
      </c>
      <c r="D1746" s="57" t="s">
        <v>134</v>
      </c>
      <c r="E1746" s="25">
        <v>7.4337226588191658</v>
      </c>
      <c r="F1746" s="25">
        <v>0.21118027516248322</v>
      </c>
      <c r="G1746" s="25">
        <v>0.13188137664752514</v>
      </c>
      <c r="H1746" s="25">
        <v>29.576993833832312</v>
      </c>
      <c r="I1746" s="25">
        <v>117.44064462537391</v>
      </c>
      <c r="J1746" s="25">
        <v>21.923786921951098</v>
      </c>
      <c r="K1746" s="25">
        <v>3.6448350345429201</v>
      </c>
      <c r="L1746" s="25">
        <v>1021.9627087786408</v>
      </c>
      <c r="M1746" s="25">
        <v>32.725506545479703</v>
      </c>
      <c r="N1746" s="25">
        <v>0.50765489801002395</v>
      </c>
      <c r="O1746" s="25">
        <v>9.7090536706177417</v>
      </c>
      <c r="P1746" s="25">
        <v>9.0174834999469695</v>
      </c>
      <c r="Q1746" s="25">
        <v>12.547740972585608</v>
      </c>
      <c r="R1746" s="25">
        <v>9.5949427834716552</v>
      </c>
      <c r="S1746" s="25">
        <v>6.0876596848982505</v>
      </c>
      <c r="T1746" s="25">
        <v>2.5594323153312404</v>
      </c>
      <c r="U1746" s="25">
        <v>38.697195056977506</v>
      </c>
      <c r="V1746" s="25">
        <v>10.86796624105212</v>
      </c>
      <c r="W1746" s="25">
        <v>1.5801955874260574</v>
      </c>
      <c r="X1746" s="25">
        <v>5.3155087181120546</v>
      </c>
      <c r="Y1746" s="25">
        <v>0.28129103354332163</v>
      </c>
      <c r="Z1746" s="25">
        <v>12.813186387339574</v>
      </c>
      <c r="AA1746" s="25">
        <v>0</v>
      </c>
      <c r="AB1746" s="25">
        <v>0.74280830914057483</v>
      </c>
      <c r="AC1746" s="25">
        <v>2.2488429246184528E-2</v>
      </c>
      <c r="AD1746" s="25">
        <v>0</v>
      </c>
      <c r="AE1746" s="25">
        <v>128.30435337866922</v>
      </c>
      <c r="AF1746" s="25">
        <v>61.487535214873695</v>
      </c>
      <c r="AG1746" s="25">
        <v>268.5694365231949</v>
      </c>
      <c r="AH1746" s="25">
        <v>156.60231773959987</v>
      </c>
      <c r="AI1746" s="25">
        <v>2.2236351163435106</v>
      </c>
      <c r="AJ1746" s="25">
        <v>0.54125385065234899</v>
      </c>
      <c r="AK1746" s="25">
        <v>0.91191335401861839</v>
      </c>
      <c r="AL1746" s="25">
        <v>0.8877765418375545</v>
      </c>
      <c r="AM1746" s="25">
        <v>0.14373066447548852</v>
      </c>
      <c r="AN1746" s="25">
        <v>3.6802199858058264</v>
      </c>
      <c r="AO1746" s="25">
        <v>212.85540365804241</v>
      </c>
      <c r="AP1746" s="25">
        <v>1.5840501780025842</v>
      </c>
      <c r="AQ1746" s="25">
        <v>8.8278057799766447</v>
      </c>
      <c r="AR1746" s="25">
        <v>2.6279394283663491</v>
      </c>
      <c r="AS1746" s="25">
        <v>66.058188161011202</v>
      </c>
      <c r="AT1746" s="25">
        <v>20.944267357500348</v>
      </c>
      <c r="AU1746" s="25">
        <v>0</v>
      </c>
      <c r="AV1746" s="25">
        <v>8.4735096621537043</v>
      </c>
      <c r="AW1746" s="25">
        <v>17.563123781483288</v>
      </c>
      <c r="AX1746" s="25">
        <v>0</v>
      </c>
      <c r="AY1746" s="25">
        <v>0</v>
      </c>
      <c r="AZ1746" s="25">
        <v>0</v>
      </c>
      <c r="BA1746" s="25">
        <v>0</v>
      </c>
      <c r="BB1746" s="25">
        <v>22.401674498957927</v>
      </c>
      <c r="BC1746" s="25">
        <v>333.78220613329631</v>
      </c>
      <c r="BD1746" s="25">
        <v>413.64685608101422</v>
      </c>
      <c r="BE1746" s="25">
        <v>5.3706582680704642</v>
      </c>
      <c r="BF1746" s="25">
        <v>9.2662771219099227</v>
      </c>
      <c r="BG1746" s="25">
        <v>0</v>
      </c>
      <c r="BH1746" s="25">
        <v>0</v>
      </c>
      <c r="BI1746" s="25">
        <v>140.75436928978647</v>
      </c>
      <c r="BJ1746" s="25">
        <v>0</v>
      </c>
      <c r="BK1746" s="25">
        <v>1.0693306198228099E-2</v>
      </c>
      <c r="BL1746" s="25">
        <v>4.0853078925545931</v>
      </c>
      <c r="BM1746" s="25">
        <v>0.39892832783306498</v>
      </c>
      <c r="BN1746" s="25">
        <v>0</v>
      </c>
      <c r="BO1746" s="25">
        <v>0</v>
      </c>
    </row>
    <row r="1747" spans="1:67">
      <c r="A1747">
        <v>2014</v>
      </c>
      <c r="B1747" s="57" t="s">
        <v>175</v>
      </c>
      <c r="C1747" s="61" t="s">
        <v>239</v>
      </c>
      <c r="D1747" s="57" t="s">
        <v>134</v>
      </c>
      <c r="E1747" s="25">
        <v>0.68091742031537628</v>
      </c>
      <c r="F1747" s="25">
        <v>1.5261542135205381E-2</v>
      </c>
      <c r="G1747" s="25">
        <v>2.5808308529455204E-2</v>
      </c>
      <c r="H1747" s="25">
        <v>1.6165604947869094</v>
      </c>
      <c r="I1747" s="25">
        <v>2.6724472978987581</v>
      </c>
      <c r="J1747" s="25">
        <v>6.3666232175046549</v>
      </c>
      <c r="K1747" s="25">
        <v>0.39085748962161804</v>
      </c>
      <c r="L1747" s="25">
        <v>13.87781653284036</v>
      </c>
      <c r="M1747" s="25">
        <v>0.48049699681668429</v>
      </c>
      <c r="N1747" s="25">
        <v>0.26291139258381691</v>
      </c>
      <c r="O1747" s="25">
        <v>2.0305161550393733</v>
      </c>
      <c r="P1747" s="25">
        <v>0.78028907450495755</v>
      </c>
      <c r="Q1747" s="25">
        <v>2.1127423760157078</v>
      </c>
      <c r="R1747" s="25">
        <v>0.54667993632863821</v>
      </c>
      <c r="S1747" s="25">
        <v>0.59557188694675889</v>
      </c>
      <c r="T1747" s="25">
        <v>0.7872653816858729</v>
      </c>
      <c r="U1747" s="25">
        <v>3.0392056081085617</v>
      </c>
      <c r="V1747" s="25">
        <v>1.2032500801672783</v>
      </c>
      <c r="W1747" s="25">
        <v>0.67389220523094862</v>
      </c>
      <c r="X1747" s="25">
        <v>0.65331286722330317</v>
      </c>
      <c r="Y1747" s="25">
        <v>8.8520142682436687E-2</v>
      </c>
      <c r="Z1747" s="25">
        <v>0.85857267343537913</v>
      </c>
      <c r="AA1747" s="25">
        <v>0</v>
      </c>
      <c r="AB1747" s="25">
        <v>0.16295962153376584</v>
      </c>
      <c r="AC1747" s="25">
        <v>7.4400707630300879E-3</v>
      </c>
      <c r="AD1747" s="25">
        <v>0</v>
      </c>
      <c r="AE1747" s="25">
        <v>10.781629189274561</v>
      </c>
      <c r="AF1747" s="25">
        <v>1.7616068934389537</v>
      </c>
      <c r="AG1747" s="25">
        <v>5.1792811696777097</v>
      </c>
      <c r="AH1747" s="25">
        <v>3.0200288996340441</v>
      </c>
      <c r="AI1747" s="25">
        <v>0.2979317231625761</v>
      </c>
      <c r="AJ1747" s="25">
        <v>0.12036757991056092</v>
      </c>
      <c r="AK1747" s="25">
        <v>0.2114850131471861</v>
      </c>
      <c r="AL1747" s="25">
        <v>0.1088600141183298</v>
      </c>
      <c r="AM1747" s="25">
        <v>1.95060607841917E-2</v>
      </c>
      <c r="AN1747" s="25">
        <v>0.418444537184676</v>
      </c>
      <c r="AO1747" s="25">
        <v>5.9238017006097063</v>
      </c>
      <c r="AP1747" s="25">
        <v>0.22438994397438988</v>
      </c>
      <c r="AQ1747" s="25">
        <v>0.80147951756098568</v>
      </c>
      <c r="AR1747" s="25">
        <v>0.30216157970758623</v>
      </c>
      <c r="AS1747" s="25">
        <v>3.377979491733575</v>
      </c>
      <c r="AT1747" s="25">
        <v>0.38018741651021259</v>
      </c>
      <c r="AU1747" s="25">
        <v>0</v>
      </c>
      <c r="AV1747" s="25">
        <v>0.30474200249156802</v>
      </c>
      <c r="AW1747" s="25">
        <v>0.74543344560590274</v>
      </c>
      <c r="AX1747" s="25">
        <v>0</v>
      </c>
      <c r="AY1747" s="25">
        <v>0</v>
      </c>
      <c r="AZ1747" s="25">
        <v>0</v>
      </c>
      <c r="BA1747" s="25">
        <v>0</v>
      </c>
      <c r="BB1747" s="25">
        <v>0.68839129359091544</v>
      </c>
      <c r="BC1747" s="25">
        <v>5.8769868311523794</v>
      </c>
      <c r="BD1747" s="25">
        <v>16.128342354947293</v>
      </c>
      <c r="BE1747" s="25">
        <v>0.59694023121518769</v>
      </c>
      <c r="BF1747" s="25">
        <v>0.59070742762139128</v>
      </c>
      <c r="BG1747" s="25">
        <v>0</v>
      </c>
      <c r="BH1747" s="25">
        <v>0</v>
      </c>
      <c r="BI1747" s="25">
        <v>13.194401201643643</v>
      </c>
      <c r="BJ1747" s="25">
        <v>0</v>
      </c>
      <c r="BK1747" s="25">
        <v>1.1020900495228397E-2</v>
      </c>
      <c r="BL1747" s="25">
        <v>4.3128673959747923</v>
      </c>
      <c r="BM1747" s="25">
        <v>0.43960956519075123</v>
      </c>
      <c r="BN1747" s="25">
        <v>0</v>
      </c>
      <c r="BO1747" s="25">
        <v>0</v>
      </c>
    </row>
    <row r="1748" spans="1:67">
      <c r="A1748">
        <v>2014</v>
      </c>
      <c r="B1748" s="57" t="s">
        <v>176</v>
      </c>
      <c r="C1748" s="61" t="s">
        <v>240</v>
      </c>
      <c r="D1748" s="57" t="s">
        <v>134</v>
      </c>
      <c r="E1748" s="25">
        <v>186.77389720917938</v>
      </c>
      <c r="F1748" s="25">
        <v>47.670266184196095</v>
      </c>
      <c r="G1748" s="25">
        <v>249.34018600785203</v>
      </c>
      <c r="H1748" s="25">
        <v>753.43060700770138</v>
      </c>
      <c r="I1748" s="25">
        <v>212.84997266399117</v>
      </c>
      <c r="J1748" s="25">
        <v>247.18549432465164</v>
      </c>
      <c r="K1748" s="25">
        <v>112.18898455971102</v>
      </c>
      <c r="L1748" s="25">
        <v>223.52619149255025</v>
      </c>
      <c r="M1748" s="25">
        <v>4.2950723781858278</v>
      </c>
      <c r="N1748" s="25">
        <v>355.9024036215115</v>
      </c>
      <c r="O1748" s="25">
        <v>404.91109104017681</v>
      </c>
      <c r="P1748" s="25">
        <v>109.40546334696828</v>
      </c>
      <c r="Q1748" s="25">
        <v>179.47381762531194</v>
      </c>
      <c r="R1748" s="25">
        <v>228.06527168539736</v>
      </c>
      <c r="S1748" s="25">
        <v>229.23513907970971</v>
      </c>
      <c r="T1748" s="25">
        <v>115.76109359053373</v>
      </c>
      <c r="U1748" s="25">
        <v>41.981932306157482</v>
      </c>
      <c r="V1748" s="25">
        <v>53.194338251347055</v>
      </c>
      <c r="W1748" s="25">
        <v>12.396386579878298</v>
      </c>
      <c r="X1748" s="25">
        <v>106.41114436333018</v>
      </c>
      <c r="Y1748" s="25">
        <v>9.3959413753030319</v>
      </c>
      <c r="Z1748" s="25">
        <v>71.100597487413211</v>
      </c>
      <c r="AA1748" s="25">
        <v>0</v>
      </c>
      <c r="AB1748" s="25">
        <v>1731.1932452323904</v>
      </c>
      <c r="AC1748" s="25">
        <v>1.0315822805820105</v>
      </c>
      <c r="AD1748" s="25">
        <v>0</v>
      </c>
      <c r="AE1748" s="25">
        <v>5338.1873669207998</v>
      </c>
      <c r="AF1748" s="25">
        <v>459.11609294137992</v>
      </c>
      <c r="AG1748" s="25">
        <v>1993.9533743926268</v>
      </c>
      <c r="AH1748" s="25">
        <v>1162.670332150223</v>
      </c>
      <c r="AI1748" s="25">
        <v>4119.6360113819219</v>
      </c>
      <c r="AJ1748" s="25">
        <v>1353.0407856683184</v>
      </c>
      <c r="AK1748" s="25">
        <v>2966.5517766619919</v>
      </c>
      <c r="AL1748" s="25">
        <v>63.659012614681941</v>
      </c>
      <c r="AM1748" s="25">
        <v>7.1278558230377884</v>
      </c>
      <c r="AN1748" s="25">
        <v>93.616280560565016</v>
      </c>
      <c r="AO1748" s="25">
        <v>8.621492206837889</v>
      </c>
      <c r="AP1748" s="25">
        <v>13.154573421672776</v>
      </c>
      <c r="AQ1748" s="25">
        <v>8.0509448962212282</v>
      </c>
      <c r="AR1748" s="25">
        <v>7.7674544595284942</v>
      </c>
      <c r="AS1748" s="25">
        <v>12.029671734425786</v>
      </c>
      <c r="AT1748" s="25">
        <v>2.7313332089083096</v>
      </c>
      <c r="AU1748" s="25">
        <v>0</v>
      </c>
      <c r="AV1748" s="25">
        <v>38.037438150703281</v>
      </c>
      <c r="AW1748" s="25">
        <v>45.191998713722498</v>
      </c>
      <c r="AX1748" s="25">
        <v>0</v>
      </c>
      <c r="AY1748" s="25">
        <v>0</v>
      </c>
      <c r="AZ1748" s="25">
        <v>0</v>
      </c>
      <c r="BA1748" s="25">
        <v>0</v>
      </c>
      <c r="BB1748" s="25">
        <v>249.98554131286696</v>
      </c>
      <c r="BC1748" s="25">
        <v>326.8753317537454</v>
      </c>
      <c r="BD1748" s="25">
        <v>189.21001192785346</v>
      </c>
      <c r="BE1748" s="25">
        <v>65.059853314335044</v>
      </c>
      <c r="BF1748" s="25">
        <v>43.081907994871884</v>
      </c>
      <c r="BG1748" s="25">
        <v>0</v>
      </c>
      <c r="BH1748" s="25">
        <v>0</v>
      </c>
      <c r="BI1748" s="25">
        <v>6629.3962349887279</v>
      </c>
      <c r="BJ1748" s="25">
        <v>0</v>
      </c>
      <c r="BK1748" s="25">
        <v>7.2851921219614819E-3</v>
      </c>
      <c r="BL1748" s="25">
        <v>4.7106174379460208</v>
      </c>
      <c r="BM1748" s="25">
        <v>0.43986043563373833</v>
      </c>
      <c r="BN1748" s="25">
        <v>0</v>
      </c>
      <c r="BO1748" s="25">
        <v>0</v>
      </c>
    </row>
    <row r="1749" spans="1:67">
      <c r="A1749">
        <v>2014</v>
      </c>
      <c r="B1749" s="57" t="s">
        <v>177</v>
      </c>
      <c r="C1749" s="61" t="s">
        <v>241</v>
      </c>
      <c r="D1749" s="57" t="s">
        <v>134</v>
      </c>
      <c r="E1749" s="25">
        <v>867.37857519382578</v>
      </c>
      <c r="F1749" s="25">
        <v>2.3790606172820676</v>
      </c>
      <c r="G1749" s="25">
        <v>8.2780000291107214</v>
      </c>
      <c r="H1749" s="25">
        <v>676.95197121275498</v>
      </c>
      <c r="I1749" s="25">
        <v>375.29803588094217</v>
      </c>
      <c r="J1749" s="25">
        <v>1458.9370041120114</v>
      </c>
      <c r="K1749" s="25">
        <v>446.81025042542399</v>
      </c>
      <c r="L1749" s="25">
        <v>609.05854996129131</v>
      </c>
      <c r="M1749" s="25">
        <v>69.074628190677544</v>
      </c>
      <c r="N1749" s="25">
        <v>67.167847442195324</v>
      </c>
      <c r="O1749" s="25">
        <v>3849.9850656762455</v>
      </c>
      <c r="P1749" s="25">
        <v>791.16374936599027</v>
      </c>
      <c r="Q1749" s="25">
        <v>3044.6130343810028</v>
      </c>
      <c r="R1749" s="25">
        <v>527.50273372328547</v>
      </c>
      <c r="S1749" s="25">
        <v>668.27183145907361</v>
      </c>
      <c r="T1749" s="25">
        <v>672.21036836134977</v>
      </c>
      <c r="U1749" s="25">
        <v>520.96820879671941</v>
      </c>
      <c r="V1749" s="25">
        <v>402.13210308098752</v>
      </c>
      <c r="W1749" s="25">
        <v>81.569912920043393</v>
      </c>
      <c r="X1749" s="25">
        <v>192.51827645001237</v>
      </c>
      <c r="Y1749" s="25">
        <v>12.952724972066722</v>
      </c>
      <c r="Z1749" s="25">
        <v>353.04233841903965</v>
      </c>
      <c r="AA1749" s="25">
        <v>0</v>
      </c>
      <c r="AB1749" s="25">
        <v>52.854852410568007</v>
      </c>
      <c r="AC1749" s="25">
        <v>13.422275731160376</v>
      </c>
      <c r="AD1749" s="25">
        <v>0</v>
      </c>
      <c r="AE1749" s="25">
        <v>3137.5609584173753</v>
      </c>
      <c r="AF1749" s="25">
        <v>59.309863849201932</v>
      </c>
      <c r="AG1749" s="25">
        <v>173.05540327419575</v>
      </c>
      <c r="AH1749" s="25">
        <v>100.90827408005788</v>
      </c>
      <c r="AI1749" s="25">
        <v>76.575318021306643</v>
      </c>
      <c r="AJ1749" s="25">
        <v>26.616565354867639</v>
      </c>
      <c r="AK1749" s="25">
        <v>50.979772588192745</v>
      </c>
      <c r="AL1749" s="25">
        <v>2.65064827117269</v>
      </c>
      <c r="AM1749" s="25">
        <v>0.41689873613169626</v>
      </c>
      <c r="AN1749" s="25">
        <v>29.397903392075314</v>
      </c>
      <c r="AO1749" s="25">
        <v>103.78269686477371</v>
      </c>
      <c r="AP1749" s="25">
        <v>4.8327404505982461</v>
      </c>
      <c r="AQ1749" s="25">
        <v>2.03732633227217</v>
      </c>
      <c r="AR1749" s="25">
        <v>4.6518245147529722</v>
      </c>
      <c r="AS1749" s="25">
        <v>42.152706441381319</v>
      </c>
      <c r="AT1749" s="25">
        <v>16.363889381665242</v>
      </c>
      <c r="AU1749" s="25">
        <v>0</v>
      </c>
      <c r="AV1749" s="25">
        <v>20.130007623566293</v>
      </c>
      <c r="AW1749" s="25">
        <v>34.346444492026073</v>
      </c>
      <c r="AX1749" s="25">
        <v>0</v>
      </c>
      <c r="AY1749" s="25">
        <v>0</v>
      </c>
      <c r="AZ1749" s="25">
        <v>0</v>
      </c>
      <c r="BA1749" s="25">
        <v>0</v>
      </c>
      <c r="BB1749" s="25">
        <v>39.988301168434681</v>
      </c>
      <c r="BC1749" s="25">
        <v>228.88436514454526</v>
      </c>
      <c r="BD1749" s="25">
        <v>645.90392751641434</v>
      </c>
      <c r="BE1749" s="25">
        <v>175.93807073567086</v>
      </c>
      <c r="BF1749" s="25">
        <v>187.38091080446475</v>
      </c>
      <c r="BG1749" s="25">
        <v>0</v>
      </c>
      <c r="BH1749" s="25">
        <v>0</v>
      </c>
      <c r="BI1749" s="25">
        <v>1035.3732263868039</v>
      </c>
      <c r="BJ1749" s="25">
        <v>0</v>
      </c>
      <c r="BK1749" s="25">
        <v>0.20062709345625698</v>
      </c>
      <c r="BL1749" s="25">
        <v>53.659750233487941</v>
      </c>
      <c r="BM1749" s="25">
        <v>4.2468269298269536</v>
      </c>
      <c r="BN1749" s="25">
        <v>0</v>
      </c>
      <c r="BO1749" s="25">
        <v>0</v>
      </c>
    </row>
    <row r="1750" spans="1:67">
      <c r="A1750">
        <v>2014</v>
      </c>
      <c r="B1750" s="57" t="s">
        <v>178</v>
      </c>
      <c r="C1750" s="61" t="s">
        <v>242</v>
      </c>
      <c r="D1750" s="57" t="s">
        <v>134</v>
      </c>
      <c r="E1750" s="25">
        <v>17.845775789498557</v>
      </c>
      <c r="F1750" s="25">
        <v>0.33834917490121219</v>
      </c>
      <c r="G1750" s="25">
        <v>1.4378076567946283</v>
      </c>
      <c r="H1750" s="25">
        <v>9.2644218158505289</v>
      </c>
      <c r="I1750" s="25">
        <v>18.119609887997246</v>
      </c>
      <c r="J1750" s="25">
        <v>15.138070335206793</v>
      </c>
      <c r="K1750" s="25">
        <v>3.2766261345756447</v>
      </c>
      <c r="L1750" s="25">
        <v>5.8596643861530637</v>
      </c>
      <c r="M1750" s="25">
        <v>0.5008801207167306</v>
      </c>
      <c r="N1750" s="25">
        <v>2.4830646025128456</v>
      </c>
      <c r="O1750" s="25">
        <v>35.070401555616762</v>
      </c>
      <c r="P1750" s="25">
        <v>207.42450087132553</v>
      </c>
      <c r="Q1750" s="25">
        <v>26.265496718443153</v>
      </c>
      <c r="R1750" s="25">
        <v>4.7239590139822543</v>
      </c>
      <c r="S1750" s="25">
        <v>5.8787529397666747</v>
      </c>
      <c r="T1750" s="25">
        <v>5.9487262260726164</v>
      </c>
      <c r="U1750" s="25">
        <v>12.691915605519842</v>
      </c>
      <c r="V1750" s="25">
        <v>6.8761450515941869</v>
      </c>
      <c r="W1750" s="25">
        <v>7.220718812594523</v>
      </c>
      <c r="X1750" s="25">
        <v>3.2419076850592958</v>
      </c>
      <c r="Y1750" s="25">
        <v>0.37387266818606213</v>
      </c>
      <c r="Z1750" s="25">
        <v>3.4831030371033833</v>
      </c>
      <c r="AA1750" s="25">
        <v>0</v>
      </c>
      <c r="AB1750" s="25">
        <v>4.1716760569654818</v>
      </c>
      <c r="AC1750" s="25">
        <v>9.5179032471498712E-2</v>
      </c>
      <c r="AD1750" s="25">
        <v>0</v>
      </c>
      <c r="AE1750" s="25">
        <v>46.580215410244946</v>
      </c>
      <c r="AF1750" s="25">
        <v>9.9230871333058772</v>
      </c>
      <c r="AG1750" s="25">
        <v>11.295332062133991</v>
      </c>
      <c r="AH1750" s="25">
        <v>6.5862862028481928</v>
      </c>
      <c r="AI1750" s="25">
        <v>11.250880903694281</v>
      </c>
      <c r="AJ1750" s="25">
        <v>5.9491645287439887</v>
      </c>
      <c r="AK1750" s="25">
        <v>6.566930728192057</v>
      </c>
      <c r="AL1750" s="25">
        <v>0.41438597375910369</v>
      </c>
      <c r="AM1750" s="25">
        <v>4.0139095668987976E-2</v>
      </c>
      <c r="AN1750" s="25">
        <v>5.702361478230495</v>
      </c>
      <c r="AO1750" s="25">
        <v>1.023162995719995</v>
      </c>
      <c r="AP1750" s="25">
        <v>0.3849159756865127</v>
      </c>
      <c r="AQ1750" s="25">
        <v>0.89155441360144949</v>
      </c>
      <c r="AR1750" s="25">
        <v>0.35793564868039163</v>
      </c>
      <c r="AS1750" s="25">
        <v>1.1956925411284165</v>
      </c>
      <c r="AT1750" s="25">
        <v>0.19967989828602001</v>
      </c>
      <c r="AU1750" s="25">
        <v>0</v>
      </c>
      <c r="AV1750" s="25">
        <v>0.66618298891845973</v>
      </c>
      <c r="AW1750" s="25">
        <v>2.893974284813718</v>
      </c>
      <c r="AX1750" s="25">
        <v>0</v>
      </c>
      <c r="AY1750" s="25">
        <v>0</v>
      </c>
      <c r="AZ1750" s="25">
        <v>0</v>
      </c>
      <c r="BA1750" s="25">
        <v>0</v>
      </c>
      <c r="BB1750" s="25">
        <v>3.0179812204671554</v>
      </c>
      <c r="BC1750" s="25">
        <v>21.062413876310526</v>
      </c>
      <c r="BD1750" s="25">
        <v>21.324190848937587</v>
      </c>
      <c r="BE1750" s="25">
        <v>164.03444923298463</v>
      </c>
      <c r="BF1750" s="25">
        <v>33.65742523638567</v>
      </c>
      <c r="BG1750" s="25">
        <v>0</v>
      </c>
      <c r="BH1750" s="25">
        <v>0</v>
      </c>
      <c r="BI1750" s="25">
        <v>1210.4547010257661</v>
      </c>
      <c r="BJ1750" s="25">
        <v>0</v>
      </c>
      <c r="BK1750" s="25">
        <v>6.1830918051052994E-2</v>
      </c>
      <c r="BL1750" s="25">
        <v>15.818729275011176</v>
      </c>
      <c r="BM1750" s="25">
        <v>1.3397572961794466</v>
      </c>
      <c r="BN1750" s="25">
        <v>0</v>
      </c>
      <c r="BO1750" s="25">
        <v>0</v>
      </c>
    </row>
    <row r="1751" spans="1:67">
      <c r="A1751">
        <v>2014</v>
      </c>
      <c r="B1751" s="57" t="s">
        <v>179</v>
      </c>
      <c r="C1751" s="61" t="s">
        <v>243</v>
      </c>
      <c r="D1751" s="57" t="s">
        <v>134</v>
      </c>
      <c r="E1751" s="25">
        <v>31.44458261675787</v>
      </c>
      <c r="F1751" s="25">
        <v>0.55485757667457869</v>
      </c>
      <c r="G1751" s="25">
        <v>1.5733440340745548</v>
      </c>
      <c r="H1751" s="25">
        <v>14.078084127725161</v>
      </c>
      <c r="I1751" s="25">
        <v>10.94020583653365</v>
      </c>
      <c r="J1751" s="25">
        <v>66.614773651942514</v>
      </c>
      <c r="K1751" s="25">
        <v>18.05019910589343</v>
      </c>
      <c r="L1751" s="25">
        <v>20.098377832410598</v>
      </c>
      <c r="M1751" s="25">
        <v>0.71972164859229371</v>
      </c>
      <c r="N1751" s="25">
        <v>6.6404905706454418</v>
      </c>
      <c r="O1751" s="25">
        <v>37.858107903975551</v>
      </c>
      <c r="P1751" s="25">
        <v>15.667451497712307</v>
      </c>
      <c r="Q1751" s="25">
        <v>501.06039829020676</v>
      </c>
      <c r="R1751" s="25">
        <v>9.8556770383912848</v>
      </c>
      <c r="S1751" s="25">
        <v>7.985591093234758</v>
      </c>
      <c r="T1751" s="25">
        <v>17.265766004307217</v>
      </c>
      <c r="U1751" s="25">
        <v>103.06273305060522</v>
      </c>
      <c r="V1751" s="25">
        <v>68.84748160125848</v>
      </c>
      <c r="W1751" s="25">
        <v>22.765641256754932</v>
      </c>
      <c r="X1751" s="25">
        <v>116.31785347140368</v>
      </c>
      <c r="Y1751" s="25">
        <v>31.596608811262623</v>
      </c>
      <c r="Z1751" s="25">
        <v>77.798280930818336</v>
      </c>
      <c r="AA1751" s="25">
        <v>0</v>
      </c>
      <c r="AB1751" s="25">
        <v>2.6941077915472658</v>
      </c>
      <c r="AC1751" s="25">
        <v>0.11318069175343393</v>
      </c>
      <c r="AD1751" s="25">
        <v>0</v>
      </c>
      <c r="AE1751" s="25">
        <v>1592.4709946139537</v>
      </c>
      <c r="AF1751" s="25">
        <v>94.015561489116095</v>
      </c>
      <c r="AG1751" s="25">
        <v>255.64719557876955</v>
      </c>
      <c r="AH1751" s="25">
        <v>149.06740737465685</v>
      </c>
      <c r="AI1751" s="25">
        <v>137.01919457751291</v>
      </c>
      <c r="AJ1751" s="25">
        <v>7.9027768585197578</v>
      </c>
      <c r="AK1751" s="25">
        <v>71.838682783934303</v>
      </c>
      <c r="AL1751" s="25">
        <v>11.322677708298059</v>
      </c>
      <c r="AM1751" s="25">
        <v>0.22792214897296809</v>
      </c>
      <c r="AN1751" s="25">
        <v>12.39306997753598</v>
      </c>
      <c r="AO1751" s="25">
        <v>4.5358859328138887</v>
      </c>
      <c r="AP1751" s="25">
        <v>1.2488952271175724</v>
      </c>
      <c r="AQ1751" s="25">
        <v>1.7535073284242275</v>
      </c>
      <c r="AR1751" s="25">
        <v>0.83480600193192589</v>
      </c>
      <c r="AS1751" s="25">
        <v>52.366221039948229</v>
      </c>
      <c r="AT1751" s="25">
        <v>5.4825669190205595</v>
      </c>
      <c r="AU1751" s="25">
        <v>0</v>
      </c>
      <c r="AV1751" s="25">
        <v>15.223747201968356</v>
      </c>
      <c r="AW1751" s="25">
        <v>12.303836413439646</v>
      </c>
      <c r="AX1751" s="25">
        <v>0</v>
      </c>
      <c r="AY1751" s="25">
        <v>0</v>
      </c>
      <c r="AZ1751" s="25">
        <v>0</v>
      </c>
      <c r="BA1751" s="25">
        <v>0</v>
      </c>
      <c r="BB1751" s="25">
        <v>10.698676186910976</v>
      </c>
      <c r="BC1751" s="25">
        <v>41.889291036004508</v>
      </c>
      <c r="BD1751" s="25">
        <v>37.873389613530335</v>
      </c>
      <c r="BE1751" s="25">
        <v>13.718718892684159</v>
      </c>
      <c r="BF1751" s="25">
        <v>25.761568527557628</v>
      </c>
      <c r="BG1751" s="25">
        <v>0</v>
      </c>
      <c r="BH1751" s="25">
        <v>0</v>
      </c>
      <c r="BI1751" s="25">
        <v>776.15447745529616</v>
      </c>
      <c r="BJ1751" s="25">
        <v>0</v>
      </c>
      <c r="BK1751" s="25">
        <v>2.2865519215719259E-2</v>
      </c>
      <c r="BL1751" s="25">
        <v>36.679987601963127</v>
      </c>
      <c r="BM1751" s="25">
        <v>2.0116301230934699</v>
      </c>
      <c r="BN1751" s="25">
        <v>0</v>
      </c>
      <c r="BO1751" s="25">
        <v>0</v>
      </c>
    </row>
    <row r="1752" spans="1:67">
      <c r="A1752">
        <v>2014</v>
      </c>
      <c r="B1752" s="57" t="s">
        <v>180</v>
      </c>
      <c r="C1752" s="61" t="s">
        <v>244</v>
      </c>
      <c r="D1752" s="57" t="s">
        <v>134</v>
      </c>
      <c r="E1752" s="25">
        <v>2.986082051641743</v>
      </c>
      <c r="F1752" s="25">
        <v>7.9215173031758346E-2</v>
      </c>
      <c r="G1752" s="25">
        <v>0.2423177421313919</v>
      </c>
      <c r="H1752" s="25">
        <v>11.968753578404295</v>
      </c>
      <c r="I1752" s="25">
        <v>2.7502040571191979</v>
      </c>
      <c r="J1752" s="25">
        <v>6.362720098245747</v>
      </c>
      <c r="K1752" s="25">
        <v>3.2482292158852322</v>
      </c>
      <c r="L1752" s="25">
        <v>3.3275784973723703</v>
      </c>
      <c r="M1752" s="25">
        <v>0.23705869658800682</v>
      </c>
      <c r="N1752" s="25">
        <v>16.562068249863223</v>
      </c>
      <c r="O1752" s="25">
        <v>14.904623482387052</v>
      </c>
      <c r="P1752" s="25">
        <v>3.1346877228265324</v>
      </c>
      <c r="Q1752" s="25">
        <v>10.907266352095933</v>
      </c>
      <c r="R1752" s="25">
        <v>42.350069390918357</v>
      </c>
      <c r="S1752" s="25">
        <v>10.884457560815795</v>
      </c>
      <c r="T1752" s="25">
        <v>6.415653802319353</v>
      </c>
      <c r="U1752" s="25">
        <v>6.5348283003285923</v>
      </c>
      <c r="V1752" s="25">
        <v>4.7878734140123695</v>
      </c>
      <c r="W1752" s="25">
        <v>5.9691198833481947</v>
      </c>
      <c r="X1752" s="25">
        <v>3.4644913754367526</v>
      </c>
      <c r="Y1752" s="25">
        <v>1.1492446206393379</v>
      </c>
      <c r="Z1752" s="25">
        <v>4.1250433002353528</v>
      </c>
      <c r="AA1752" s="25">
        <v>0</v>
      </c>
      <c r="AB1752" s="25">
        <v>4.3692854900627776</v>
      </c>
      <c r="AC1752" s="25">
        <v>4.383521196742482E-2</v>
      </c>
      <c r="AD1752" s="25">
        <v>0</v>
      </c>
      <c r="AE1752" s="25">
        <v>1206.8159747088303</v>
      </c>
      <c r="AF1752" s="25">
        <v>1.6680210933520438</v>
      </c>
      <c r="AG1752" s="25">
        <v>3.0232129645867323</v>
      </c>
      <c r="AH1752" s="25">
        <v>1.7628296274833799</v>
      </c>
      <c r="AI1752" s="25">
        <v>7.5428594509157385</v>
      </c>
      <c r="AJ1752" s="25">
        <v>1.6693429366909167</v>
      </c>
      <c r="AK1752" s="25">
        <v>5.0206320345373854</v>
      </c>
      <c r="AL1752" s="25">
        <v>0.12544004633386743</v>
      </c>
      <c r="AM1752" s="25">
        <v>9.2826889379913034E-3</v>
      </c>
      <c r="AN1752" s="25">
        <v>0.52082270597427471</v>
      </c>
      <c r="AO1752" s="25">
        <v>0.6044857202088757</v>
      </c>
      <c r="AP1752" s="25">
        <v>0.1180508718375996</v>
      </c>
      <c r="AQ1752" s="25">
        <v>0.30763019389664703</v>
      </c>
      <c r="AR1752" s="25">
        <v>0.13224970887398158</v>
      </c>
      <c r="AS1752" s="25">
        <v>0.54448241885792215</v>
      </c>
      <c r="AT1752" s="25">
        <v>0.11209852670790982</v>
      </c>
      <c r="AU1752" s="25">
        <v>0</v>
      </c>
      <c r="AV1752" s="25">
        <v>5.2069561167337355</v>
      </c>
      <c r="AW1752" s="25">
        <v>0.71095566146192957</v>
      </c>
      <c r="AX1752" s="25">
        <v>0</v>
      </c>
      <c r="AY1752" s="25">
        <v>0</v>
      </c>
      <c r="AZ1752" s="25">
        <v>0</v>
      </c>
      <c r="BA1752" s="25">
        <v>0</v>
      </c>
      <c r="BB1752" s="25">
        <v>1.3206626769841141</v>
      </c>
      <c r="BC1752" s="25">
        <v>8.4322619037555686</v>
      </c>
      <c r="BD1752" s="25">
        <v>14.554822731423862</v>
      </c>
      <c r="BE1752" s="25">
        <v>4.5891996670529638</v>
      </c>
      <c r="BF1752" s="25">
        <v>6.8698868083138294</v>
      </c>
      <c r="BG1752" s="25">
        <v>0</v>
      </c>
      <c r="BH1752" s="25">
        <v>0</v>
      </c>
      <c r="BI1752" s="25">
        <v>38.42924608839612</v>
      </c>
      <c r="BJ1752" s="25">
        <v>0</v>
      </c>
      <c r="BK1752" s="25">
        <v>1.8530173272238822E-2</v>
      </c>
      <c r="BL1752" s="25">
        <v>17.98104387908452</v>
      </c>
      <c r="BM1752" s="25">
        <v>25.57361579253752</v>
      </c>
      <c r="BN1752" s="25">
        <v>0</v>
      </c>
      <c r="BO1752" s="25">
        <v>0</v>
      </c>
    </row>
    <row r="1753" spans="1:67">
      <c r="A1753">
        <v>2014</v>
      </c>
      <c r="B1753" s="57" t="s">
        <v>181</v>
      </c>
      <c r="C1753" s="61" t="s">
        <v>245</v>
      </c>
      <c r="D1753" s="57" t="s">
        <v>134</v>
      </c>
      <c r="E1753" s="25">
        <v>6.3361533430667469</v>
      </c>
      <c r="F1753" s="25">
        <v>0.42338206207534484</v>
      </c>
      <c r="G1753" s="25">
        <v>0.92978230883827229</v>
      </c>
      <c r="H1753" s="25">
        <v>41.340283838772891</v>
      </c>
      <c r="I1753" s="25">
        <v>28.698570273793329</v>
      </c>
      <c r="J1753" s="25">
        <v>53.314267245316799</v>
      </c>
      <c r="K1753" s="25">
        <v>19.260597327321904</v>
      </c>
      <c r="L1753" s="25">
        <v>66.790311591184846</v>
      </c>
      <c r="M1753" s="25">
        <v>8.1890081223487226</v>
      </c>
      <c r="N1753" s="25">
        <v>57.079155480387954</v>
      </c>
      <c r="O1753" s="25">
        <v>49.074192964682922</v>
      </c>
      <c r="P1753" s="25">
        <v>6.2477730272263603</v>
      </c>
      <c r="Q1753" s="25">
        <v>32.038450703085786</v>
      </c>
      <c r="R1753" s="25">
        <v>212.51460531473717</v>
      </c>
      <c r="S1753" s="25">
        <v>737.81650996408712</v>
      </c>
      <c r="T1753" s="25">
        <v>1272.757573870256</v>
      </c>
      <c r="U1753" s="25">
        <v>46.518789023535149</v>
      </c>
      <c r="V1753" s="25">
        <v>72.107722588012777</v>
      </c>
      <c r="W1753" s="25">
        <v>63.366599922600962</v>
      </c>
      <c r="X1753" s="25">
        <v>152.61930791899479</v>
      </c>
      <c r="Y1753" s="25">
        <v>13.557594438154462</v>
      </c>
      <c r="Z1753" s="25">
        <v>133.85890107322746</v>
      </c>
      <c r="AA1753" s="25">
        <v>0</v>
      </c>
      <c r="AB1753" s="25">
        <v>14.323882133123263</v>
      </c>
      <c r="AC1753" s="25">
        <v>0.13273506479069008</v>
      </c>
      <c r="AD1753" s="25">
        <v>0</v>
      </c>
      <c r="AE1753" s="25">
        <v>9167.9927237863885</v>
      </c>
      <c r="AF1753" s="25">
        <v>8.1897480805144305</v>
      </c>
      <c r="AG1753" s="25">
        <v>15.315109702366577</v>
      </c>
      <c r="AH1753" s="25">
        <v>8.9302106176992204</v>
      </c>
      <c r="AI1753" s="25">
        <v>14.050954848400556</v>
      </c>
      <c r="AJ1753" s="25">
        <v>5.2392508888925073</v>
      </c>
      <c r="AK1753" s="25">
        <v>11.784995913505853</v>
      </c>
      <c r="AL1753" s="25">
        <v>0.42212540242360685</v>
      </c>
      <c r="AM1753" s="25">
        <v>4.755761516156555E-2</v>
      </c>
      <c r="AN1753" s="25">
        <v>1.314313289450012</v>
      </c>
      <c r="AO1753" s="25">
        <v>0.85036366613372139</v>
      </c>
      <c r="AP1753" s="25">
        <v>0.5472927549547385</v>
      </c>
      <c r="AQ1753" s="25">
        <v>1.5759997485164789</v>
      </c>
      <c r="AR1753" s="25">
        <v>0.72081361606340955</v>
      </c>
      <c r="AS1753" s="25">
        <v>8.9454071328910878</v>
      </c>
      <c r="AT1753" s="25">
        <v>0.380198408330856</v>
      </c>
      <c r="AU1753" s="25">
        <v>0</v>
      </c>
      <c r="AV1753" s="25">
        <v>21.226334409346268</v>
      </c>
      <c r="AW1753" s="25">
        <v>2.8073680660303948</v>
      </c>
      <c r="AX1753" s="25">
        <v>0</v>
      </c>
      <c r="AY1753" s="25">
        <v>0</v>
      </c>
      <c r="AZ1753" s="25">
        <v>0</v>
      </c>
      <c r="BA1753" s="25">
        <v>0</v>
      </c>
      <c r="BB1753" s="25">
        <v>4.063224679218485</v>
      </c>
      <c r="BC1753" s="25">
        <v>6.0502439677255886</v>
      </c>
      <c r="BD1753" s="25">
        <v>46.084460107667667</v>
      </c>
      <c r="BE1753" s="25">
        <v>4.3577547788902082</v>
      </c>
      <c r="BF1753" s="25">
        <v>9.1332363386320807</v>
      </c>
      <c r="BG1753" s="25">
        <v>0</v>
      </c>
      <c r="BH1753" s="25">
        <v>0</v>
      </c>
      <c r="BI1753" s="25">
        <v>80.006560432312369</v>
      </c>
      <c r="BJ1753" s="25">
        <v>0</v>
      </c>
      <c r="BK1753" s="25">
        <v>1.2220340490533093E-2</v>
      </c>
      <c r="BL1753" s="25">
        <v>89.721071746167013</v>
      </c>
      <c r="BM1753" s="25">
        <v>6.0162077205637647</v>
      </c>
      <c r="BN1753" s="25">
        <v>0</v>
      </c>
      <c r="BO1753" s="25">
        <v>0</v>
      </c>
    </row>
    <row r="1754" spans="1:67">
      <c r="A1754">
        <v>2014</v>
      </c>
      <c r="B1754" s="57" t="s">
        <v>182</v>
      </c>
      <c r="C1754" s="61" t="s">
        <v>246</v>
      </c>
      <c r="D1754" s="57" t="s">
        <v>134</v>
      </c>
      <c r="E1754" s="25">
        <v>32.287441559058728</v>
      </c>
      <c r="F1754" s="25">
        <v>1.5552224312127647</v>
      </c>
      <c r="G1754" s="25">
        <v>0.92231468614729106</v>
      </c>
      <c r="H1754" s="25">
        <v>34.155635877055815</v>
      </c>
      <c r="I1754" s="25">
        <v>17.344209987434308</v>
      </c>
      <c r="J1754" s="25">
        <v>24.848167725464279</v>
      </c>
      <c r="K1754" s="25">
        <v>22.410330397307245</v>
      </c>
      <c r="L1754" s="25">
        <v>7.3963027959981957</v>
      </c>
      <c r="M1754" s="25">
        <v>0.48838451010383743</v>
      </c>
      <c r="N1754" s="25">
        <v>13.603271574983079</v>
      </c>
      <c r="O1754" s="25">
        <v>11.487612795421672</v>
      </c>
      <c r="P1754" s="25">
        <v>2.1385187346537062</v>
      </c>
      <c r="Q1754" s="25">
        <v>20.748847833026765</v>
      </c>
      <c r="R1754" s="25">
        <v>56.125315996172105</v>
      </c>
      <c r="S1754" s="25">
        <v>59.127787213038033</v>
      </c>
      <c r="T1754" s="25">
        <v>104.33555912778391</v>
      </c>
      <c r="U1754" s="25">
        <v>42.673254263589655</v>
      </c>
      <c r="V1754" s="25">
        <v>45.842067518678476</v>
      </c>
      <c r="W1754" s="25">
        <v>88.143943498428598</v>
      </c>
      <c r="X1754" s="25">
        <v>60.778092649887149</v>
      </c>
      <c r="Y1754" s="25">
        <v>7.3751822949332668</v>
      </c>
      <c r="Z1754" s="25">
        <v>64.901148315903797</v>
      </c>
      <c r="AA1754" s="25">
        <v>0</v>
      </c>
      <c r="AB1754" s="25">
        <v>8.0018163676003908</v>
      </c>
      <c r="AC1754" s="25">
        <v>0.20364436747958928</v>
      </c>
      <c r="AD1754" s="25">
        <v>0</v>
      </c>
      <c r="AE1754" s="25">
        <v>4555.4290692550057</v>
      </c>
      <c r="AF1754" s="25">
        <v>69.55332313804459</v>
      </c>
      <c r="AG1754" s="25">
        <v>116.00173755480279</v>
      </c>
      <c r="AH1754" s="25">
        <v>67.64038622811178</v>
      </c>
      <c r="AI1754" s="25">
        <v>19.362828603045223</v>
      </c>
      <c r="AJ1754" s="25">
        <v>6.2716095934754268</v>
      </c>
      <c r="AK1754" s="25">
        <v>4.1639048946306918</v>
      </c>
      <c r="AL1754" s="25">
        <v>0.54186085819554775</v>
      </c>
      <c r="AM1754" s="25">
        <v>0.16704696205915162</v>
      </c>
      <c r="AN1754" s="25">
        <v>8.9381598423376918</v>
      </c>
      <c r="AO1754" s="25">
        <v>2.2675906797601173</v>
      </c>
      <c r="AP1754" s="25">
        <v>1.7856230557039643</v>
      </c>
      <c r="AQ1754" s="25">
        <v>6.4881064576088194</v>
      </c>
      <c r="AR1754" s="25">
        <v>5.0499808091101217</v>
      </c>
      <c r="AS1754" s="25">
        <v>64.002631822091445</v>
      </c>
      <c r="AT1754" s="25">
        <v>2.738961899407641</v>
      </c>
      <c r="AU1754" s="25">
        <v>0</v>
      </c>
      <c r="AV1754" s="25">
        <v>6.9621539522839626</v>
      </c>
      <c r="AW1754" s="25">
        <v>9.2686384228459904</v>
      </c>
      <c r="AX1754" s="25">
        <v>0</v>
      </c>
      <c r="AY1754" s="25">
        <v>0</v>
      </c>
      <c r="AZ1754" s="25">
        <v>0</v>
      </c>
      <c r="BA1754" s="25">
        <v>0</v>
      </c>
      <c r="BB1754" s="25">
        <v>8.7075721062791676</v>
      </c>
      <c r="BC1754" s="25">
        <v>14.452617025444479</v>
      </c>
      <c r="BD1754" s="25">
        <v>19.806057538333182</v>
      </c>
      <c r="BE1754" s="25">
        <v>9.7396913606983109</v>
      </c>
      <c r="BF1754" s="25">
        <v>39.772563940893683</v>
      </c>
      <c r="BG1754" s="25">
        <v>0</v>
      </c>
      <c r="BH1754" s="25">
        <v>0</v>
      </c>
      <c r="BI1754" s="25">
        <v>117.78492460628414</v>
      </c>
      <c r="BJ1754" s="25">
        <v>0</v>
      </c>
      <c r="BK1754" s="25">
        <v>2.6356563105831569E-2</v>
      </c>
      <c r="BL1754" s="25">
        <v>309.94907370323438</v>
      </c>
      <c r="BM1754" s="25">
        <v>10.503812066355831</v>
      </c>
      <c r="BN1754" s="25">
        <v>0</v>
      </c>
      <c r="BO1754" s="25">
        <v>0</v>
      </c>
    </row>
    <row r="1755" spans="1:67">
      <c r="A1755">
        <v>2014</v>
      </c>
      <c r="B1755" s="57" t="s">
        <v>183</v>
      </c>
      <c r="C1755" s="61" t="s">
        <v>247</v>
      </c>
      <c r="D1755" s="57" t="s">
        <v>134</v>
      </c>
      <c r="E1755" s="25">
        <v>5.1454978782758261</v>
      </c>
      <c r="F1755" s="25">
        <v>0.47407890797975288</v>
      </c>
      <c r="G1755" s="25">
        <v>0.30908739042246491</v>
      </c>
      <c r="H1755" s="25">
        <v>71.005298752476747</v>
      </c>
      <c r="I1755" s="25">
        <v>4.9625010923994859</v>
      </c>
      <c r="J1755" s="25">
        <v>10.874834162773745</v>
      </c>
      <c r="K1755" s="25">
        <v>3.2213823589123098</v>
      </c>
      <c r="L1755" s="25">
        <v>6.0906256376719483</v>
      </c>
      <c r="M1755" s="25">
        <v>0.64391671748802803</v>
      </c>
      <c r="N1755" s="25">
        <v>5.1110014312934791</v>
      </c>
      <c r="O1755" s="25">
        <v>14.036650090853016</v>
      </c>
      <c r="P1755" s="25">
        <v>41.936768355799217</v>
      </c>
      <c r="Q1755" s="25">
        <v>11.409711242086276</v>
      </c>
      <c r="R1755" s="25">
        <v>11.951863406778617</v>
      </c>
      <c r="S1755" s="25">
        <v>40.054553852419922</v>
      </c>
      <c r="T1755" s="25">
        <v>286.26172894704359</v>
      </c>
      <c r="U1755" s="25">
        <v>3404.7885792851093</v>
      </c>
      <c r="V1755" s="25">
        <v>1022.1897762299939</v>
      </c>
      <c r="W1755" s="25">
        <v>193.80596083406431</v>
      </c>
      <c r="X1755" s="25">
        <v>240.46735487493532</v>
      </c>
      <c r="Y1755" s="25">
        <v>37.920535364199907</v>
      </c>
      <c r="Z1755" s="25">
        <v>63.153829436898747</v>
      </c>
      <c r="AA1755" s="25">
        <v>0</v>
      </c>
      <c r="AB1755" s="25">
        <v>75.631838411385161</v>
      </c>
      <c r="AC1755" s="25">
        <v>0.75871197370603705</v>
      </c>
      <c r="AD1755" s="25">
        <v>0</v>
      </c>
      <c r="AE1755" s="25">
        <v>1153.5450024401302</v>
      </c>
      <c r="AF1755" s="25">
        <v>440.37322881858609</v>
      </c>
      <c r="AG1755" s="25">
        <v>7.9686820364090964</v>
      </c>
      <c r="AH1755" s="25">
        <v>4.6465229603140186</v>
      </c>
      <c r="AI1755" s="25">
        <v>58.359274624060646</v>
      </c>
      <c r="AJ1755" s="25">
        <v>1.2593905101658076</v>
      </c>
      <c r="AK1755" s="25">
        <v>4.5958278376207176</v>
      </c>
      <c r="AL1755" s="25">
        <v>5.2125703986448393</v>
      </c>
      <c r="AM1755" s="25">
        <v>0.28137886804229106</v>
      </c>
      <c r="AN1755" s="25">
        <v>0.99733522404582542</v>
      </c>
      <c r="AO1755" s="25">
        <v>20.557598342280272</v>
      </c>
      <c r="AP1755" s="25">
        <v>185.82656722032937</v>
      </c>
      <c r="AQ1755" s="25">
        <v>377.54480209967414</v>
      </c>
      <c r="AR1755" s="25">
        <v>167.41548287838316</v>
      </c>
      <c r="AS1755" s="25">
        <v>30.100653415365812</v>
      </c>
      <c r="AT1755" s="25">
        <v>1.3297834397709685</v>
      </c>
      <c r="AU1755" s="25">
        <v>0</v>
      </c>
      <c r="AV1755" s="25">
        <v>1.3040145307319724</v>
      </c>
      <c r="AW1755" s="25">
        <v>118.6197998763303</v>
      </c>
      <c r="AX1755" s="25">
        <v>0</v>
      </c>
      <c r="AY1755" s="25">
        <v>0</v>
      </c>
      <c r="AZ1755" s="25">
        <v>0</v>
      </c>
      <c r="BA1755" s="25">
        <v>0</v>
      </c>
      <c r="BB1755" s="25">
        <v>15.169992870936262</v>
      </c>
      <c r="BC1755" s="25">
        <v>25.250725229192746</v>
      </c>
      <c r="BD1755" s="25">
        <v>260.73249409758682</v>
      </c>
      <c r="BE1755" s="25">
        <v>182.68935467592237</v>
      </c>
      <c r="BF1755" s="25">
        <v>93.776050463170321</v>
      </c>
      <c r="BG1755" s="25">
        <v>0</v>
      </c>
      <c r="BH1755" s="25">
        <v>0</v>
      </c>
      <c r="BI1755" s="25">
        <v>8091.5383764022808</v>
      </c>
      <c r="BJ1755" s="25">
        <v>0</v>
      </c>
      <c r="BK1755" s="25">
        <v>2.4484435131188691E-2</v>
      </c>
      <c r="BL1755" s="25">
        <v>2945.238643704994</v>
      </c>
      <c r="BM1755" s="25">
        <v>494.65340374054676</v>
      </c>
      <c r="BN1755" s="25">
        <v>0</v>
      </c>
      <c r="BO1755" s="25">
        <v>0</v>
      </c>
    </row>
    <row r="1756" spans="1:67">
      <c r="A1756">
        <v>2014</v>
      </c>
      <c r="B1756" s="57" t="s">
        <v>184</v>
      </c>
      <c r="C1756" s="61" t="s">
        <v>248</v>
      </c>
      <c r="D1756" s="57" t="s">
        <v>134</v>
      </c>
      <c r="E1756" s="25">
        <v>4.0223437328104845</v>
      </c>
      <c r="F1756" s="25">
        <v>0.5419745626325202</v>
      </c>
      <c r="G1756" s="25">
        <v>0.29123265464120851</v>
      </c>
      <c r="H1756" s="25">
        <v>42.747020697992951</v>
      </c>
      <c r="I1756" s="25">
        <v>3.4658247423152093</v>
      </c>
      <c r="J1756" s="25">
        <v>19.888668163023446</v>
      </c>
      <c r="K1756" s="25">
        <v>2.4560358216135838</v>
      </c>
      <c r="L1756" s="25">
        <v>6.387966726383647</v>
      </c>
      <c r="M1756" s="25">
        <v>0.19866992540459086</v>
      </c>
      <c r="N1756" s="25">
        <v>5.2448285987813748</v>
      </c>
      <c r="O1756" s="25">
        <v>6.099672121074315</v>
      </c>
      <c r="P1756" s="25">
        <v>2.9399151198755615</v>
      </c>
      <c r="Q1756" s="25">
        <v>12.660352546229856</v>
      </c>
      <c r="R1756" s="25">
        <v>29.487551515308784</v>
      </c>
      <c r="S1756" s="25">
        <v>22.768360554201735</v>
      </c>
      <c r="T1756" s="25">
        <v>145.27961950306783</v>
      </c>
      <c r="U1756" s="25">
        <v>1223.1495961571895</v>
      </c>
      <c r="V1756" s="25">
        <v>882.02595558854568</v>
      </c>
      <c r="W1756" s="25">
        <v>165.49516358907979</v>
      </c>
      <c r="X1756" s="25">
        <v>238.08876006554723</v>
      </c>
      <c r="Y1756" s="25">
        <v>88.457717515424193</v>
      </c>
      <c r="Z1756" s="25">
        <v>57.425088579161354</v>
      </c>
      <c r="AA1756" s="25">
        <v>0</v>
      </c>
      <c r="AB1756" s="25">
        <v>47.499510351466697</v>
      </c>
      <c r="AC1756" s="25">
        <v>0.13859055945738463</v>
      </c>
      <c r="AD1756" s="25">
        <v>0</v>
      </c>
      <c r="AE1756" s="25">
        <v>957.34776469120493</v>
      </c>
      <c r="AF1756" s="25">
        <v>216.40011522229577</v>
      </c>
      <c r="AG1756" s="25">
        <v>66.064319932556643</v>
      </c>
      <c r="AH1756" s="25">
        <v>38.521974999853022</v>
      </c>
      <c r="AI1756" s="25">
        <v>77.920820512024449</v>
      </c>
      <c r="AJ1756" s="25">
        <v>0.84793988877033044</v>
      </c>
      <c r="AK1756" s="25">
        <v>3.1642556245558815</v>
      </c>
      <c r="AL1756" s="25">
        <v>4.2978642450435718</v>
      </c>
      <c r="AM1756" s="25">
        <v>0.12561013386306905</v>
      </c>
      <c r="AN1756" s="25">
        <v>0.72464482899499338</v>
      </c>
      <c r="AO1756" s="25">
        <v>1.6991072801515359</v>
      </c>
      <c r="AP1756" s="25">
        <v>4.7575482256098738</v>
      </c>
      <c r="AQ1756" s="25">
        <v>13.799748458387871</v>
      </c>
      <c r="AR1756" s="25">
        <v>5.9417488020991582</v>
      </c>
      <c r="AS1756" s="25">
        <v>2.3039668742686734</v>
      </c>
      <c r="AT1756" s="25">
        <v>0.28057113438674125</v>
      </c>
      <c r="AU1756" s="25">
        <v>0</v>
      </c>
      <c r="AV1756" s="25">
        <v>14.650089650275383</v>
      </c>
      <c r="AW1756" s="25">
        <v>11.095074747666585</v>
      </c>
      <c r="AX1756" s="25">
        <v>0</v>
      </c>
      <c r="AY1756" s="25">
        <v>0</v>
      </c>
      <c r="AZ1756" s="25">
        <v>0</v>
      </c>
      <c r="BA1756" s="25">
        <v>0</v>
      </c>
      <c r="BB1756" s="25">
        <v>12.308104954148114</v>
      </c>
      <c r="BC1756" s="25">
        <v>69.475397758821202</v>
      </c>
      <c r="BD1756" s="25">
        <v>135.78681177618415</v>
      </c>
      <c r="BE1756" s="25">
        <v>31.74430529384373</v>
      </c>
      <c r="BF1756" s="25">
        <v>66.493443681692142</v>
      </c>
      <c r="BG1756" s="25">
        <v>0</v>
      </c>
      <c r="BH1756" s="25">
        <v>0</v>
      </c>
      <c r="BI1756" s="25">
        <v>1783.2691514546484</v>
      </c>
      <c r="BJ1756" s="25">
        <v>0</v>
      </c>
      <c r="BK1756" s="25">
        <v>9.8411051498895289E-3</v>
      </c>
      <c r="BL1756" s="25">
        <v>923.15011760858079</v>
      </c>
      <c r="BM1756" s="25">
        <v>193.09508705935954</v>
      </c>
      <c r="BN1756" s="25">
        <v>0</v>
      </c>
      <c r="BO1756" s="25">
        <v>0</v>
      </c>
    </row>
    <row r="1757" spans="1:67">
      <c r="A1757">
        <v>2014</v>
      </c>
      <c r="B1757" s="57" t="s">
        <v>185</v>
      </c>
      <c r="C1757" s="61" t="s">
        <v>249</v>
      </c>
      <c r="D1757" s="57" t="s">
        <v>134</v>
      </c>
      <c r="E1757" s="25">
        <v>143.99083302903657</v>
      </c>
      <c r="F1757" s="25">
        <v>26.855085105735732</v>
      </c>
      <c r="G1757" s="25">
        <v>5.9581173576975344</v>
      </c>
      <c r="H1757" s="25">
        <v>1075.2978054642438</v>
      </c>
      <c r="I1757" s="25">
        <v>93.898610175001551</v>
      </c>
      <c r="J1757" s="25">
        <v>161.5465994611429</v>
      </c>
      <c r="K1757" s="25">
        <v>109.34455381495195</v>
      </c>
      <c r="L1757" s="25">
        <v>174.20089052809288</v>
      </c>
      <c r="M1757" s="25">
        <v>4.0393427169935325</v>
      </c>
      <c r="N1757" s="25">
        <v>112.14795728865319</v>
      </c>
      <c r="O1757" s="25">
        <v>87.318121010340406</v>
      </c>
      <c r="P1757" s="25">
        <v>12.461539140530954</v>
      </c>
      <c r="Q1757" s="25">
        <v>80.828866509938152</v>
      </c>
      <c r="R1757" s="25">
        <v>101.43486876848709</v>
      </c>
      <c r="S1757" s="25">
        <v>128.01043968817004</v>
      </c>
      <c r="T1757" s="25">
        <v>121.48716101704842</v>
      </c>
      <c r="U1757" s="25">
        <v>571.52407930572849</v>
      </c>
      <c r="V1757" s="25">
        <v>788.49902648020725</v>
      </c>
      <c r="W1757" s="25">
        <v>3336.6976723906373</v>
      </c>
      <c r="X1757" s="25">
        <v>277.02220341997867</v>
      </c>
      <c r="Y1757" s="25">
        <v>26.190994614135729</v>
      </c>
      <c r="Z1757" s="25">
        <v>142.52113415421178</v>
      </c>
      <c r="AA1757" s="25">
        <v>0</v>
      </c>
      <c r="AB1757" s="25">
        <v>115.43109618129266</v>
      </c>
      <c r="AC1757" s="25">
        <v>4.5904721541406692</v>
      </c>
      <c r="AD1757" s="25">
        <v>0</v>
      </c>
      <c r="AE1757" s="25">
        <v>1305.6351042378169</v>
      </c>
      <c r="AF1757" s="25">
        <v>168.33920579361677</v>
      </c>
      <c r="AG1757" s="25">
        <v>15.722767064368098</v>
      </c>
      <c r="AH1757" s="25">
        <v>9.1679146503489459</v>
      </c>
      <c r="AI1757" s="25">
        <v>9.9689153044755674</v>
      </c>
      <c r="AJ1757" s="25">
        <v>1.4693768162375853</v>
      </c>
      <c r="AK1757" s="25">
        <v>9.231182824029819</v>
      </c>
      <c r="AL1757" s="25">
        <v>8.3779164216798119</v>
      </c>
      <c r="AM1757" s="25">
        <v>0.32373513952441174</v>
      </c>
      <c r="AN1757" s="25">
        <v>1.6348080652369317</v>
      </c>
      <c r="AO1757" s="25">
        <v>14.051159385906102</v>
      </c>
      <c r="AP1757" s="25">
        <v>12.855167413939551</v>
      </c>
      <c r="AQ1757" s="25">
        <v>29.408029978078019</v>
      </c>
      <c r="AR1757" s="25">
        <v>13.197800633672262</v>
      </c>
      <c r="AS1757" s="25">
        <v>4.2436817640162312</v>
      </c>
      <c r="AT1757" s="25">
        <v>0.34617972381364026</v>
      </c>
      <c r="AU1757" s="25">
        <v>0</v>
      </c>
      <c r="AV1757" s="25">
        <v>1.1058945882032285</v>
      </c>
      <c r="AW1757" s="25">
        <v>202.79749135476408</v>
      </c>
      <c r="AX1757" s="25">
        <v>0</v>
      </c>
      <c r="AY1757" s="25">
        <v>0</v>
      </c>
      <c r="AZ1757" s="25">
        <v>0</v>
      </c>
      <c r="BA1757" s="25">
        <v>0</v>
      </c>
      <c r="BB1757" s="25">
        <v>67.399451290654952</v>
      </c>
      <c r="BC1757" s="25">
        <v>4.7482576239827976</v>
      </c>
      <c r="BD1757" s="25">
        <v>61.016309867492723</v>
      </c>
      <c r="BE1757" s="25">
        <v>16.726530353035283</v>
      </c>
      <c r="BF1757" s="25">
        <v>40.041301427968335</v>
      </c>
      <c r="BG1757" s="25">
        <v>0</v>
      </c>
      <c r="BH1757" s="25">
        <v>0</v>
      </c>
      <c r="BI1757" s="25">
        <v>115.64402759133672</v>
      </c>
      <c r="BJ1757" s="25">
        <v>0</v>
      </c>
      <c r="BK1757" s="25">
        <v>3.0652647597170915E-2</v>
      </c>
      <c r="BL1757" s="25">
        <v>7871.0378000944784</v>
      </c>
      <c r="BM1757" s="25">
        <v>255.50187618303997</v>
      </c>
      <c r="BN1757" s="25">
        <v>0</v>
      </c>
      <c r="BO1757" s="25">
        <v>0</v>
      </c>
    </row>
    <row r="1758" spans="1:67">
      <c r="A1758">
        <v>2014</v>
      </c>
      <c r="B1758" s="57" t="s">
        <v>186</v>
      </c>
      <c r="C1758" s="61" t="s">
        <v>250</v>
      </c>
      <c r="D1758" s="57" t="s">
        <v>134</v>
      </c>
      <c r="E1758" s="25">
        <v>44.853807922209882</v>
      </c>
      <c r="F1758" s="25">
        <v>7.3691956556427112</v>
      </c>
      <c r="G1758" s="25">
        <v>16.334186755902913</v>
      </c>
      <c r="H1758" s="25">
        <v>127.27325574158877</v>
      </c>
      <c r="I1758" s="25">
        <v>90.771411128617132</v>
      </c>
      <c r="J1758" s="25">
        <v>44.749474687631803</v>
      </c>
      <c r="K1758" s="25">
        <v>18.790908074550003</v>
      </c>
      <c r="L1758" s="25">
        <v>32.174163115983681</v>
      </c>
      <c r="M1758" s="25">
        <v>1.9961243469803436</v>
      </c>
      <c r="N1758" s="25">
        <v>58.845272169454873</v>
      </c>
      <c r="O1758" s="25">
        <v>33.674511283607174</v>
      </c>
      <c r="P1758" s="25">
        <v>14.032078036906061</v>
      </c>
      <c r="Q1758" s="25">
        <v>38.977092157684439</v>
      </c>
      <c r="R1758" s="25">
        <v>27.54582702198671</v>
      </c>
      <c r="S1758" s="25">
        <v>34.271926119229335</v>
      </c>
      <c r="T1758" s="25">
        <v>36.493429433295631</v>
      </c>
      <c r="U1758" s="25">
        <v>69.213515412678674</v>
      </c>
      <c r="V1758" s="25">
        <v>60.625914300828505</v>
      </c>
      <c r="W1758" s="25">
        <v>100.17680473197004</v>
      </c>
      <c r="X1758" s="25">
        <v>2190.9256078725821</v>
      </c>
      <c r="Y1758" s="25">
        <v>4.2863811924196753</v>
      </c>
      <c r="Z1758" s="25">
        <v>27.376982357409872</v>
      </c>
      <c r="AA1758" s="25">
        <v>0</v>
      </c>
      <c r="AB1758" s="25">
        <v>20.674343626926174</v>
      </c>
      <c r="AC1758" s="25">
        <v>0.48148575084092876</v>
      </c>
      <c r="AD1758" s="25">
        <v>0</v>
      </c>
      <c r="AE1758" s="25">
        <v>599.66418051513551</v>
      </c>
      <c r="AF1758" s="25">
        <v>197.92275033880992</v>
      </c>
      <c r="AG1758" s="25">
        <v>158.99218510713652</v>
      </c>
      <c r="AH1758" s="25">
        <v>92.708025088618641</v>
      </c>
      <c r="AI1758" s="25">
        <v>533.91064587881226</v>
      </c>
      <c r="AJ1758" s="25">
        <v>14.617510905790351</v>
      </c>
      <c r="AK1758" s="25">
        <v>42.208432560290468</v>
      </c>
      <c r="AL1758" s="25">
        <v>10.375979222692003</v>
      </c>
      <c r="AM1758" s="25">
        <v>7.6445443787856853</v>
      </c>
      <c r="AN1758" s="25">
        <v>64.853834396858332</v>
      </c>
      <c r="AO1758" s="25">
        <v>6.867458899429808</v>
      </c>
      <c r="AP1758" s="25">
        <v>2.2724791352450326</v>
      </c>
      <c r="AQ1758" s="25">
        <v>9.5926184577906781</v>
      </c>
      <c r="AR1758" s="25">
        <v>6.039452606902648</v>
      </c>
      <c r="AS1758" s="25">
        <v>67.538162571745175</v>
      </c>
      <c r="AT1758" s="25">
        <v>5.9447261899551602</v>
      </c>
      <c r="AU1758" s="25">
        <v>0</v>
      </c>
      <c r="AV1758" s="25">
        <v>15.540129243246815</v>
      </c>
      <c r="AW1758" s="25">
        <v>23.674011631314301</v>
      </c>
      <c r="AX1758" s="25">
        <v>0</v>
      </c>
      <c r="AY1758" s="25">
        <v>0</v>
      </c>
      <c r="AZ1758" s="25">
        <v>0</v>
      </c>
      <c r="BA1758" s="25">
        <v>0</v>
      </c>
      <c r="BB1758" s="25">
        <v>68.049026723993052</v>
      </c>
      <c r="BC1758" s="25">
        <v>3.343219184824914</v>
      </c>
      <c r="BD1758" s="25">
        <v>22.888954288216667</v>
      </c>
      <c r="BE1758" s="25">
        <v>12.571536170204343</v>
      </c>
      <c r="BF1758" s="25">
        <v>16.421001772485429</v>
      </c>
      <c r="BG1758" s="25">
        <v>0</v>
      </c>
      <c r="BH1758" s="25">
        <v>0</v>
      </c>
      <c r="BI1758" s="25">
        <v>1033.6250980875118</v>
      </c>
      <c r="BJ1758" s="25">
        <v>0</v>
      </c>
      <c r="BK1758" s="25">
        <v>1.996020171781725E-2</v>
      </c>
      <c r="BL1758" s="25">
        <v>2174.8311729706202</v>
      </c>
      <c r="BM1758" s="25">
        <v>46.964335674076857</v>
      </c>
      <c r="BN1758" s="25">
        <v>0</v>
      </c>
      <c r="BO1758" s="25">
        <v>0</v>
      </c>
    </row>
    <row r="1759" spans="1:67">
      <c r="A1759">
        <v>2014</v>
      </c>
      <c r="B1759" s="57" t="s">
        <v>187</v>
      </c>
      <c r="C1759" s="61" t="s">
        <v>251</v>
      </c>
      <c r="D1759" s="57" t="s">
        <v>134</v>
      </c>
      <c r="E1759" s="25">
        <v>2.9466052355193297</v>
      </c>
      <c r="F1759" s="25">
        <v>0.3986245561381585</v>
      </c>
      <c r="G1759" s="25">
        <v>13.832950673382683</v>
      </c>
      <c r="H1759" s="25">
        <v>19.246659968637669</v>
      </c>
      <c r="I1759" s="25">
        <v>2.4687774904527791</v>
      </c>
      <c r="J1759" s="25">
        <v>6.1899137145240619</v>
      </c>
      <c r="K1759" s="25">
        <v>1.9776239757274592</v>
      </c>
      <c r="L1759" s="25">
        <v>2.8115244198230185</v>
      </c>
      <c r="M1759" s="25">
        <v>0.10121870693202169</v>
      </c>
      <c r="N1759" s="25">
        <v>2.6063156285404396</v>
      </c>
      <c r="O1759" s="25">
        <v>2.8499667362793053</v>
      </c>
      <c r="P1759" s="25">
        <v>0.83122980991647233</v>
      </c>
      <c r="Q1759" s="25">
        <v>3.1831209275759988</v>
      </c>
      <c r="R1759" s="25">
        <v>2.7347398553756328</v>
      </c>
      <c r="S1759" s="25">
        <v>4.7882325998142754</v>
      </c>
      <c r="T1759" s="25">
        <v>32.356333812655066</v>
      </c>
      <c r="U1759" s="25">
        <v>27.228922852564452</v>
      </c>
      <c r="V1759" s="25">
        <v>21.402820203983318</v>
      </c>
      <c r="W1759" s="25">
        <v>45.541502591290005</v>
      </c>
      <c r="X1759" s="25">
        <v>13.740199267103057</v>
      </c>
      <c r="Y1759" s="25">
        <v>153.10830317866322</v>
      </c>
      <c r="Z1759" s="25">
        <v>4.0125088483049751</v>
      </c>
      <c r="AA1759" s="25">
        <v>0</v>
      </c>
      <c r="AB1759" s="25">
        <v>2.2428162254210928</v>
      </c>
      <c r="AC1759" s="25">
        <v>6.9821130936728704E-2</v>
      </c>
      <c r="AD1759" s="25">
        <v>0</v>
      </c>
      <c r="AE1759" s="25">
        <v>99.143391784131651</v>
      </c>
      <c r="AF1759" s="25">
        <v>6.5625680898771979</v>
      </c>
      <c r="AG1759" s="25">
        <v>3.858941590876777</v>
      </c>
      <c r="AH1759" s="25">
        <v>2.2501413906705814</v>
      </c>
      <c r="AI1759" s="25">
        <v>3.053898420553451</v>
      </c>
      <c r="AJ1759" s="25">
        <v>42.210709443428783</v>
      </c>
      <c r="AK1759" s="25">
        <v>639.702581477281</v>
      </c>
      <c r="AL1759" s="25">
        <v>4.1189580596251423</v>
      </c>
      <c r="AM1759" s="25">
        <v>6.0799868457463824E-2</v>
      </c>
      <c r="AN1759" s="25">
        <v>0.52143041211344343</v>
      </c>
      <c r="AO1759" s="25">
        <v>0.39980536421958862</v>
      </c>
      <c r="AP1759" s="25">
        <v>0.5154041793399331</v>
      </c>
      <c r="AQ1759" s="25">
        <v>1.3916748339281568</v>
      </c>
      <c r="AR1759" s="25">
        <v>0.64451149679237085</v>
      </c>
      <c r="AS1759" s="25">
        <v>1.5971897049658814</v>
      </c>
      <c r="AT1759" s="25">
        <v>0.17129146433326034</v>
      </c>
      <c r="AU1759" s="25">
        <v>0</v>
      </c>
      <c r="AV1759" s="25">
        <v>0.43126398167953484</v>
      </c>
      <c r="AW1759" s="25">
        <v>3.6083951052536056</v>
      </c>
      <c r="AX1759" s="25">
        <v>0</v>
      </c>
      <c r="AY1759" s="25">
        <v>0</v>
      </c>
      <c r="AZ1759" s="25">
        <v>0</v>
      </c>
      <c r="BA1759" s="25">
        <v>0</v>
      </c>
      <c r="BB1759" s="25">
        <v>1.5414543935005742</v>
      </c>
      <c r="BC1759" s="25">
        <v>65.632603709427073</v>
      </c>
      <c r="BD1759" s="25">
        <v>4.0965324434721371</v>
      </c>
      <c r="BE1759" s="25">
        <v>1.8330369500011838</v>
      </c>
      <c r="BF1759" s="25">
        <v>2.9477419841848231</v>
      </c>
      <c r="BG1759" s="25">
        <v>0</v>
      </c>
      <c r="BH1759" s="25">
        <v>0</v>
      </c>
      <c r="BI1759" s="25">
        <v>45.756017364483057</v>
      </c>
      <c r="BJ1759" s="25">
        <v>0</v>
      </c>
      <c r="BK1759" s="25">
        <v>9.0152915882795153E-3</v>
      </c>
      <c r="BL1759" s="25">
        <v>1416.8839720393721</v>
      </c>
      <c r="BM1759" s="25">
        <v>16.818038306256202</v>
      </c>
      <c r="BN1759" s="25">
        <v>0</v>
      </c>
      <c r="BO1759" s="25">
        <v>0</v>
      </c>
    </row>
    <row r="1760" spans="1:67">
      <c r="A1760">
        <v>2014</v>
      </c>
      <c r="B1760" s="57" t="s">
        <v>188</v>
      </c>
      <c r="C1760" s="61" t="s">
        <v>252</v>
      </c>
      <c r="D1760" s="57" t="s">
        <v>134</v>
      </c>
      <c r="E1760" s="25">
        <v>5.4591697376844204</v>
      </c>
      <c r="F1760" s="25">
        <v>0.48534932258775443</v>
      </c>
      <c r="G1760" s="25">
        <v>0.84304029027260086</v>
      </c>
      <c r="H1760" s="25">
        <v>16.347744164136596</v>
      </c>
      <c r="I1760" s="25">
        <v>11.806179608051625</v>
      </c>
      <c r="J1760" s="25">
        <v>15.758859850868397</v>
      </c>
      <c r="K1760" s="25">
        <v>2.9545121811599926</v>
      </c>
      <c r="L1760" s="25">
        <v>5.3877007452052323</v>
      </c>
      <c r="M1760" s="25">
        <v>0.42735450472712211</v>
      </c>
      <c r="N1760" s="25">
        <v>4.3352638956289136</v>
      </c>
      <c r="O1760" s="25">
        <v>11.652950014737073</v>
      </c>
      <c r="P1760" s="25">
        <v>7.1519714701087507</v>
      </c>
      <c r="Q1760" s="25">
        <v>10.725837862473353</v>
      </c>
      <c r="R1760" s="25">
        <v>3.1301573931981528</v>
      </c>
      <c r="S1760" s="25">
        <v>4.8431099377239963</v>
      </c>
      <c r="T1760" s="25">
        <v>6.6172346879513739</v>
      </c>
      <c r="U1760" s="25">
        <v>17.910718858476116</v>
      </c>
      <c r="V1760" s="25">
        <v>11.987094170917361</v>
      </c>
      <c r="W1760" s="25">
        <v>15.700663322645914</v>
      </c>
      <c r="X1760" s="25">
        <v>10.266658707881181</v>
      </c>
      <c r="Y1760" s="25">
        <v>1.7068679150800969</v>
      </c>
      <c r="Z1760" s="25">
        <v>17.083189284023355</v>
      </c>
      <c r="AA1760" s="25">
        <v>0</v>
      </c>
      <c r="AB1760" s="25">
        <v>2.7159071369573065</v>
      </c>
      <c r="AC1760" s="25">
        <v>8.6537836112995675E-2</v>
      </c>
      <c r="AD1760" s="25">
        <v>0</v>
      </c>
      <c r="AE1760" s="25">
        <v>94.702898965180808</v>
      </c>
      <c r="AF1760" s="25">
        <v>7.7295975882343768</v>
      </c>
      <c r="AG1760" s="25">
        <v>19.957468231525144</v>
      </c>
      <c r="AH1760" s="25">
        <v>11.637160119690977</v>
      </c>
      <c r="AI1760" s="25">
        <v>4.8010819191596159</v>
      </c>
      <c r="AJ1760" s="25">
        <v>14.378247714912931</v>
      </c>
      <c r="AK1760" s="25">
        <v>17.157964971480475</v>
      </c>
      <c r="AL1760" s="25">
        <v>0.40102580393002962</v>
      </c>
      <c r="AM1760" s="25">
        <v>5.8826850173926915E-2</v>
      </c>
      <c r="AN1760" s="25">
        <v>3.259556594897099</v>
      </c>
      <c r="AO1760" s="25">
        <v>3.3562880411557079</v>
      </c>
      <c r="AP1760" s="25">
        <v>2.078630280718607</v>
      </c>
      <c r="AQ1760" s="25">
        <v>7.7589378984270629</v>
      </c>
      <c r="AR1760" s="25">
        <v>2.2272099517397486</v>
      </c>
      <c r="AS1760" s="25">
        <v>9.6394153539430061</v>
      </c>
      <c r="AT1760" s="25">
        <v>2.1397561004183836</v>
      </c>
      <c r="AU1760" s="25">
        <v>0</v>
      </c>
      <c r="AV1760" s="25">
        <v>2.6154017289914346</v>
      </c>
      <c r="AW1760" s="25">
        <v>5.4369063509187114</v>
      </c>
      <c r="AX1760" s="25">
        <v>0</v>
      </c>
      <c r="AY1760" s="25">
        <v>0</v>
      </c>
      <c r="AZ1760" s="25">
        <v>0</v>
      </c>
      <c r="BA1760" s="25">
        <v>0</v>
      </c>
      <c r="BB1760" s="25">
        <v>7.9869231205924649</v>
      </c>
      <c r="BC1760" s="25">
        <v>8.8088547139474027</v>
      </c>
      <c r="BD1760" s="25">
        <v>48.290320322723105</v>
      </c>
      <c r="BE1760" s="25">
        <v>33.801749513170144</v>
      </c>
      <c r="BF1760" s="25">
        <v>32.146301541948993</v>
      </c>
      <c r="BG1760" s="25">
        <v>0</v>
      </c>
      <c r="BH1760" s="25">
        <v>0</v>
      </c>
      <c r="BI1760" s="25">
        <v>426.34983053884838</v>
      </c>
      <c r="BJ1760" s="25">
        <v>0</v>
      </c>
      <c r="BK1760" s="25">
        <v>1.0744861418919733</v>
      </c>
      <c r="BL1760" s="25">
        <v>257.377938410431</v>
      </c>
      <c r="BM1760" s="25">
        <v>52.97685414722752</v>
      </c>
      <c r="BN1760" s="25">
        <v>0</v>
      </c>
      <c r="BO1760" s="25">
        <v>0</v>
      </c>
    </row>
    <row r="1761" spans="1:67">
      <c r="A1761">
        <v>2014</v>
      </c>
      <c r="B1761" s="57" t="s">
        <v>189</v>
      </c>
      <c r="C1761" s="61" t="s">
        <v>253</v>
      </c>
      <c r="D1761" s="57" t="s">
        <v>134</v>
      </c>
      <c r="E1761" s="25">
        <v>0.30555902395681594</v>
      </c>
      <c r="F1761" s="25">
        <v>4.9427818003781834E-2</v>
      </c>
      <c r="G1761" s="25">
        <v>5.8194341307973886E-2</v>
      </c>
      <c r="H1761" s="25">
        <v>2.1488387491552823</v>
      </c>
      <c r="I1761" s="25">
        <v>0.29536647587067566</v>
      </c>
      <c r="J1761" s="25">
        <v>0.44434530281023576</v>
      </c>
      <c r="K1761" s="25">
        <v>0.21701551394337676</v>
      </c>
      <c r="L1761" s="25">
        <v>0.33687272244733779</v>
      </c>
      <c r="M1761" s="25">
        <v>9.839611588767028E-3</v>
      </c>
      <c r="N1761" s="25">
        <v>0.34854911540670236</v>
      </c>
      <c r="O1761" s="25">
        <v>0.25843017639364585</v>
      </c>
      <c r="P1761" s="25">
        <v>9.2022361216487283E-2</v>
      </c>
      <c r="Q1761" s="25">
        <v>0.23358049461767566</v>
      </c>
      <c r="R1761" s="25">
        <v>0.28940870557841519</v>
      </c>
      <c r="S1761" s="25">
        <v>0.3662749898415909</v>
      </c>
      <c r="T1761" s="25">
        <v>0.79640134830586751</v>
      </c>
      <c r="U1761" s="25">
        <v>5.7013882071205044</v>
      </c>
      <c r="V1761" s="25">
        <v>3.2574723237595502</v>
      </c>
      <c r="W1761" s="25">
        <v>6.0352255253927511</v>
      </c>
      <c r="X1761" s="25">
        <v>1.326349146357189</v>
      </c>
      <c r="Y1761" s="25">
        <v>0.63864405664710389</v>
      </c>
      <c r="Z1761" s="25">
        <v>0.40927335104083751</v>
      </c>
      <c r="AA1761" s="25">
        <v>0</v>
      </c>
      <c r="AB1761" s="25">
        <v>0.35619518904176128</v>
      </c>
      <c r="AC1761" s="25">
        <v>9.0277124815653E-3</v>
      </c>
      <c r="AD1761" s="25">
        <v>0</v>
      </c>
      <c r="AE1761" s="25">
        <v>6.9600325605670426</v>
      </c>
      <c r="AF1761" s="25">
        <v>1.0460465638282579</v>
      </c>
      <c r="AG1761" s="25">
        <v>0.28307834066274362</v>
      </c>
      <c r="AH1761" s="25">
        <v>0.16506243224064704</v>
      </c>
      <c r="AI1761" s="25">
        <v>0.26066498772542446</v>
      </c>
      <c r="AJ1761" s="25">
        <v>0.14999128488715546</v>
      </c>
      <c r="AK1761" s="25">
        <v>2.0486625388823487</v>
      </c>
      <c r="AL1761" s="25">
        <v>5.057072023758899E-2</v>
      </c>
      <c r="AM1761" s="25">
        <v>3.9027295445141106E-3</v>
      </c>
      <c r="AN1761" s="25">
        <v>6.3773482780980162E-2</v>
      </c>
      <c r="AO1761" s="25">
        <v>5.6923591470201762E-2</v>
      </c>
      <c r="AP1761" s="25">
        <v>0.22616745149266987</v>
      </c>
      <c r="AQ1761" s="25">
        <v>0.52383297042255528</v>
      </c>
      <c r="AR1761" s="25">
        <v>0.22943133936919916</v>
      </c>
      <c r="AS1761" s="25">
        <v>0.12925371029475771</v>
      </c>
      <c r="AT1761" s="25">
        <v>1.9498758806195636E-2</v>
      </c>
      <c r="AU1761" s="25">
        <v>0</v>
      </c>
      <c r="AV1761" s="25">
        <v>4.4720821344260434E-2</v>
      </c>
      <c r="AW1761" s="25">
        <v>0.52001349658149831</v>
      </c>
      <c r="AX1761" s="25">
        <v>0</v>
      </c>
      <c r="AY1761" s="25">
        <v>0</v>
      </c>
      <c r="AZ1761" s="25">
        <v>0</v>
      </c>
      <c r="BA1761" s="25">
        <v>0</v>
      </c>
      <c r="BB1761" s="25">
        <v>0.16994203848544051</v>
      </c>
      <c r="BC1761" s="25">
        <v>0.5145605181363675</v>
      </c>
      <c r="BD1761" s="25">
        <v>0.54577675963659267</v>
      </c>
      <c r="BE1761" s="25">
        <v>0.26750774287744783</v>
      </c>
      <c r="BF1761" s="25">
        <v>0.25622302939018265</v>
      </c>
      <c r="BG1761" s="25">
        <v>0</v>
      </c>
      <c r="BH1761" s="25">
        <v>0</v>
      </c>
      <c r="BI1761" s="25">
        <v>8.6785358646499322</v>
      </c>
      <c r="BJ1761" s="25">
        <v>0</v>
      </c>
      <c r="BK1761" s="25">
        <v>2.2283504955366582E-3</v>
      </c>
      <c r="BL1761" s="25">
        <v>21.758756176999192</v>
      </c>
      <c r="BM1761" s="25">
        <v>1.1230695002858226</v>
      </c>
      <c r="BN1761" s="25">
        <v>0</v>
      </c>
      <c r="BO1761" s="25">
        <v>0</v>
      </c>
    </row>
    <row r="1762" spans="1:67">
      <c r="A1762">
        <v>2014</v>
      </c>
      <c r="B1762" s="57" t="s">
        <v>190</v>
      </c>
      <c r="C1762" s="61" t="s">
        <v>254</v>
      </c>
      <c r="D1762" s="57" t="s">
        <v>134</v>
      </c>
      <c r="E1762" s="25">
        <v>0.97913136752691821</v>
      </c>
      <c r="F1762" s="25">
        <v>5.8117093296104365E-2</v>
      </c>
      <c r="G1762" s="25">
        <v>0.1759166622669604</v>
      </c>
      <c r="H1762" s="25">
        <v>10.044365475388885</v>
      </c>
      <c r="I1762" s="25">
        <v>3.797430784102036</v>
      </c>
      <c r="J1762" s="25">
        <v>2.8548064015300079</v>
      </c>
      <c r="K1762" s="25">
        <v>0.48856825161823925</v>
      </c>
      <c r="L1762" s="25">
        <v>1.7729752524846729</v>
      </c>
      <c r="M1762" s="25">
        <v>6.8511043640428607E-2</v>
      </c>
      <c r="N1762" s="25">
        <v>13.961577248686812</v>
      </c>
      <c r="O1762" s="25">
        <v>5.6913942921737917</v>
      </c>
      <c r="P1762" s="25">
        <v>1.5251762001409355</v>
      </c>
      <c r="Q1762" s="25">
        <v>2.3494258373241275</v>
      </c>
      <c r="R1762" s="25">
        <v>4.7656517158271043</v>
      </c>
      <c r="S1762" s="25">
        <v>15.954435426390599</v>
      </c>
      <c r="T1762" s="25">
        <v>5.1080496924208312</v>
      </c>
      <c r="U1762" s="25">
        <v>4.309452111971531</v>
      </c>
      <c r="V1762" s="25">
        <v>3.3732963756018242</v>
      </c>
      <c r="W1762" s="25">
        <v>2.3994685631625003</v>
      </c>
      <c r="X1762" s="25">
        <v>2.1643635141214386</v>
      </c>
      <c r="Y1762" s="25">
        <v>0.35917765482152464</v>
      </c>
      <c r="Z1762" s="25">
        <v>0.97790495272113387</v>
      </c>
      <c r="AA1762" s="25">
        <v>0</v>
      </c>
      <c r="AB1762" s="25">
        <v>3.8731046397635613</v>
      </c>
      <c r="AC1762" s="25">
        <v>0.53294002671663021</v>
      </c>
      <c r="AD1762" s="25">
        <v>0</v>
      </c>
      <c r="AE1762" s="25">
        <v>29.410887101913886</v>
      </c>
      <c r="AF1762" s="25">
        <v>3.4040346996382036</v>
      </c>
      <c r="AG1762" s="25">
        <v>4.8939282651903326</v>
      </c>
      <c r="AH1762" s="25">
        <v>2.8536399769263792</v>
      </c>
      <c r="AI1762" s="25">
        <v>1.2539566219566209</v>
      </c>
      <c r="AJ1762" s="25">
        <v>1.0651156567952091</v>
      </c>
      <c r="AK1762" s="25">
        <v>1.0075594493226765</v>
      </c>
      <c r="AL1762" s="25">
        <v>0.58282414146455719</v>
      </c>
      <c r="AM1762" s="25">
        <v>1.9279652520984923E-2</v>
      </c>
      <c r="AN1762" s="25">
        <v>1.2292982649680586</v>
      </c>
      <c r="AO1762" s="25">
        <v>0.13559114018612867</v>
      </c>
      <c r="AP1762" s="25">
        <v>6.9723929443899435E-2</v>
      </c>
      <c r="AQ1762" s="25">
        <v>0.63746796524455407</v>
      </c>
      <c r="AR1762" s="25">
        <v>0.14955673838495626</v>
      </c>
      <c r="AS1762" s="25">
        <v>0.45930731573746786</v>
      </c>
      <c r="AT1762" s="25">
        <v>8.1253301220566995E-2</v>
      </c>
      <c r="AU1762" s="25">
        <v>0</v>
      </c>
      <c r="AV1762" s="25">
        <v>0.46847554885198417</v>
      </c>
      <c r="AW1762" s="25">
        <v>0.56567149263928429</v>
      </c>
      <c r="AX1762" s="25">
        <v>0</v>
      </c>
      <c r="AY1762" s="25">
        <v>0</v>
      </c>
      <c r="AZ1762" s="25">
        <v>0</v>
      </c>
      <c r="BA1762" s="25">
        <v>0</v>
      </c>
      <c r="BB1762" s="25">
        <v>0.93309909634991306</v>
      </c>
      <c r="BC1762" s="25">
        <v>1.2687634759249575</v>
      </c>
      <c r="BD1762" s="25">
        <v>1.5722015945811139</v>
      </c>
      <c r="BE1762" s="25">
        <v>3.4770178681432546</v>
      </c>
      <c r="BF1762" s="25">
        <v>1.4953094887135536</v>
      </c>
      <c r="BG1762" s="25">
        <v>0</v>
      </c>
      <c r="BH1762" s="25">
        <v>0</v>
      </c>
      <c r="BI1762" s="25">
        <v>12.280379730440469</v>
      </c>
      <c r="BJ1762" s="25">
        <v>0</v>
      </c>
      <c r="BK1762" s="25">
        <v>3.0840269132556344E-2</v>
      </c>
      <c r="BL1762" s="25">
        <v>8.7243867400303738</v>
      </c>
      <c r="BM1762" s="25">
        <v>0.79452708231063129</v>
      </c>
      <c r="BN1762" s="25">
        <v>0</v>
      </c>
      <c r="BO1762" s="25">
        <v>0</v>
      </c>
    </row>
    <row r="1763" spans="1:67">
      <c r="A1763">
        <v>2014</v>
      </c>
      <c r="B1763" s="57" t="s">
        <v>191</v>
      </c>
      <c r="C1763" s="61" t="s">
        <v>255</v>
      </c>
      <c r="D1763" s="57" t="s">
        <v>134</v>
      </c>
      <c r="E1763" s="25">
        <v>1.7139109607393892</v>
      </c>
      <c r="F1763" s="25">
        <v>3.9662206999302112E-2</v>
      </c>
      <c r="G1763" s="25">
        <v>0.81372180910731273</v>
      </c>
      <c r="H1763" s="25">
        <v>13.819012774749716</v>
      </c>
      <c r="I1763" s="25">
        <v>19.116775010355642</v>
      </c>
      <c r="J1763" s="25">
        <v>11.895831402559324</v>
      </c>
      <c r="K1763" s="25">
        <v>1.6320621635023469</v>
      </c>
      <c r="L1763" s="25">
        <v>9.7924530688403078</v>
      </c>
      <c r="M1763" s="25">
        <v>0.21678773442008065</v>
      </c>
      <c r="N1763" s="25">
        <v>1.8263841836215347</v>
      </c>
      <c r="O1763" s="25">
        <v>4.8560726063771762</v>
      </c>
      <c r="P1763" s="25">
        <v>6.4793572592126125</v>
      </c>
      <c r="Q1763" s="25">
        <v>5.110411312025426</v>
      </c>
      <c r="R1763" s="25">
        <v>11.344298253180277</v>
      </c>
      <c r="S1763" s="25">
        <v>87.650315559344207</v>
      </c>
      <c r="T1763" s="25">
        <v>11.587872484353795</v>
      </c>
      <c r="U1763" s="25">
        <v>3.6508305675101611</v>
      </c>
      <c r="V1763" s="25">
        <v>2.3158437667262932</v>
      </c>
      <c r="W1763" s="25">
        <v>1.0686009297103163</v>
      </c>
      <c r="X1763" s="25">
        <v>6.3455011630070945</v>
      </c>
      <c r="Y1763" s="25">
        <v>0.33107935697212304</v>
      </c>
      <c r="Z1763" s="25">
        <v>2.4259474867864621</v>
      </c>
      <c r="AA1763" s="25">
        <v>0</v>
      </c>
      <c r="AB1763" s="25">
        <v>5.1015691198645818</v>
      </c>
      <c r="AC1763" s="25">
        <v>4.117830414453203</v>
      </c>
      <c r="AD1763" s="25">
        <v>0</v>
      </c>
      <c r="AE1763" s="25">
        <v>17.597495770798503</v>
      </c>
      <c r="AF1763" s="25">
        <v>18.332125124106664</v>
      </c>
      <c r="AG1763" s="25">
        <v>27.672520711455856</v>
      </c>
      <c r="AH1763" s="25">
        <v>16.135792375569316</v>
      </c>
      <c r="AI1763" s="25">
        <v>1.9747999806628667</v>
      </c>
      <c r="AJ1763" s="25">
        <v>5.9114816220252875</v>
      </c>
      <c r="AK1763" s="25">
        <v>2.1685609926786995</v>
      </c>
      <c r="AL1763" s="25">
        <v>3.4755880660109533</v>
      </c>
      <c r="AM1763" s="25">
        <v>6.3177270468713936E-2</v>
      </c>
      <c r="AN1763" s="25">
        <v>6.5959840512188688</v>
      </c>
      <c r="AO1763" s="25">
        <v>0.33127097684620194</v>
      </c>
      <c r="AP1763" s="25">
        <v>0.16056783878912007</v>
      </c>
      <c r="AQ1763" s="25">
        <v>1.8280724050131172</v>
      </c>
      <c r="AR1763" s="25">
        <v>0.32757666538004482</v>
      </c>
      <c r="AS1763" s="25">
        <v>1.0244116663472929</v>
      </c>
      <c r="AT1763" s="25">
        <v>6.4073529236718621E-2</v>
      </c>
      <c r="AU1763" s="25">
        <v>0</v>
      </c>
      <c r="AV1763" s="25">
        <v>0.90344174711921099</v>
      </c>
      <c r="AW1763" s="25">
        <v>1.0769005548488519</v>
      </c>
      <c r="AX1763" s="25">
        <v>0</v>
      </c>
      <c r="AY1763" s="25">
        <v>0</v>
      </c>
      <c r="AZ1763" s="25">
        <v>0</v>
      </c>
      <c r="BA1763" s="25">
        <v>0</v>
      </c>
      <c r="BB1763" s="25">
        <v>5.6934365843952435</v>
      </c>
      <c r="BC1763" s="25">
        <v>3.1483217123524647</v>
      </c>
      <c r="BD1763" s="25">
        <v>4.6163708317514835</v>
      </c>
      <c r="BE1763" s="25">
        <v>24.093071711832355</v>
      </c>
      <c r="BF1763" s="25">
        <v>8.5218396635253431</v>
      </c>
      <c r="BG1763" s="25">
        <v>0</v>
      </c>
      <c r="BH1763" s="25">
        <v>0</v>
      </c>
      <c r="BI1763" s="25">
        <v>3.5138413339557206</v>
      </c>
      <c r="BJ1763" s="25">
        <v>0</v>
      </c>
      <c r="BK1763" s="25">
        <v>1.7401025789238887E-3</v>
      </c>
      <c r="BL1763" s="25">
        <v>1.2585781462642467</v>
      </c>
      <c r="BM1763" s="25">
        <v>6.2761687175907563E-2</v>
      </c>
      <c r="BN1763" s="25">
        <v>0</v>
      </c>
      <c r="BO1763" s="25">
        <v>0</v>
      </c>
    </row>
    <row r="1764" spans="1:67">
      <c r="A1764">
        <v>2014</v>
      </c>
      <c r="B1764" s="57" t="s">
        <v>192</v>
      </c>
      <c r="C1764" s="61" t="s">
        <v>256</v>
      </c>
      <c r="D1764" s="57" t="s">
        <v>134</v>
      </c>
      <c r="E1764" s="25">
        <v>0.26318396281979539</v>
      </c>
      <c r="F1764" s="25">
        <v>1.0634735525244387E-2</v>
      </c>
      <c r="G1764" s="25">
        <v>3.0000125091560789E-2</v>
      </c>
      <c r="H1764" s="25">
        <v>4.6821433723673858</v>
      </c>
      <c r="I1764" s="25">
        <v>0.93441914210696619</v>
      </c>
      <c r="J1764" s="25">
        <v>0.47819709542178823</v>
      </c>
      <c r="K1764" s="25">
        <v>0.12404736716459269</v>
      </c>
      <c r="L1764" s="25">
        <v>0.32062879656255239</v>
      </c>
      <c r="M1764" s="25">
        <v>1.7697716424540724E-2</v>
      </c>
      <c r="N1764" s="25">
        <v>8.439302337546474</v>
      </c>
      <c r="O1764" s="25">
        <v>2.8314086800681251</v>
      </c>
      <c r="P1764" s="25">
        <v>0.39193817326032598</v>
      </c>
      <c r="Q1764" s="25">
        <v>0.7408586872036389</v>
      </c>
      <c r="R1764" s="25">
        <v>1.9625927018196823</v>
      </c>
      <c r="S1764" s="25">
        <v>3.749745509539808</v>
      </c>
      <c r="T1764" s="25">
        <v>1.6798378242570278</v>
      </c>
      <c r="U1764" s="25">
        <v>0.48606295009254796</v>
      </c>
      <c r="V1764" s="25">
        <v>0.43041168673287827</v>
      </c>
      <c r="W1764" s="25">
        <v>0.6893029431662967</v>
      </c>
      <c r="X1764" s="25">
        <v>0.29203053017909719</v>
      </c>
      <c r="Y1764" s="25">
        <v>3.4651509842374112E-2</v>
      </c>
      <c r="Z1764" s="25">
        <v>0.27434426415846169</v>
      </c>
      <c r="AA1764" s="25">
        <v>0</v>
      </c>
      <c r="AB1764" s="25">
        <v>1.7989072282896572</v>
      </c>
      <c r="AC1764" s="25">
        <v>5.8564983358818413E-2</v>
      </c>
      <c r="AD1764" s="25">
        <v>0</v>
      </c>
      <c r="AE1764" s="25">
        <v>10.691290588007076</v>
      </c>
      <c r="AF1764" s="25">
        <v>0.3826172406663696</v>
      </c>
      <c r="AG1764" s="25">
        <v>0.59525454615570816</v>
      </c>
      <c r="AH1764" s="25">
        <v>0.34709175803181286</v>
      </c>
      <c r="AI1764" s="25">
        <v>8.8037290994940884E-2</v>
      </c>
      <c r="AJ1764" s="25">
        <v>0.1518027370000849</v>
      </c>
      <c r="AK1764" s="25">
        <v>0.13778749062398454</v>
      </c>
      <c r="AL1764" s="25">
        <v>0.12800165015731413</v>
      </c>
      <c r="AM1764" s="25">
        <v>1.9230946209520285E-2</v>
      </c>
      <c r="AN1764" s="25">
        <v>0.34484844241963764</v>
      </c>
      <c r="AO1764" s="25">
        <v>4.6572244577694016E-2</v>
      </c>
      <c r="AP1764" s="25">
        <v>2.2438352381999795E-2</v>
      </c>
      <c r="AQ1764" s="25">
        <v>0.11447669614603465</v>
      </c>
      <c r="AR1764" s="25">
        <v>3.5307839036572343E-2</v>
      </c>
      <c r="AS1764" s="25">
        <v>0.11716629202654719</v>
      </c>
      <c r="AT1764" s="25">
        <v>2.2366244634430918E-2</v>
      </c>
      <c r="AU1764" s="25">
        <v>0</v>
      </c>
      <c r="AV1764" s="25">
        <v>5.8645328248647655E-2</v>
      </c>
      <c r="AW1764" s="25">
        <v>0.16088494598541875</v>
      </c>
      <c r="AX1764" s="25">
        <v>0</v>
      </c>
      <c r="AY1764" s="25">
        <v>0</v>
      </c>
      <c r="AZ1764" s="25">
        <v>0</v>
      </c>
      <c r="BA1764" s="25">
        <v>0</v>
      </c>
      <c r="BB1764" s="25">
        <v>0.14821868845195219</v>
      </c>
      <c r="BC1764" s="25">
        <v>0.22182407628710987</v>
      </c>
      <c r="BD1764" s="25">
        <v>0.44790085664063906</v>
      </c>
      <c r="BE1764" s="25">
        <v>0.53523837725954537</v>
      </c>
      <c r="BF1764" s="25">
        <v>0.28284914186227617</v>
      </c>
      <c r="BG1764" s="25">
        <v>0</v>
      </c>
      <c r="BH1764" s="25">
        <v>0</v>
      </c>
      <c r="BI1764" s="25">
        <v>3.8503220825696109</v>
      </c>
      <c r="BJ1764" s="25">
        <v>0</v>
      </c>
      <c r="BK1764" s="25">
        <v>1.0926585101465309E-2</v>
      </c>
      <c r="BL1764" s="25">
        <v>2.4799363151394958</v>
      </c>
      <c r="BM1764" s="25">
        <v>0.23717049860225942</v>
      </c>
      <c r="BN1764" s="25">
        <v>0</v>
      </c>
      <c r="BO1764" s="25">
        <v>0</v>
      </c>
    </row>
    <row r="1765" spans="1:67">
      <c r="A1765">
        <v>2014</v>
      </c>
      <c r="B1765" s="57" t="s">
        <v>193</v>
      </c>
      <c r="C1765" s="61" t="s">
        <v>257</v>
      </c>
      <c r="D1765" s="57" t="s">
        <v>134</v>
      </c>
      <c r="E1765" s="25">
        <v>51.698211118949388</v>
      </c>
      <c r="F1765" s="25">
        <v>6.2441430079948175</v>
      </c>
      <c r="G1765" s="25">
        <v>1.2266610083239229</v>
      </c>
      <c r="H1765" s="25">
        <v>70.67454937946988</v>
      </c>
      <c r="I1765" s="25">
        <v>8.2636949217471756</v>
      </c>
      <c r="J1765" s="25">
        <v>1.2742793111750181</v>
      </c>
      <c r="K1765" s="25">
        <v>0.34741919985688474</v>
      </c>
      <c r="L1765" s="25">
        <v>0.40491789584262872</v>
      </c>
      <c r="M1765" s="25">
        <v>0.395650446593313</v>
      </c>
      <c r="N1765" s="25">
        <v>25.8352859228937</v>
      </c>
      <c r="O1765" s="25">
        <v>6.4955213829627647</v>
      </c>
      <c r="P1765" s="25">
        <v>0.54898391537982205</v>
      </c>
      <c r="Q1765" s="25">
        <v>1.2511722469753623</v>
      </c>
      <c r="R1765" s="25">
        <v>14.100677892315725</v>
      </c>
      <c r="S1765" s="25">
        <v>9.5600242273965712</v>
      </c>
      <c r="T1765" s="25">
        <v>3.1499625139315084</v>
      </c>
      <c r="U1765" s="25">
        <v>1.3292550904141183</v>
      </c>
      <c r="V1765" s="25">
        <v>1.4326954126395046</v>
      </c>
      <c r="W1765" s="25">
        <v>3.9598792415319863</v>
      </c>
      <c r="X1765" s="25">
        <v>0.96227069973857216</v>
      </c>
      <c r="Y1765" s="25">
        <v>0.13176555269225149</v>
      </c>
      <c r="Z1765" s="25">
        <v>0.65895364761609243</v>
      </c>
      <c r="AA1765" s="25">
        <v>0</v>
      </c>
      <c r="AB1765" s="25">
        <v>5.9835293434085459</v>
      </c>
      <c r="AC1765" s="25">
        <v>4.9039834195046136E-2</v>
      </c>
      <c r="AD1765" s="25">
        <v>0</v>
      </c>
      <c r="AE1765" s="25">
        <v>57.019155096554684</v>
      </c>
      <c r="AF1765" s="25">
        <v>10.737592300261552</v>
      </c>
      <c r="AG1765" s="25">
        <v>46.940499929552331</v>
      </c>
      <c r="AH1765" s="25">
        <v>27.37091274822043</v>
      </c>
      <c r="AI1765" s="25">
        <v>5.9253284946336668</v>
      </c>
      <c r="AJ1765" s="25">
        <v>6.522959744984683</v>
      </c>
      <c r="AK1765" s="25">
        <v>0.66550426951164887</v>
      </c>
      <c r="AL1765" s="25">
        <v>18.008495551447936</v>
      </c>
      <c r="AM1765" s="25">
        <v>0.82299748866079159</v>
      </c>
      <c r="AN1765" s="25">
        <v>2.9516316451829452</v>
      </c>
      <c r="AO1765" s="25">
        <v>1.3467350659952912</v>
      </c>
      <c r="AP1765" s="25">
        <v>0.79041137834738218</v>
      </c>
      <c r="AQ1765" s="25">
        <v>16.210147359318618</v>
      </c>
      <c r="AR1765" s="25">
        <v>0.37270757836476542</v>
      </c>
      <c r="AS1765" s="25">
        <v>11.425067012225854</v>
      </c>
      <c r="AT1765" s="25">
        <v>1.1146239134689657</v>
      </c>
      <c r="AU1765" s="25">
        <v>0</v>
      </c>
      <c r="AV1765" s="25">
        <v>49.31179602361766</v>
      </c>
      <c r="AW1765" s="25">
        <v>11.784987916730749</v>
      </c>
      <c r="AX1765" s="25">
        <v>0</v>
      </c>
      <c r="AY1765" s="25">
        <v>0</v>
      </c>
      <c r="AZ1765" s="25">
        <v>0</v>
      </c>
      <c r="BA1765" s="25">
        <v>0</v>
      </c>
      <c r="BB1765" s="25">
        <v>1.2353648648051709</v>
      </c>
      <c r="BC1765" s="25">
        <v>30.531389349833173</v>
      </c>
      <c r="BD1765" s="25">
        <v>14.773703740756702</v>
      </c>
      <c r="BE1765" s="25">
        <v>1.4766047327822354</v>
      </c>
      <c r="BF1765" s="25">
        <v>1.2122131206710396</v>
      </c>
      <c r="BG1765" s="25">
        <v>0</v>
      </c>
      <c r="BH1765" s="25">
        <v>0</v>
      </c>
      <c r="BI1765" s="25">
        <v>4.2466312131377757</v>
      </c>
      <c r="BJ1765" s="25">
        <v>0</v>
      </c>
      <c r="BK1765" s="25">
        <v>7.8230899854682623E-2</v>
      </c>
      <c r="BL1765" s="25">
        <v>12.450213757705367</v>
      </c>
      <c r="BM1765" s="25">
        <v>0.43202520918457682</v>
      </c>
      <c r="BN1765" s="25">
        <v>0</v>
      </c>
      <c r="BO1765" s="25">
        <v>0</v>
      </c>
    </row>
    <row r="1766" spans="1:67">
      <c r="A1766">
        <v>2014</v>
      </c>
      <c r="B1766" s="57" t="s">
        <v>194</v>
      </c>
      <c r="C1766" s="61" t="s">
        <v>258</v>
      </c>
      <c r="D1766" s="57" t="s">
        <v>134</v>
      </c>
      <c r="E1766" s="25">
        <v>1.4252331746417106</v>
      </c>
      <c r="F1766" s="25">
        <v>6.0638557253009401E-2</v>
      </c>
      <c r="G1766" s="25">
        <v>0.2297030387161389</v>
      </c>
      <c r="H1766" s="25">
        <v>2.6826413384841183</v>
      </c>
      <c r="I1766" s="25">
        <v>5.0005249683096507</v>
      </c>
      <c r="J1766" s="25">
        <v>5.582617127765868</v>
      </c>
      <c r="K1766" s="25">
        <v>0.49042587702713086</v>
      </c>
      <c r="L1766" s="25">
        <v>1.8530783041991663</v>
      </c>
      <c r="M1766" s="25">
        <v>8.470461681690164E-2</v>
      </c>
      <c r="N1766" s="25">
        <v>1.3911637933601628</v>
      </c>
      <c r="O1766" s="25">
        <v>2.3751117468058358</v>
      </c>
      <c r="P1766" s="25">
        <v>1.0488920321621702</v>
      </c>
      <c r="Q1766" s="25">
        <v>2.1077757072172538</v>
      </c>
      <c r="R1766" s="25">
        <v>0.82354658621254739</v>
      </c>
      <c r="S1766" s="25">
        <v>1.0969287918556179</v>
      </c>
      <c r="T1766" s="25">
        <v>1.3799051563812386</v>
      </c>
      <c r="U1766" s="25">
        <v>4.7835005057754314</v>
      </c>
      <c r="V1766" s="25">
        <v>2.6086193649098099</v>
      </c>
      <c r="W1766" s="25">
        <v>3.6010763634307326</v>
      </c>
      <c r="X1766" s="25">
        <v>5.1461567501849803</v>
      </c>
      <c r="Y1766" s="25">
        <v>0.26927267813749067</v>
      </c>
      <c r="Z1766" s="25">
        <v>0.76150761583334181</v>
      </c>
      <c r="AA1766" s="25">
        <v>0</v>
      </c>
      <c r="AB1766" s="25">
        <v>0.86217491100735821</v>
      </c>
      <c r="AC1766" s="25">
        <v>1.2717665073909274E-2</v>
      </c>
      <c r="AD1766" s="25">
        <v>0</v>
      </c>
      <c r="AE1766" s="25">
        <v>14.663292558675378</v>
      </c>
      <c r="AF1766" s="25">
        <v>1.5986773177058147</v>
      </c>
      <c r="AG1766" s="25">
        <v>1.9992233897152274</v>
      </c>
      <c r="AH1766" s="25">
        <v>1.165743274356132</v>
      </c>
      <c r="AI1766" s="25">
        <v>2.1924423690266153</v>
      </c>
      <c r="AJ1766" s="25">
        <v>0.53204953896208318</v>
      </c>
      <c r="AK1766" s="25">
        <v>1.555213959923623</v>
      </c>
      <c r="AL1766" s="25">
        <v>0.14457308443177855</v>
      </c>
      <c r="AM1766" s="25">
        <v>2.4689740536454109E-2</v>
      </c>
      <c r="AN1766" s="25">
        <v>2.1125481023830641</v>
      </c>
      <c r="AO1766" s="25">
        <v>0.37630936581060809</v>
      </c>
      <c r="AP1766" s="25">
        <v>0.22016743974901132</v>
      </c>
      <c r="AQ1766" s="25">
        <v>0.63847126599240633</v>
      </c>
      <c r="AR1766" s="25">
        <v>0.27450680867867788</v>
      </c>
      <c r="AS1766" s="25">
        <v>0.56724649857197518</v>
      </c>
      <c r="AT1766" s="25">
        <v>0.11836955021973744</v>
      </c>
      <c r="AU1766" s="25">
        <v>0</v>
      </c>
      <c r="AV1766" s="25">
        <v>0.17029529511052063</v>
      </c>
      <c r="AW1766" s="25">
        <v>0.59050473981710716</v>
      </c>
      <c r="AX1766" s="25">
        <v>0</v>
      </c>
      <c r="AY1766" s="25">
        <v>0</v>
      </c>
      <c r="AZ1766" s="25">
        <v>0</v>
      </c>
      <c r="BA1766" s="25">
        <v>0</v>
      </c>
      <c r="BB1766" s="25">
        <v>0.39129559887575815</v>
      </c>
      <c r="BC1766" s="25">
        <v>1.6193525083997318</v>
      </c>
      <c r="BD1766" s="25">
        <v>1.510591868139046</v>
      </c>
      <c r="BE1766" s="25">
        <v>1.0354554028251159</v>
      </c>
      <c r="BF1766" s="25">
        <v>1.0543228601862351</v>
      </c>
      <c r="BG1766" s="25">
        <v>0</v>
      </c>
      <c r="BH1766" s="25">
        <v>0</v>
      </c>
      <c r="BI1766" s="25">
        <v>24.402498054886891</v>
      </c>
      <c r="BJ1766" s="25">
        <v>0</v>
      </c>
      <c r="BK1766" s="25">
        <v>0.12337141875968299</v>
      </c>
      <c r="BL1766" s="25">
        <v>20.06648105311783</v>
      </c>
      <c r="BM1766" s="25">
        <v>0.94556106888663283</v>
      </c>
      <c r="BN1766" s="25">
        <v>0</v>
      </c>
      <c r="BO1766" s="25">
        <v>0</v>
      </c>
    </row>
    <row r="1767" spans="1:67">
      <c r="A1767">
        <v>2014</v>
      </c>
      <c r="B1767" s="57" t="s">
        <v>195</v>
      </c>
      <c r="C1767" s="61" t="s">
        <v>259</v>
      </c>
      <c r="D1767" s="57" t="s">
        <v>134</v>
      </c>
      <c r="E1767" s="25">
        <v>37.046910943986106</v>
      </c>
      <c r="F1767" s="25">
        <v>0.8160108016684402</v>
      </c>
      <c r="G1767" s="25">
        <v>5.5999144790106996</v>
      </c>
      <c r="H1767" s="25">
        <v>83.460790149287746</v>
      </c>
      <c r="I1767" s="25">
        <v>191.63033150001601</v>
      </c>
      <c r="J1767" s="25">
        <v>110.49260951236113</v>
      </c>
      <c r="K1767" s="25">
        <v>8.8189466573598256</v>
      </c>
      <c r="L1767" s="25">
        <v>24.734771449608971</v>
      </c>
      <c r="M1767" s="25">
        <v>1.3806399798234101</v>
      </c>
      <c r="N1767" s="25">
        <v>107.80752388227189</v>
      </c>
      <c r="O1767" s="25">
        <v>74.934151405812244</v>
      </c>
      <c r="P1767" s="25">
        <v>20.150365010806205</v>
      </c>
      <c r="Q1767" s="25">
        <v>49.69058594727592</v>
      </c>
      <c r="R1767" s="25">
        <v>32.45628999295635</v>
      </c>
      <c r="S1767" s="25">
        <v>47.098412884299165</v>
      </c>
      <c r="T1767" s="25">
        <v>42.297141653158093</v>
      </c>
      <c r="U1767" s="25">
        <v>66.419316797933163</v>
      </c>
      <c r="V1767" s="25">
        <v>36.876516844589482</v>
      </c>
      <c r="W1767" s="25">
        <v>46.222952226022258</v>
      </c>
      <c r="X1767" s="25">
        <v>21.027633291560132</v>
      </c>
      <c r="Y1767" s="25">
        <v>3.8824898724131196</v>
      </c>
      <c r="Z1767" s="25">
        <v>13.664364712009533</v>
      </c>
      <c r="AA1767" s="25">
        <v>0</v>
      </c>
      <c r="AB1767" s="25">
        <v>32.23644779035704</v>
      </c>
      <c r="AC1767" s="25">
        <v>0.22423731262296362</v>
      </c>
      <c r="AD1767" s="25">
        <v>0</v>
      </c>
      <c r="AE1767" s="25">
        <v>352.6771400602488</v>
      </c>
      <c r="AF1767" s="25">
        <v>18.237579280276133</v>
      </c>
      <c r="AG1767" s="25">
        <v>25.912824893948567</v>
      </c>
      <c r="AH1767" s="25">
        <v>15.109718371314711</v>
      </c>
      <c r="AI1767" s="25">
        <v>23.412904996099968</v>
      </c>
      <c r="AJ1767" s="25">
        <v>9.6865690123726971</v>
      </c>
      <c r="AK1767" s="25">
        <v>24.265229842295945</v>
      </c>
      <c r="AL1767" s="25">
        <v>1.8563946252814592</v>
      </c>
      <c r="AM1767" s="25">
        <v>0.18288844069754817</v>
      </c>
      <c r="AN1767" s="25">
        <v>62.729823566461349</v>
      </c>
      <c r="AO1767" s="25">
        <v>4.8238752016503215</v>
      </c>
      <c r="AP1767" s="25">
        <v>3.0666149582105673</v>
      </c>
      <c r="AQ1767" s="25">
        <v>9.1727662442717577</v>
      </c>
      <c r="AR1767" s="25">
        <v>3.5689577542612358</v>
      </c>
      <c r="AS1767" s="25">
        <v>6.6178734596753941</v>
      </c>
      <c r="AT1767" s="25">
        <v>1.603596340097764</v>
      </c>
      <c r="AU1767" s="25">
        <v>0</v>
      </c>
      <c r="AV1767" s="25">
        <v>2.4112326580634811</v>
      </c>
      <c r="AW1767" s="25">
        <v>8.1251690767834166</v>
      </c>
      <c r="AX1767" s="25">
        <v>0</v>
      </c>
      <c r="AY1767" s="25">
        <v>0</v>
      </c>
      <c r="AZ1767" s="25">
        <v>0</v>
      </c>
      <c r="BA1767" s="25">
        <v>0</v>
      </c>
      <c r="BB1767" s="25">
        <v>4.4806287837028975</v>
      </c>
      <c r="BC1767" s="25">
        <v>16.894802123712243</v>
      </c>
      <c r="BD1767" s="25">
        <v>24.312982161202321</v>
      </c>
      <c r="BE1767" s="25">
        <v>20.339549309283189</v>
      </c>
      <c r="BF1767" s="25">
        <v>9.6226247350267364</v>
      </c>
      <c r="BG1767" s="25">
        <v>0</v>
      </c>
      <c r="BH1767" s="25">
        <v>0</v>
      </c>
      <c r="BI1767" s="25">
        <v>330.20483481984314</v>
      </c>
      <c r="BJ1767" s="25">
        <v>0</v>
      </c>
      <c r="BK1767" s="25">
        <v>2.6283264108077793</v>
      </c>
      <c r="BL1767" s="25">
        <v>227.97520887542964</v>
      </c>
      <c r="BM1767" s="25">
        <v>11.663833029274686</v>
      </c>
      <c r="BN1767" s="25">
        <v>0</v>
      </c>
      <c r="BO1767" s="25">
        <v>0</v>
      </c>
    </row>
    <row r="1768" spans="1:67">
      <c r="A1768">
        <v>2014</v>
      </c>
      <c r="B1768" s="57" t="s">
        <v>196</v>
      </c>
      <c r="C1768" s="61" t="s">
        <v>260</v>
      </c>
      <c r="D1768" s="57" t="s">
        <v>134</v>
      </c>
      <c r="E1768" s="25">
        <v>15.912595200992008</v>
      </c>
      <c r="F1768" s="25">
        <v>0.25637050594532829</v>
      </c>
      <c r="G1768" s="25">
        <v>3.0818710720969671</v>
      </c>
      <c r="H1768" s="25">
        <v>9.7997683481711295</v>
      </c>
      <c r="I1768" s="25">
        <v>94.543162167577762</v>
      </c>
      <c r="J1768" s="25">
        <v>41.944806259093156</v>
      </c>
      <c r="K1768" s="25">
        <v>2.1979256905039328</v>
      </c>
      <c r="L1768" s="25">
        <v>5.5173781689834058</v>
      </c>
      <c r="M1768" s="25">
        <v>0.27350153824438728</v>
      </c>
      <c r="N1768" s="25">
        <v>5.5227487224973011</v>
      </c>
      <c r="O1768" s="25">
        <v>10.862125415514528</v>
      </c>
      <c r="P1768" s="25">
        <v>4.2314899468328075</v>
      </c>
      <c r="Q1768" s="25">
        <v>10.627596559366809</v>
      </c>
      <c r="R1768" s="25">
        <v>4.0157402113978717</v>
      </c>
      <c r="S1768" s="25">
        <v>5.560227479366235</v>
      </c>
      <c r="T1768" s="25">
        <v>6.7834435256580363</v>
      </c>
      <c r="U1768" s="25">
        <v>16.827303723325528</v>
      </c>
      <c r="V1768" s="25">
        <v>8.1156972436711197</v>
      </c>
      <c r="W1768" s="25">
        <v>8.1014177877020828</v>
      </c>
      <c r="X1768" s="25">
        <v>4.7240322490317146</v>
      </c>
      <c r="Y1768" s="25">
        <v>0.79382654384767237</v>
      </c>
      <c r="Z1768" s="25">
        <v>3.4788150191487013</v>
      </c>
      <c r="AA1768" s="25">
        <v>0</v>
      </c>
      <c r="AB1768" s="25">
        <v>5.33447596448163</v>
      </c>
      <c r="AC1768" s="25">
        <v>4.466584051117943E-2</v>
      </c>
      <c r="AD1768" s="25">
        <v>0</v>
      </c>
      <c r="AE1768" s="25">
        <v>75.990320514713432</v>
      </c>
      <c r="AF1768" s="25">
        <v>5.5047101997716901</v>
      </c>
      <c r="AG1768" s="25">
        <v>11.510871372399579</v>
      </c>
      <c r="AH1768" s="25">
        <v>6.7119665103033075</v>
      </c>
      <c r="AI1768" s="25">
        <v>9.8675959804728812</v>
      </c>
      <c r="AJ1768" s="25">
        <v>4.7621028356821302</v>
      </c>
      <c r="AK1768" s="25">
        <v>12.066201626462826</v>
      </c>
      <c r="AL1768" s="25">
        <v>0.69356302278309656</v>
      </c>
      <c r="AM1768" s="25">
        <v>5.2543214714545955E-2</v>
      </c>
      <c r="AN1768" s="25">
        <v>38.35883041625695</v>
      </c>
      <c r="AO1768" s="25">
        <v>1.0552537760292624</v>
      </c>
      <c r="AP1768" s="25">
        <v>0.87940849220401329</v>
      </c>
      <c r="AQ1768" s="25">
        <v>2.5769283540792891</v>
      </c>
      <c r="AR1768" s="25">
        <v>0.96150843749595161</v>
      </c>
      <c r="AS1768" s="25">
        <v>1.78738516993042</v>
      </c>
      <c r="AT1768" s="25">
        <v>0.39294571833247349</v>
      </c>
      <c r="AU1768" s="25">
        <v>0</v>
      </c>
      <c r="AV1768" s="25">
        <v>0.63230074251696511</v>
      </c>
      <c r="AW1768" s="25">
        <v>2.0571639468701113</v>
      </c>
      <c r="AX1768" s="25">
        <v>0</v>
      </c>
      <c r="AY1768" s="25">
        <v>0</v>
      </c>
      <c r="AZ1768" s="25">
        <v>0</v>
      </c>
      <c r="BA1768" s="25">
        <v>0</v>
      </c>
      <c r="BB1768" s="25">
        <v>1.3141076023247438</v>
      </c>
      <c r="BC1768" s="25">
        <v>20.029780802682517</v>
      </c>
      <c r="BD1768" s="25">
        <v>6.1561954688393898</v>
      </c>
      <c r="BE1768" s="25">
        <v>8.1478384814630544</v>
      </c>
      <c r="BF1768" s="25">
        <v>2.9072954938267968</v>
      </c>
      <c r="BG1768" s="25">
        <v>0</v>
      </c>
      <c r="BH1768" s="25">
        <v>0</v>
      </c>
      <c r="BI1768" s="25">
        <v>146.99332085581855</v>
      </c>
      <c r="BJ1768" s="25">
        <v>0</v>
      </c>
      <c r="BK1768" s="25">
        <v>0.97110349269268337</v>
      </c>
      <c r="BL1768" s="25">
        <v>35.913033467965732</v>
      </c>
      <c r="BM1768" s="25">
        <v>2.2387547239758563</v>
      </c>
      <c r="BN1768" s="25">
        <v>0</v>
      </c>
      <c r="BO1768" s="25">
        <v>0</v>
      </c>
    </row>
    <row r="1769" spans="1:67">
      <c r="A1769">
        <v>2014</v>
      </c>
      <c r="B1769" s="57" t="s">
        <v>197</v>
      </c>
      <c r="C1769" s="61" t="s">
        <v>261</v>
      </c>
      <c r="D1769" s="57" t="s">
        <v>134</v>
      </c>
      <c r="E1769" s="25">
        <v>21.635824968739488</v>
      </c>
      <c r="F1769" s="25">
        <v>0.35866681195958044</v>
      </c>
      <c r="G1769" s="25">
        <v>3.0494938451476585</v>
      </c>
      <c r="H1769" s="25">
        <v>56.323428044871221</v>
      </c>
      <c r="I1769" s="25">
        <v>178.07767082356159</v>
      </c>
      <c r="J1769" s="25">
        <v>21.36339220066592</v>
      </c>
      <c r="K1769" s="25">
        <v>3.833633131000715</v>
      </c>
      <c r="L1769" s="25">
        <v>8.490490786932579</v>
      </c>
      <c r="M1769" s="25">
        <v>0.32703369872275184</v>
      </c>
      <c r="N1769" s="25">
        <v>93.857175157903058</v>
      </c>
      <c r="O1769" s="25">
        <v>35.020741457850718</v>
      </c>
      <c r="P1769" s="25">
        <v>6.785788239962252</v>
      </c>
      <c r="Q1769" s="25">
        <v>22.445830866917298</v>
      </c>
      <c r="R1769" s="25">
        <v>22.070578713306986</v>
      </c>
      <c r="S1769" s="25">
        <v>29.601036770627442</v>
      </c>
      <c r="T1769" s="25">
        <v>17.568524183786632</v>
      </c>
      <c r="U1769" s="25">
        <v>9.9717090687948708</v>
      </c>
      <c r="V1769" s="25">
        <v>6.9895636239992509</v>
      </c>
      <c r="W1769" s="25">
        <v>9.7775511831608224</v>
      </c>
      <c r="X1769" s="25">
        <v>8.2606298174780495</v>
      </c>
      <c r="Y1769" s="25">
        <v>1.622070835517738</v>
      </c>
      <c r="Z1769" s="25">
        <v>4.5116787867322321</v>
      </c>
      <c r="AA1769" s="25">
        <v>0</v>
      </c>
      <c r="AB1769" s="25">
        <v>21.138459131977339</v>
      </c>
      <c r="AC1769" s="25">
        <v>7.8704204610989786E-2</v>
      </c>
      <c r="AD1769" s="25">
        <v>0</v>
      </c>
      <c r="AE1769" s="25">
        <v>151.57844146797984</v>
      </c>
      <c r="AF1769" s="25">
        <v>7.1329557691835337</v>
      </c>
      <c r="AG1769" s="25">
        <v>17.23260648785773</v>
      </c>
      <c r="AH1769" s="25">
        <v>10.04829922025932</v>
      </c>
      <c r="AI1769" s="25">
        <v>5.2959032463944125</v>
      </c>
      <c r="AJ1769" s="25">
        <v>3.8794795102362651</v>
      </c>
      <c r="AK1769" s="25">
        <v>10.170396464930043</v>
      </c>
      <c r="AL1769" s="25">
        <v>1.3615653535037906</v>
      </c>
      <c r="AM1769" s="25">
        <v>0.1468170578131438</v>
      </c>
      <c r="AN1769" s="25">
        <v>38.875427469034818</v>
      </c>
      <c r="AO1769" s="25">
        <v>1.156652990254353</v>
      </c>
      <c r="AP1769" s="25">
        <v>0.54918567544740293</v>
      </c>
      <c r="AQ1769" s="25">
        <v>1.8743441993661496</v>
      </c>
      <c r="AR1769" s="25">
        <v>0.54663861629713995</v>
      </c>
      <c r="AS1769" s="25">
        <v>2.4842221198836296</v>
      </c>
      <c r="AT1769" s="25">
        <v>0.37525711800433731</v>
      </c>
      <c r="AU1769" s="25">
        <v>0</v>
      </c>
      <c r="AV1769" s="25">
        <v>0.62467230762099657</v>
      </c>
      <c r="AW1769" s="25">
        <v>2.5856724092361212</v>
      </c>
      <c r="AX1769" s="25">
        <v>0</v>
      </c>
      <c r="AY1769" s="25">
        <v>0</v>
      </c>
      <c r="AZ1769" s="25">
        <v>0</v>
      </c>
      <c r="BA1769" s="25">
        <v>0</v>
      </c>
      <c r="BB1769" s="25">
        <v>2.1072992388642544</v>
      </c>
      <c r="BC1769" s="25">
        <v>12.008144357540466</v>
      </c>
      <c r="BD1769" s="25">
        <v>9.5984139286064138</v>
      </c>
      <c r="BE1769" s="25">
        <v>8.9281823325086691</v>
      </c>
      <c r="BF1769" s="25">
        <v>1.967319881712519</v>
      </c>
      <c r="BG1769" s="25">
        <v>0</v>
      </c>
      <c r="BH1769" s="25">
        <v>0</v>
      </c>
      <c r="BI1769" s="25">
        <v>151.33299739290956</v>
      </c>
      <c r="BJ1769" s="25">
        <v>0</v>
      </c>
      <c r="BK1769" s="25">
        <v>1.5284211613285479</v>
      </c>
      <c r="BL1769" s="25">
        <v>28.098052970869613</v>
      </c>
      <c r="BM1769" s="25">
        <v>1.245686964735361</v>
      </c>
      <c r="BN1769" s="25">
        <v>0</v>
      </c>
      <c r="BO1769" s="25">
        <v>0</v>
      </c>
    </row>
    <row r="1770" spans="1:67">
      <c r="A1770">
        <v>2014</v>
      </c>
      <c r="B1770" s="57" t="s">
        <v>198</v>
      </c>
      <c r="C1770" s="61" t="s">
        <v>262</v>
      </c>
      <c r="D1770" s="57" t="s">
        <v>134</v>
      </c>
      <c r="E1770" s="25">
        <v>2.2083942997495214</v>
      </c>
      <c r="F1770" s="25">
        <v>8.5325459956163696E-2</v>
      </c>
      <c r="G1770" s="25">
        <v>0.40178783921629657</v>
      </c>
      <c r="H1770" s="25">
        <v>8.0655325992840208</v>
      </c>
      <c r="I1770" s="25">
        <v>16.18366219617409</v>
      </c>
      <c r="J1770" s="25">
        <v>2.6190268821761156</v>
      </c>
      <c r="K1770" s="25">
        <v>1.2963170473498242</v>
      </c>
      <c r="L1770" s="25">
        <v>1.2639332630033953</v>
      </c>
      <c r="M1770" s="25">
        <v>5.9347627265800104E-2</v>
      </c>
      <c r="N1770" s="25">
        <v>5.0805299902760614</v>
      </c>
      <c r="O1770" s="25">
        <v>1.4452749917441103</v>
      </c>
      <c r="P1770" s="25">
        <v>0.77117702949429334</v>
      </c>
      <c r="Q1770" s="25">
        <v>2.0432545346311404</v>
      </c>
      <c r="R1770" s="25">
        <v>0.90332235979284237</v>
      </c>
      <c r="S1770" s="25">
        <v>1.2301999184243051</v>
      </c>
      <c r="T1770" s="25">
        <v>1.3294268530278206</v>
      </c>
      <c r="U1770" s="25">
        <v>2.0042710921370435</v>
      </c>
      <c r="V1770" s="25">
        <v>1.1211875272150928</v>
      </c>
      <c r="W1770" s="25">
        <v>1.1198097148571433</v>
      </c>
      <c r="X1770" s="25">
        <v>2.5619766575107676</v>
      </c>
      <c r="Y1770" s="25">
        <v>0.21729982028379502</v>
      </c>
      <c r="Z1770" s="25">
        <v>0.8263045719734412</v>
      </c>
      <c r="AA1770" s="25">
        <v>0</v>
      </c>
      <c r="AB1770" s="25">
        <v>0.78608812006581652</v>
      </c>
      <c r="AC1770" s="25">
        <v>1.0752543434818072E-2</v>
      </c>
      <c r="AD1770" s="25">
        <v>0</v>
      </c>
      <c r="AE1770" s="25">
        <v>20.502876261256311</v>
      </c>
      <c r="AF1770" s="25">
        <v>0.96742704175854666</v>
      </c>
      <c r="AG1770" s="25">
        <v>2.6934759027754906</v>
      </c>
      <c r="AH1770" s="25">
        <v>1.5705606413149373</v>
      </c>
      <c r="AI1770" s="25">
        <v>3.4004051354220906</v>
      </c>
      <c r="AJ1770" s="25">
        <v>0.86119392066556999</v>
      </c>
      <c r="AK1770" s="25">
        <v>2.062190359950383</v>
      </c>
      <c r="AL1770" s="25">
        <v>10.079140262070428</v>
      </c>
      <c r="AM1770" s="25">
        <v>2.6481800375080642</v>
      </c>
      <c r="AN1770" s="25">
        <v>4.4793182890107941</v>
      </c>
      <c r="AO1770" s="25">
        <v>0.32259162592178503</v>
      </c>
      <c r="AP1770" s="25">
        <v>0.18437674948270527</v>
      </c>
      <c r="AQ1770" s="25">
        <v>0.64635129109904177</v>
      </c>
      <c r="AR1770" s="25">
        <v>0.14716620650249718</v>
      </c>
      <c r="AS1770" s="25">
        <v>0.41023857184870172</v>
      </c>
      <c r="AT1770" s="25">
        <v>7.5277361736958759E-2</v>
      </c>
      <c r="AU1770" s="25">
        <v>0</v>
      </c>
      <c r="AV1770" s="25">
        <v>0.1188829172652564</v>
      </c>
      <c r="AW1770" s="25">
        <v>0.80108558046889133</v>
      </c>
      <c r="AX1770" s="25">
        <v>0</v>
      </c>
      <c r="AY1770" s="25">
        <v>0</v>
      </c>
      <c r="AZ1770" s="25">
        <v>0</v>
      </c>
      <c r="BA1770" s="25">
        <v>0</v>
      </c>
      <c r="BB1770" s="25">
        <v>1.8653651485390792</v>
      </c>
      <c r="BC1770" s="25">
        <v>3.5035962351575041</v>
      </c>
      <c r="BD1770" s="25">
        <v>1.3722837963686083</v>
      </c>
      <c r="BE1770" s="25">
        <v>1.1817012650487753</v>
      </c>
      <c r="BF1770" s="25">
        <v>0.42200586402052243</v>
      </c>
      <c r="BG1770" s="25">
        <v>0</v>
      </c>
      <c r="BH1770" s="25">
        <v>0</v>
      </c>
      <c r="BI1770" s="25">
        <v>45.74227251472395</v>
      </c>
      <c r="BJ1770" s="25">
        <v>0</v>
      </c>
      <c r="BK1770" s="25">
        <v>0.14777340100074077</v>
      </c>
      <c r="BL1770" s="25">
        <v>1.0504896961368941</v>
      </c>
      <c r="BM1770" s="25">
        <v>6.0426476346691627E-2</v>
      </c>
      <c r="BN1770" s="25">
        <v>0</v>
      </c>
      <c r="BO1770" s="25">
        <v>0</v>
      </c>
    </row>
    <row r="1771" spans="1:67">
      <c r="A1771">
        <v>2014</v>
      </c>
      <c r="B1771" s="57" t="s">
        <v>199</v>
      </c>
      <c r="C1771" s="61" t="s">
        <v>263</v>
      </c>
      <c r="D1771" s="57" t="s">
        <v>134</v>
      </c>
      <c r="E1771" s="25">
        <v>6.1987052552914319</v>
      </c>
      <c r="F1771" s="25">
        <v>0.63051657945710649</v>
      </c>
      <c r="G1771" s="25">
        <v>1.1193497201244424</v>
      </c>
      <c r="H1771" s="25">
        <v>89.344043245828104</v>
      </c>
      <c r="I1771" s="25">
        <v>66.754671373830547</v>
      </c>
      <c r="J1771" s="25">
        <v>15.367179474022667</v>
      </c>
      <c r="K1771" s="25">
        <v>7.9170041845871255</v>
      </c>
      <c r="L1771" s="25">
        <v>5.0057461569072021</v>
      </c>
      <c r="M1771" s="25">
        <v>0.22223697137593551</v>
      </c>
      <c r="N1771" s="25">
        <v>12.1787225148682</v>
      </c>
      <c r="O1771" s="25">
        <v>6.2726135558587268</v>
      </c>
      <c r="P1771" s="25">
        <v>4.192532355034186</v>
      </c>
      <c r="Q1771" s="25">
        <v>8.8582791900120164</v>
      </c>
      <c r="R1771" s="25">
        <v>5.3062518090721102</v>
      </c>
      <c r="S1771" s="25">
        <v>8.1404222424087092</v>
      </c>
      <c r="T1771" s="25">
        <v>9.1421966775443053</v>
      </c>
      <c r="U1771" s="25">
        <v>13.550866006942398</v>
      </c>
      <c r="V1771" s="25">
        <v>5.7511054035016809</v>
      </c>
      <c r="W1771" s="25">
        <v>3.8943246947108783</v>
      </c>
      <c r="X1771" s="25">
        <v>12.364085244631257</v>
      </c>
      <c r="Y1771" s="25">
        <v>0.92415173358932945</v>
      </c>
      <c r="Z1771" s="25">
        <v>5.1816024996065586</v>
      </c>
      <c r="AA1771" s="25">
        <v>0</v>
      </c>
      <c r="AB1771" s="25">
        <v>4.1542906022421757</v>
      </c>
      <c r="AC1771" s="25">
        <v>8.6907447558444872E-2</v>
      </c>
      <c r="AD1771" s="25">
        <v>0</v>
      </c>
      <c r="AE1771" s="25">
        <v>124.48459468241701</v>
      </c>
      <c r="AF1771" s="25">
        <v>11.152493364895728</v>
      </c>
      <c r="AG1771" s="25">
        <v>87.636505057054663</v>
      </c>
      <c r="AH1771" s="25">
        <v>51.100674235385462</v>
      </c>
      <c r="AI1771" s="25">
        <v>13.590600540647355</v>
      </c>
      <c r="AJ1771" s="25">
        <v>9.5579885474227204</v>
      </c>
      <c r="AK1771" s="25">
        <v>110.35566037353527</v>
      </c>
      <c r="AL1771" s="25">
        <v>68.812189548417962</v>
      </c>
      <c r="AM1771" s="25">
        <v>2.1376374572406704</v>
      </c>
      <c r="AN1771" s="25">
        <v>14.647331686655994</v>
      </c>
      <c r="AO1771" s="25">
        <v>5.9870437160374852</v>
      </c>
      <c r="AP1771" s="25">
        <v>1.8405833288738975</v>
      </c>
      <c r="AQ1771" s="25">
        <v>10.800981379678388</v>
      </c>
      <c r="AR1771" s="25">
        <v>3.7022890552791639</v>
      </c>
      <c r="AS1771" s="25">
        <v>27.247420268219237</v>
      </c>
      <c r="AT1771" s="25">
        <v>0.93228191683936912</v>
      </c>
      <c r="AU1771" s="25">
        <v>0</v>
      </c>
      <c r="AV1771" s="25">
        <v>7.0601382891493412</v>
      </c>
      <c r="AW1771" s="25">
        <v>33.682651133660642</v>
      </c>
      <c r="AX1771" s="25">
        <v>0</v>
      </c>
      <c r="AY1771" s="25">
        <v>0</v>
      </c>
      <c r="AZ1771" s="25">
        <v>0</v>
      </c>
      <c r="BA1771" s="25">
        <v>0</v>
      </c>
      <c r="BB1771" s="25">
        <v>22.895865068410316</v>
      </c>
      <c r="BC1771" s="25">
        <v>270.24926329090579</v>
      </c>
      <c r="BD1771" s="25">
        <v>25.525792660929127</v>
      </c>
      <c r="BE1771" s="25">
        <v>7.2049091066801765</v>
      </c>
      <c r="BF1771" s="25">
        <v>7.9420360906294327</v>
      </c>
      <c r="BG1771" s="25">
        <v>0</v>
      </c>
      <c r="BH1771" s="25">
        <v>0</v>
      </c>
      <c r="BI1771" s="25">
        <v>538.25140012348095</v>
      </c>
      <c r="BJ1771" s="25">
        <v>0</v>
      </c>
      <c r="BK1771" s="25">
        <v>0.13876994176630922</v>
      </c>
      <c r="BL1771" s="25">
        <v>0.36340327201654576</v>
      </c>
      <c r="BM1771" s="25">
        <v>1.1947064245273963E-2</v>
      </c>
      <c r="BN1771" s="25">
        <v>0</v>
      </c>
      <c r="BO1771" s="25">
        <v>0</v>
      </c>
    </row>
    <row r="1772" spans="1:67">
      <c r="A1772">
        <v>2014</v>
      </c>
      <c r="B1772" s="57" t="s">
        <v>200</v>
      </c>
      <c r="C1772" s="61" t="s">
        <v>264</v>
      </c>
      <c r="D1772" s="57" t="s">
        <v>134</v>
      </c>
      <c r="E1772" s="25">
        <v>4.980309935149446</v>
      </c>
      <c r="F1772" s="25">
        <v>0.20080763659243747</v>
      </c>
      <c r="G1772" s="25">
        <v>0.68252647514924569</v>
      </c>
      <c r="H1772" s="25">
        <v>5.4473823383380111</v>
      </c>
      <c r="I1772" s="25">
        <v>31.015525111217844</v>
      </c>
      <c r="J1772" s="25">
        <v>4.6012970037130891</v>
      </c>
      <c r="K1772" s="25">
        <v>1.7875375009421051</v>
      </c>
      <c r="L1772" s="25">
        <v>2.3145800075125154</v>
      </c>
      <c r="M1772" s="25">
        <v>0.12788892049606487</v>
      </c>
      <c r="N1772" s="25">
        <v>2.4109372117333878</v>
      </c>
      <c r="O1772" s="25">
        <v>5.0335766737081649</v>
      </c>
      <c r="P1772" s="25">
        <v>2.0634634261087736</v>
      </c>
      <c r="Q1772" s="25">
        <v>5.8128319693344261</v>
      </c>
      <c r="R1772" s="25">
        <v>2.5747864605954249</v>
      </c>
      <c r="S1772" s="25">
        <v>2.7995094586984575</v>
      </c>
      <c r="T1772" s="25">
        <v>2.3858835147328699</v>
      </c>
      <c r="U1772" s="25">
        <v>3.4420735703369467</v>
      </c>
      <c r="V1772" s="25">
        <v>2.0342021339671055</v>
      </c>
      <c r="W1772" s="25">
        <v>2.0347622209507987</v>
      </c>
      <c r="X1772" s="25">
        <v>4.806761550660136</v>
      </c>
      <c r="Y1772" s="25">
        <v>0.51249825242504399</v>
      </c>
      <c r="Z1772" s="25">
        <v>1.2474841029787491</v>
      </c>
      <c r="AA1772" s="25">
        <v>0</v>
      </c>
      <c r="AB1772" s="25">
        <v>0.99051428514615769</v>
      </c>
      <c r="AC1772" s="25">
        <v>2.4260496363800704E-2</v>
      </c>
      <c r="AD1772" s="25">
        <v>0</v>
      </c>
      <c r="AE1772" s="25">
        <v>37.431358068437163</v>
      </c>
      <c r="AF1772" s="25">
        <v>3.73030058136092</v>
      </c>
      <c r="AG1772" s="25">
        <v>8.4661572539167551</v>
      </c>
      <c r="AH1772" s="25">
        <v>4.9365998158736852</v>
      </c>
      <c r="AI1772" s="25">
        <v>11.326781119855367</v>
      </c>
      <c r="AJ1772" s="25">
        <v>43.997014858371458</v>
      </c>
      <c r="AK1772" s="25">
        <v>75.980484115102485</v>
      </c>
      <c r="AL1772" s="25">
        <v>19.435335080700888</v>
      </c>
      <c r="AM1772" s="25">
        <v>0.2802426596996061</v>
      </c>
      <c r="AN1772" s="25">
        <v>7.7787831544063852</v>
      </c>
      <c r="AO1772" s="25">
        <v>0.53671986045556808</v>
      </c>
      <c r="AP1772" s="25">
        <v>0.843692577551303</v>
      </c>
      <c r="AQ1772" s="25">
        <v>1.2326057668875716</v>
      </c>
      <c r="AR1772" s="25">
        <v>0.32896101661241373</v>
      </c>
      <c r="AS1772" s="25">
        <v>0.86785735756129023</v>
      </c>
      <c r="AT1772" s="25">
        <v>0.14483890738108796</v>
      </c>
      <c r="AU1772" s="25">
        <v>0</v>
      </c>
      <c r="AV1772" s="25">
        <v>0.34967967395876953</v>
      </c>
      <c r="AW1772" s="25">
        <v>1.1678069598798078</v>
      </c>
      <c r="AX1772" s="25">
        <v>0</v>
      </c>
      <c r="AY1772" s="25">
        <v>0</v>
      </c>
      <c r="AZ1772" s="25">
        <v>0</v>
      </c>
      <c r="BA1772" s="25">
        <v>0</v>
      </c>
      <c r="BB1772" s="25">
        <v>0.53340086720646362</v>
      </c>
      <c r="BC1772" s="25">
        <v>7.614593326759306</v>
      </c>
      <c r="BD1772" s="25">
        <v>2.9198985574616811</v>
      </c>
      <c r="BE1772" s="25">
        <v>2.1583372958734719</v>
      </c>
      <c r="BF1772" s="25">
        <v>0.79436225496655144</v>
      </c>
      <c r="BG1772" s="25">
        <v>0</v>
      </c>
      <c r="BH1772" s="25">
        <v>0</v>
      </c>
      <c r="BI1772" s="25">
        <v>123.0575685741637</v>
      </c>
      <c r="BJ1772" s="25">
        <v>0</v>
      </c>
      <c r="BK1772" s="25">
        <v>1.0255624936158472</v>
      </c>
      <c r="BL1772" s="25">
        <v>6.9870498160692058</v>
      </c>
      <c r="BM1772" s="25">
        <v>0.21866693006732987</v>
      </c>
      <c r="BN1772" s="25">
        <v>0</v>
      </c>
      <c r="BO1772" s="25">
        <v>0</v>
      </c>
    </row>
    <row r="1773" spans="1:67">
      <c r="A1773">
        <v>2014</v>
      </c>
      <c r="B1773" s="57" t="s">
        <v>201</v>
      </c>
      <c r="C1773" s="61" t="s">
        <v>265</v>
      </c>
      <c r="D1773" s="57" t="s">
        <v>134</v>
      </c>
      <c r="E1773" s="25">
        <v>0.14531796414778372</v>
      </c>
      <c r="F1773" s="25">
        <v>3.5799758678172616E-3</v>
      </c>
      <c r="G1773" s="25">
        <v>1.7580154394288731E-2</v>
      </c>
      <c r="H1773" s="25">
        <v>0.26514624146082966</v>
      </c>
      <c r="I1773" s="25">
        <v>1.0946463325382918</v>
      </c>
      <c r="J1773" s="25">
        <v>0.17952770322349321</v>
      </c>
      <c r="K1773" s="25">
        <v>3.1936687414475765E-2</v>
      </c>
      <c r="L1773" s="25">
        <v>5.755333667110113E-2</v>
      </c>
      <c r="M1773" s="25">
        <v>3.9106551649052499E-3</v>
      </c>
      <c r="N1773" s="25">
        <v>6.7764750295078793E-2</v>
      </c>
      <c r="O1773" s="25">
        <v>7.40846699309404E-2</v>
      </c>
      <c r="P1773" s="25">
        <v>4.2076559050127096E-2</v>
      </c>
      <c r="Q1773" s="25">
        <v>0.13728168108667277</v>
      </c>
      <c r="R1773" s="25">
        <v>6.0268583912710477E-2</v>
      </c>
      <c r="S1773" s="25">
        <v>6.8096939969056761E-2</v>
      </c>
      <c r="T1773" s="25">
        <v>6.696270918306213E-2</v>
      </c>
      <c r="U1773" s="25">
        <v>8.0861983735003945E-2</v>
      </c>
      <c r="V1773" s="25">
        <v>5.7366581211441864E-2</v>
      </c>
      <c r="W1773" s="25">
        <v>8.8245080451509292E-2</v>
      </c>
      <c r="X1773" s="25">
        <v>7.6567311235954783E-2</v>
      </c>
      <c r="Y1773" s="25">
        <v>9.2004401990492986E-3</v>
      </c>
      <c r="Z1773" s="25">
        <v>5.0077448840198033E-2</v>
      </c>
      <c r="AA1773" s="25">
        <v>0</v>
      </c>
      <c r="AB1773" s="25">
        <v>3.0572069618876336E-2</v>
      </c>
      <c r="AC1773" s="25">
        <v>4.1537138340918628E-4</v>
      </c>
      <c r="AD1773" s="25">
        <v>0</v>
      </c>
      <c r="AE1773" s="25">
        <v>1.1583242437738426</v>
      </c>
      <c r="AF1773" s="25">
        <v>0.12524690635842478</v>
      </c>
      <c r="AG1773" s="25">
        <v>0.36043405054587113</v>
      </c>
      <c r="AH1773" s="25">
        <v>0.21016838876926089</v>
      </c>
      <c r="AI1773" s="25">
        <v>6.690775452046277E-2</v>
      </c>
      <c r="AJ1773" s="25">
        <v>0.12105388910242898</v>
      </c>
      <c r="AK1773" s="25">
        <v>0.24306924425446547</v>
      </c>
      <c r="AL1773" s="25">
        <v>8.1044055223851955E-2</v>
      </c>
      <c r="AM1773" s="25">
        <v>5.3322434236688348E-3</v>
      </c>
      <c r="AN1773" s="25">
        <v>0.23283242748900274</v>
      </c>
      <c r="AO1773" s="25">
        <v>1.8240760032703779E-2</v>
      </c>
      <c r="AP1773" s="25">
        <v>1.3528370227207674E-2</v>
      </c>
      <c r="AQ1773" s="25">
        <v>0.10336725093571514</v>
      </c>
      <c r="AR1773" s="25">
        <v>4.3662848752367728E-2</v>
      </c>
      <c r="AS1773" s="25">
        <v>0.13998790905315328</v>
      </c>
      <c r="AT1773" s="25">
        <v>3.246274302257126E-2</v>
      </c>
      <c r="AU1773" s="25">
        <v>0</v>
      </c>
      <c r="AV1773" s="25">
        <v>3.6181394377370668E-2</v>
      </c>
      <c r="AW1773" s="25">
        <v>8.0106397953852299E-2</v>
      </c>
      <c r="AX1773" s="25">
        <v>0</v>
      </c>
      <c r="AY1773" s="25">
        <v>0</v>
      </c>
      <c r="AZ1773" s="25">
        <v>0</v>
      </c>
      <c r="BA1773" s="25">
        <v>0</v>
      </c>
      <c r="BB1773" s="25">
        <v>5.7345275721076804E-2</v>
      </c>
      <c r="BC1773" s="25">
        <v>0.24463843082258463</v>
      </c>
      <c r="BD1773" s="25">
        <v>7.5487539555847527E-2</v>
      </c>
      <c r="BE1773" s="25">
        <v>5.2549080194493114E-2</v>
      </c>
      <c r="BF1773" s="25">
        <v>2.340931780848101E-2</v>
      </c>
      <c r="BG1773" s="25">
        <v>0</v>
      </c>
      <c r="BH1773" s="25">
        <v>0</v>
      </c>
      <c r="BI1773" s="25">
        <v>1.4203294438437744</v>
      </c>
      <c r="BJ1773" s="25">
        <v>0</v>
      </c>
      <c r="BK1773" s="25">
        <v>1.6259115563572766E-2</v>
      </c>
      <c r="BL1773" s="25">
        <v>0.45050069921316882</v>
      </c>
      <c r="BM1773" s="25">
        <v>7.4538367709110088E-3</v>
      </c>
      <c r="BN1773" s="25">
        <v>0</v>
      </c>
      <c r="BO1773" s="25">
        <v>0</v>
      </c>
    </row>
    <row r="1774" spans="1:67">
      <c r="A1774">
        <v>2014</v>
      </c>
      <c r="B1774" s="57" t="s">
        <v>202</v>
      </c>
      <c r="C1774" s="61" t="s">
        <v>266</v>
      </c>
      <c r="D1774" s="57" t="s">
        <v>134</v>
      </c>
      <c r="E1774" s="25">
        <v>8.1218085613394102</v>
      </c>
      <c r="F1774" s="25">
        <v>0.51577323387001373</v>
      </c>
      <c r="G1774" s="25">
        <v>0.89048697231384188</v>
      </c>
      <c r="H1774" s="25">
        <v>46.189630454809262</v>
      </c>
      <c r="I1774" s="25">
        <v>61.610701763614287</v>
      </c>
      <c r="J1774" s="25">
        <v>31.915596977721492</v>
      </c>
      <c r="K1774" s="25">
        <v>14.84023041168493</v>
      </c>
      <c r="L1774" s="25">
        <v>26.159189964038681</v>
      </c>
      <c r="M1774" s="25">
        <v>0.43591723041174657</v>
      </c>
      <c r="N1774" s="25">
        <v>5.1232112145488307</v>
      </c>
      <c r="O1774" s="25">
        <v>13.061420956314324</v>
      </c>
      <c r="P1774" s="25">
        <v>10.503455062749891</v>
      </c>
      <c r="Q1774" s="25">
        <v>10.719019170666863</v>
      </c>
      <c r="R1774" s="25">
        <v>37.007180219994524</v>
      </c>
      <c r="S1774" s="25">
        <v>32.807092488922493</v>
      </c>
      <c r="T1774" s="25">
        <v>10.950324472846972</v>
      </c>
      <c r="U1774" s="25">
        <v>15.920420332365493</v>
      </c>
      <c r="V1774" s="25">
        <v>10.181307997142</v>
      </c>
      <c r="W1774" s="25">
        <v>3.1417625815029977</v>
      </c>
      <c r="X1774" s="25">
        <v>14.676265063590973</v>
      </c>
      <c r="Y1774" s="25">
        <v>3.7135945416940137</v>
      </c>
      <c r="Z1774" s="25">
        <v>12.757038548920935</v>
      </c>
      <c r="AA1774" s="25">
        <v>0</v>
      </c>
      <c r="AB1774" s="25">
        <v>5.1003235431456417</v>
      </c>
      <c r="AC1774" s="25">
        <v>7.6349145308211963E-2</v>
      </c>
      <c r="AD1774" s="25">
        <v>0</v>
      </c>
      <c r="AE1774" s="25">
        <v>495.37910081073301</v>
      </c>
      <c r="AF1774" s="25">
        <v>29.534774744987143</v>
      </c>
      <c r="AG1774" s="25">
        <v>168.45177640470183</v>
      </c>
      <c r="AH1774" s="25">
        <v>98.22389856395543</v>
      </c>
      <c r="AI1774" s="25">
        <v>4.5169510833987907</v>
      </c>
      <c r="AJ1774" s="25">
        <v>9.9490691180692181</v>
      </c>
      <c r="AK1774" s="25">
        <v>164.87707243152198</v>
      </c>
      <c r="AL1774" s="25">
        <v>5.8947848475956715</v>
      </c>
      <c r="AM1774" s="25">
        <v>0.29872696309562208</v>
      </c>
      <c r="AN1774" s="25">
        <v>19.275747476177159</v>
      </c>
      <c r="AO1774" s="25">
        <v>4.1640200545605319</v>
      </c>
      <c r="AP1774" s="25">
        <v>3.0823044783330671</v>
      </c>
      <c r="AQ1774" s="25">
        <v>25.096966396305493</v>
      </c>
      <c r="AR1774" s="25">
        <v>4.5878675294452629</v>
      </c>
      <c r="AS1774" s="25">
        <v>13.050908993810838</v>
      </c>
      <c r="AT1774" s="25">
        <v>0.98477483159145285</v>
      </c>
      <c r="AU1774" s="25">
        <v>0</v>
      </c>
      <c r="AV1774" s="25">
        <v>4.1536128521419942</v>
      </c>
      <c r="AW1774" s="25">
        <v>21.503431519246945</v>
      </c>
      <c r="AX1774" s="25">
        <v>0</v>
      </c>
      <c r="AY1774" s="25">
        <v>0</v>
      </c>
      <c r="AZ1774" s="25">
        <v>0</v>
      </c>
      <c r="BA1774" s="25">
        <v>0</v>
      </c>
      <c r="BB1774" s="25">
        <v>6.044461284420513</v>
      </c>
      <c r="BC1774" s="25">
        <v>869.64850372809667</v>
      </c>
      <c r="BD1774" s="25">
        <v>32.959899980678287</v>
      </c>
      <c r="BE1774" s="25">
        <v>5.8696139838520622</v>
      </c>
      <c r="BF1774" s="25">
        <v>6.7506475862451056</v>
      </c>
      <c r="BG1774" s="25">
        <v>0</v>
      </c>
      <c r="BH1774" s="25">
        <v>0</v>
      </c>
      <c r="BI1774" s="25">
        <v>1083.4459585172176</v>
      </c>
      <c r="BJ1774" s="25">
        <v>0</v>
      </c>
      <c r="BK1774" s="25">
        <v>0.64291973763708665</v>
      </c>
      <c r="BL1774" s="25">
        <v>0.46516283838815892</v>
      </c>
      <c r="BM1774" s="25">
        <v>1.4979070690171143E-2</v>
      </c>
      <c r="BN1774" s="25">
        <v>0</v>
      </c>
      <c r="BO1774" s="25">
        <v>0</v>
      </c>
    </row>
    <row r="1775" spans="1:67">
      <c r="A1775">
        <v>2014</v>
      </c>
      <c r="B1775" s="57" t="s">
        <v>203</v>
      </c>
      <c r="C1775" s="61" t="s">
        <v>267</v>
      </c>
      <c r="D1775" s="57" t="s">
        <v>134</v>
      </c>
      <c r="E1775" s="25">
        <v>8.3924247954482015E-2</v>
      </c>
      <c r="F1775" s="25">
        <v>2.8139771009568467E-3</v>
      </c>
      <c r="G1775" s="25">
        <v>4.7704995949390799E-3</v>
      </c>
      <c r="H1775" s="25">
        <v>0.65808016089470212</v>
      </c>
      <c r="I1775" s="25">
        <v>14.475292222105788</v>
      </c>
      <c r="J1775" s="25">
        <v>8.0296091959260139</v>
      </c>
      <c r="K1775" s="25">
        <v>2.6705728921903944</v>
      </c>
      <c r="L1775" s="25">
        <v>4.127673919110876</v>
      </c>
      <c r="M1775" s="25">
        <v>9.0881789851641331E-2</v>
      </c>
      <c r="N1775" s="25">
        <v>3.0381881303591367</v>
      </c>
      <c r="O1775" s="25">
        <v>9.7492925837443778</v>
      </c>
      <c r="P1775" s="25">
        <v>5.1888639155587573</v>
      </c>
      <c r="Q1775" s="25">
        <v>3.0172052975818402</v>
      </c>
      <c r="R1775" s="25">
        <v>1.8680454989646158</v>
      </c>
      <c r="S1775" s="25">
        <v>0.76074455890220483</v>
      </c>
      <c r="T1775" s="25">
        <v>1.4957227499355386</v>
      </c>
      <c r="U1775" s="25">
        <v>5.1676316564372673</v>
      </c>
      <c r="V1775" s="25">
        <v>1.6272350950112904</v>
      </c>
      <c r="W1775" s="25">
        <v>0.44389455477029832</v>
      </c>
      <c r="X1775" s="25">
        <v>4.7656038075614324</v>
      </c>
      <c r="Y1775" s="25">
        <v>7.7256984769789011E-2</v>
      </c>
      <c r="Z1775" s="25">
        <v>9.3319231232805446</v>
      </c>
      <c r="AA1775" s="25">
        <v>0</v>
      </c>
      <c r="AB1775" s="25">
        <v>0.22604913335463261</v>
      </c>
      <c r="AC1775" s="25">
        <v>2.9004938534471451E-3</v>
      </c>
      <c r="AD1775" s="25">
        <v>0</v>
      </c>
      <c r="AE1775" s="25">
        <v>24.081263557835491</v>
      </c>
      <c r="AF1775" s="25">
        <v>6.8477922174274619</v>
      </c>
      <c r="AG1775" s="25">
        <v>20.087016242462074</v>
      </c>
      <c r="AH1775" s="25">
        <v>11.71270051867722</v>
      </c>
      <c r="AI1775" s="25">
        <v>0.2014036161120398</v>
      </c>
      <c r="AJ1775" s="25">
        <v>0.83389027588929099</v>
      </c>
      <c r="AK1775" s="25">
        <v>1.504816986034291</v>
      </c>
      <c r="AL1775" s="25">
        <v>2.6114877028973309</v>
      </c>
      <c r="AM1775" s="25">
        <v>0.4237069557344903</v>
      </c>
      <c r="AN1775" s="25">
        <v>7.8337075979442492</v>
      </c>
      <c r="AO1775" s="25">
        <v>5.7350460067018778</v>
      </c>
      <c r="AP1775" s="25">
        <v>3.8704578749511982</v>
      </c>
      <c r="AQ1775" s="25">
        <v>15.924521544165405</v>
      </c>
      <c r="AR1775" s="25">
        <v>6.8964939696994412</v>
      </c>
      <c r="AS1775" s="25">
        <v>16.735445191790394</v>
      </c>
      <c r="AT1775" s="25">
        <v>1.8402290791026974</v>
      </c>
      <c r="AU1775" s="25">
        <v>0</v>
      </c>
      <c r="AV1775" s="25">
        <v>4.1109761806226714</v>
      </c>
      <c r="AW1775" s="25">
        <v>5.600849276612732</v>
      </c>
      <c r="AX1775" s="25">
        <v>0</v>
      </c>
      <c r="AY1775" s="25">
        <v>0</v>
      </c>
      <c r="AZ1775" s="25">
        <v>0</v>
      </c>
      <c r="BA1775" s="25">
        <v>0</v>
      </c>
      <c r="BB1775" s="25">
        <v>8.8526556284925189</v>
      </c>
      <c r="BC1775" s="25">
        <v>9.5462650603655685</v>
      </c>
      <c r="BD1775" s="25">
        <v>111.62829508759246</v>
      </c>
      <c r="BE1775" s="25">
        <v>3.6405404460045396</v>
      </c>
      <c r="BF1775" s="25">
        <v>1.0657747562677153</v>
      </c>
      <c r="BG1775" s="25">
        <v>0</v>
      </c>
      <c r="BH1775" s="25">
        <v>0</v>
      </c>
      <c r="BI1775" s="25">
        <v>158.88347704886417</v>
      </c>
      <c r="BJ1775" s="25">
        <v>0</v>
      </c>
      <c r="BK1775" s="25">
        <v>1.4306370019259442E-2</v>
      </c>
      <c r="BL1775" s="25">
        <v>1.754404086595942</v>
      </c>
      <c r="BM1775" s="25">
        <v>5.4397389548257166E-2</v>
      </c>
      <c r="BN1775" s="25">
        <v>0</v>
      </c>
      <c r="BO1775" s="25">
        <v>0</v>
      </c>
    </row>
    <row r="1776" spans="1:67">
      <c r="A1776">
        <v>2014</v>
      </c>
      <c r="B1776" s="57" t="s">
        <v>204</v>
      </c>
      <c r="C1776" s="61" t="s">
        <v>268</v>
      </c>
      <c r="D1776" s="57" t="s">
        <v>134</v>
      </c>
      <c r="E1776" s="25">
        <v>6.2734673907173327E-2</v>
      </c>
      <c r="F1776" s="25">
        <v>5.8507077902633115E-3</v>
      </c>
      <c r="G1776" s="25">
        <v>7.7432799101833788E-3</v>
      </c>
      <c r="H1776" s="25">
        <v>0.90452618656624995</v>
      </c>
      <c r="I1776" s="25">
        <v>24.1309502784787</v>
      </c>
      <c r="J1776" s="25">
        <v>7.8882612538816836</v>
      </c>
      <c r="K1776" s="25">
        <v>1.3877769033093543</v>
      </c>
      <c r="L1776" s="25">
        <v>3.5300385323698982</v>
      </c>
      <c r="M1776" s="25">
        <v>0.11771536558169911</v>
      </c>
      <c r="N1776" s="25">
        <v>2.4038182099696845</v>
      </c>
      <c r="O1776" s="25">
        <v>8.015859333626187</v>
      </c>
      <c r="P1776" s="25">
        <v>3.5480449490088501</v>
      </c>
      <c r="Q1776" s="25">
        <v>1.5943479927388309</v>
      </c>
      <c r="R1776" s="25">
        <v>0.93034415031748829</v>
      </c>
      <c r="S1776" s="25">
        <v>0.37876622500668067</v>
      </c>
      <c r="T1776" s="25">
        <v>0.50864514177246578</v>
      </c>
      <c r="U1776" s="25">
        <v>3.6765394858363316</v>
      </c>
      <c r="V1776" s="25">
        <v>1.0368503916953948</v>
      </c>
      <c r="W1776" s="25">
        <v>0.54472143782318261</v>
      </c>
      <c r="X1776" s="25">
        <v>5.4312727294298142</v>
      </c>
      <c r="Y1776" s="25">
        <v>0.57542691236229537</v>
      </c>
      <c r="Z1776" s="25">
        <v>6.0134233683654523</v>
      </c>
      <c r="AA1776" s="25">
        <v>0</v>
      </c>
      <c r="AB1776" s="25">
        <v>0.54931289467431799</v>
      </c>
      <c r="AC1776" s="25">
        <v>2.5068663817939974E-3</v>
      </c>
      <c r="AD1776" s="25">
        <v>0</v>
      </c>
      <c r="AE1776" s="25">
        <v>6.8927484742726568</v>
      </c>
      <c r="AF1776" s="25">
        <v>2.1827052962988267</v>
      </c>
      <c r="AG1776" s="25">
        <v>4.0132347422155412</v>
      </c>
      <c r="AH1776" s="25">
        <v>2.3401092727774326</v>
      </c>
      <c r="AI1776" s="25">
        <v>0.1077380892301382</v>
      </c>
      <c r="AJ1776" s="25">
        <v>0.12728237343285612</v>
      </c>
      <c r="AK1776" s="25">
        <v>2.497629548628975</v>
      </c>
      <c r="AL1776" s="25">
        <v>1.7789606751485807</v>
      </c>
      <c r="AM1776" s="25">
        <v>0.34049268808721778</v>
      </c>
      <c r="AN1776" s="25">
        <v>3.8766815066946525</v>
      </c>
      <c r="AO1776" s="25">
        <v>1.931971738642138</v>
      </c>
      <c r="AP1776" s="25">
        <v>16.926830327188476</v>
      </c>
      <c r="AQ1776" s="25">
        <v>14.939977114750565</v>
      </c>
      <c r="AR1776" s="25">
        <v>7.0560852233002533</v>
      </c>
      <c r="AS1776" s="25">
        <v>19.27496483874593</v>
      </c>
      <c r="AT1776" s="25">
        <v>5.0034733773179099</v>
      </c>
      <c r="AU1776" s="25">
        <v>0</v>
      </c>
      <c r="AV1776" s="25">
        <v>3.7600806508926032</v>
      </c>
      <c r="AW1776" s="25">
        <v>12.635170474981896</v>
      </c>
      <c r="AX1776" s="25">
        <v>0</v>
      </c>
      <c r="AY1776" s="25">
        <v>0</v>
      </c>
      <c r="AZ1776" s="25">
        <v>0</v>
      </c>
      <c r="BA1776" s="25">
        <v>0</v>
      </c>
      <c r="BB1776" s="25">
        <v>9.5477130482293795</v>
      </c>
      <c r="BC1776" s="25">
        <v>6.135839294994641</v>
      </c>
      <c r="BD1776" s="25">
        <v>6.20982125278924</v>
      </c>
      <c r="BE1776" s="25">
        <v>2.3452340485058785</v>
      </c>
      <c r="BF1776" s="25">
        <v>1.8011521892368259</v>
      </c>
      <c r="BG1776" s="25">
        <v>0</v>
      </c>
      <c r="BH1776" s="25">
        <v>0</v>
      </c>
      <c r="BI1776" s="25">
        <v>486.48670183019391</v>
      </c>
      <c r="BJ1776" s="25">
        <v>0</v>
      </c>
      <c r="BK1776" s="25">
        <v>11.895088913844051</v>
      </c>
      <c r="BL1776" s="25">
        <v>1.118738308680562</v>
      </c>
      <c r="BM1776" s="25">
        <v>3.218125929303476E-2</v>
      </c>
      <c r="BN1776" s="25">
        <v>0</v>
      </c>
      <c r="BO1776" s="25">
        <v>0</v>
      </c>
    </row>
    <row r="1777" spans="1:67">
      <c r="A1777">
        <v>2014</v>
      </c>
      <c r="B1777" s="57" t="s">
        <v>205</v>
      </c>
      <c r="C1777" s="61" t="s">
        <v>269</v>
      </c>
      <c r="D1777" s="57" t="s">
        <v>134</v>
      </c>
      <c r="E1777" s="25">
        <v>0.42013173940769583</v>
      </c>
      <c r="F1777" s="25">
        <v>0.54103712115561398</v>
      </c>
      <c r="G1777" s="25">
        <v>4.0884311897317269E-3</v>
      </c>
      <c r="H1777" s="25">
        <v>7.4736428872952221</v>
      </c>
      <c r="I1777" s="25">
        <v>9.516382310853535</v>
      </c>
      <c r="J1777" s="25">
        <v>5.4124132337100557</v>
      </c>
      <c r="K1777" s="25">
        <v>1.9478711322202531</v>
      </c>
      <c r="L1777" s="25">
        <v>4.5003971576043265</v>
      </c>
      <c r="M1777" s="25">
        <v>0.18675093900123163</v>
      </c>
      <c r="N1777" s="25">
        <v>1.3702458094253638</v>
      </c>
      <c r="O1777" s="25">
        <v>3.1583059869523771</v>
      </c>
      <c r="P1777" s="25">
        <v>2.0682784766969697</v>
      </c>
      <c r="Q1777" s="25">
        <v>1.1157009451401043</v>
      </c>
      <c r="R1777" s="25">
        <v>2.3813407391516659</v>
      </c>
      <c r="S1777" s="25">
        <v>2.2724446675292262</v>
      </c>
      <c r="T1777" s="25">
        <v>2.2594214438671214</v>
      </c>
      <c r="U1777" s="25">
        <v>4.5414699408377839</v>
      </c>
      <c r="V1777" s="25">
        <v>2.6237175894649081</v>
      </c>
      <c r="W1777" s="25">
        <v>1.1348215908807955</v>
      </c>
      <c r="X1777" s="25">
        <v>2.5839306734165834</v>
      </c>
      <c r="Y1777" s="25">
        <v>0.26715257407034637</v>
      </c>
      <c r="Z1777" s="25">
        <v>2.9633042282643691</v>
      </c>
      <c r="AA1777" s="25">
        <v>0</v>
      </c>
      <c r="AB1777" s="25">
        <v>4.622223953148981</v>
      </c>
      <c r="AC1777" s="25">
        <v>2.2245796816688007E-2</v>
      </c>
      <c r="AD1777" s="25">
        <v>0</v>
      </c>
      <c r="AE1777" s="25">
        <v>37.323213184492374</v>
      </c>
      <c r="AF1777" s="25">
        <v>11.240774434597371</v>
      </c>
      <c r="AG1777" s="25">
        <v>37.919034013207465</v>
      </c>
      <c r="AH1777" s="25">
        <v>22.110514961140382</v>
      </c>
      <c r="AI1777" s="25">
        <v>2.5784898686520688</v>
      </c>
      <c r="AJ1777" s="25">
        <v>4.1578220303645983</v>
      </c>
      <c r="AK1777" s="25">
        <v>13.551969214077852</v>
      </c>
      <c r="AL1777" s="25">
        <v>7.7796384850138356</v>
      </c>
      <c r="AM1777" s="25">
        <v>0.54384563252424178</v>
      </c>
      <c r="AN1777" s="25">
        <v>2.4769740577131003</v>
      </c>
      <c r="AO1777" s="25">
        <v>2.9793352031015914</v>
      </c>
      <c r="AP1777" s="25">
        <v>5.9468948469897613</v>
      </c>
      <c r="AQ1777" s="25">
        <v>120.69694972344237</v>
      </c>
      <c r="AR1777" s="25">
        <v>6.5817133389515909</v>
      </c>
      <c r="AS1777" s="25">
        <v>25.898435891234218</v>
      </c>
      <c r="AT1777" s="25">
        <v>4.3961581090586019</v>
      </c>
      <c r="AU1777" s="25">
        <v>0</v>
      </c>
      <c r="AV1777" s="25">
        <v>2.467405025179052</v>
      </c>
      <c r="AW1777" s="25">
        <v>6.3407671655371844</v>
      </c>
      <c r="AX1777" s="25">
        <v>0</v>
      </c>
      <c r="AY1777" s="25">
        <v>0</v>
      </c>
      <c r="AZ1777" s="25">
        <v>0</v>
      </c>
      <c r="BA1777" s="25">
        <v>0</v>
      </c>
      <c r="BB1777" s="25">
        <v>4.6943932285665584</v>
      </c>
      <c r="BC1777" s="25">
        <v>16.976144510734709</v>
      </c>
      <c r="BD1777" s="25">
        <v>7.9636731870210813</v>
      </c>
      <c r="BE1777" s="25">
        <v>4.3072021169024461</v>
      </c>
      <c r="BF1777" s="25">
        <v>4.2857869242141895</v>
      </c>
      <c r="BG1777" s="25">
        <v>0</v>
      </c>
      <c r="BH1777" s="25">
        <v>0</v>
      </c>
      <c r="BI1777" s="25">
        <v>189.51181894704527</v>
      </c>
      <c r="BJ1777" s="25">
        <v>0</v>
      </c>
      <c r="BK1777" s="25">
        <v>0.13007605250258344</v>
      </c>
      <c r="BL1777" s="25">
        <v>4.8602501555488731</v>
      </c>
      <c r="BM1777" s="25">
        <v>0.60059896651411293</v>
      </c>
      <c r="BN1777" s="25">
        <v>0</v>
      </c>
      <c r="BO1777" s="25">
        <v>0</v>
      </c>
    </row>
    <row r="1778" spans="1:67">
      <c r="A1778">
        <v>2014</v>
      </c>
      <c r="B1778" s="57" t="s">
        <v>206</v>
      </c>
      <c r="C1778" s="61" t="s">
        <v>270</v>
      </c>
      <c r="D1778" s="57" t="s">
        <v>134</v>
      </c>
      <c r="E1778" s="25">
        <v>0.16488300082869883</v>
      </c>
      <c r="F1778" s="25">
        <v>1.1757400246871757E-2</v>
      </c>
      <c r="G1778" s="25">
        <v>1.1175835127087815E-2</v>
      </c>
      <c r="H1778" s="25">
        <v>2.3970335303602317</v>
      </c>
      <c r="I1778" s="25">
        <v>25.721526544989509</v>
      </c>
      <c r="J1778" s="25">
        <v>14.240760341854481</v>
      </c>
      <c r="K1778" s="25">
        <v>3.9139709222881982</v>
      </c>
      <c r="L1778" s="25">
        <v>2.956763371015946</v>
      </c>
      <c r="M1778" s="25">
        <v>0.97506283644519853</v>
      </c>
      <c r="N1778" s="25">
        <v>14.522397132294751</v>
      </c>
      <c r="O1778" s="25">
        <v>5.1253387029316162</v>
      </c>
      <c r="P1778" s="25">
        <v>4.831402650507993</v>
      </c>
      <c r="Q1778" s="25">
        <v>4.4147902736856883</v>
      </c>
      <c r="R1778" s="25">
        <v>3.5952834659033353</v>
      </c>
      <c r="S1778" s="25">
        <v>1.5944033907961819</v>
      </c>
      <c r="T1778" s="25">
        <v>1.3276653199121731</v>
      </c>
      <c r="U1778" s="25">
        <v>8.0742644771852774</v>
      </c>
      <c r="V1778" s="25">
        <v>4.4242112092601396</v>
      </c>
      <c r="W1778" s="25">
        <v>3.2770717694110063</v>
      </c>
      <c r="X1778" s="25">
        <v>7.266126367047903</v>
      </c>
      <c r="Y1778" s="25">
        <v>0.51790633299022215</v>
      </c>
      <c r="Z1778" s="25">
        <v>7.5153639873264915</v>
      </c>
      <c r="AA1778" s="25">
        <v>0</v>
      </c>
      <c r="AB1778" s="25">
        <v>1.7909821723298429</v>
      </c>
      <c r="AC1778" s="25">
        <v>5.2578451103277302E-3</v>
      </c>
      <c r="AD1778" s="25">
        <v>0</v>
      </c>
      <c r="AE1778" s="25">
        <v>52.754587316201345</v>
      </c>
      <c r="AF1778" s="25">
        <v>8.9816423314329228</v>
      </c>
      <c r="AG1778" s="25">
        <v>14.908003634870473</v>
      </c>
      <c r="AH1778" s="25">
        <v>8.6928278269193839</v>
      </c>
      <c r="AI1778" s="25">
        <v>6.2975275254415921</v>
      </c>
      <c r="AJ1778" s="25">
        <v>6.3377600012007331</v>
      </c>
      <c r="AK1778" s="25">
        <v>14.927772493670149</v>
      </c>
      <c r="AL1778" s="25">
        <v>5.5880427060305795</v>
      </c>
      <c r="AM1778" s="25">
        <v>0.45889711083498158</v>
      </c>
      <c r="AN1778" s="25">
        <v>4.2319485116095228</v>
      </c>
      <c r="AO1778" s="25">
        <v>5.8892784417464243</v>
      </c>
      <c r="AP1778" s="25">
        <v>4.4024561597642711</v>
      </c>
      <c r="AQ1778" s="25">
        <v>42.546261450320031</v>
      </c>
      <c r="AR1778" s="25">
        <v>31.752041521788275</v>
      </c>
      <c r="AS1778" s="25">
        <v>23.184007775507958</v>
      </c>
      <c r="AT1778" s="25">
        <v>11.568181159644723</v>
      </c>
      <c r="AU1778" s="25">
        <v>0</v>
      </c>
      <c r="AV1778" s="25">
        <v>6.7066399599831596</v>
      </c>
      <c r="AW1778" s="25">
        <v>17.761669459272156</v>
      </c>
      <c r="AX1778" s="25">
        <v>0</v>
      </c>
      <c r="AY1778" s="25">
        <v>0</v>
      </c>
      <c r="AZ1778" s="25">
        <v>0</v>
      </c>
      <c r="BA1778" s="25">
        <v>0</v>
      </c>
      <c r="BB1778" s="25">
        <v>8.8044909984098219</v>
      </c>
      <c r="BC1778" s="25">
        <v>8.5156407563286969</v>
      </c>
      <c r="BD1778" s="25">
        <v>15.448123631228317</v>
      </c>
      <c r="BE1778" s="25">
        <v>5.0458247835395316</v>
      </c>
      <c r="BF1778" s="25">
        <v>2.3735901376856394</v>
      </c>
      <c r="BG1778" s="25">
        <v>0</v>
      </c>
      <c r="BH1778" s="25">
        <v>0</v>
      </c>
      <c r="BI1778" s="25">
        <v>22.240124353056796</v>
      </c>
      <c r="BJ1778" s="25">
        <v>0</v>
      </c>
      <c r="BK1778" s="25">
        <v>4.1914436902030353E-2</v>
      </c>
      <c r="BL1778" s="25">
        <v>34.856478902953349</v>
      </c>
      <c r="BM1778" s="25">
        <v>0.36397976966770351</v>
      </c>
      <c r="BN1778" s="25">
        <v>0</v>
      </c>
      <c r="BO1778" s="25">
        <v>0</v>
      </c>
    </row>
    <row r="1779" spans="1:67">
      <c r="A1779">
        <v>2014</v>
      </c>
      <c r="B1779" s="57" t="s">
        <v>207</v>
      </c>
      <c r="C1779" s="61" t="s">
        <v>271</v>
      </c>
      <c r="D1779" s="57" t="s">
        <v>134</v>
      </c>
      <c r="E1779" s="25">
        <v>13.887372355208321</v>
      </c>
      <c r="F1779" s="25">
        <v>0.3236817912649661</v>
      </c>
      <c r="G1779" s="25">
        <v>1.0130525031955426</v>
      </c>
      <c r="H1779" s="25">
        <v>12.449479805464351</v>
      </c>
      <c r="I1779" s="25">
        <v>13.111004602003796</v>
      </c>
      <c r="J1779" s="25">
        <v>6.3094429874823588</v>
      </c>
      <c r="K1779" s="25">
        <v>1.7754482783676582</v>
      </c>
      <c r="L1779" s="25">
        <v>6.6728018267457188</v>
      </c>
      <c r="M1779" s="25">
        <v>0.29032797699007185</v>
      </c>
      <c r="N1779" s="25">
        <v>1.3443260274909108</v>
      </c>
      <c r="O1779" s="25">
        <v>4.1987794678686106</v>
      </c>
      <c r="P1779" s="25">
        <v>1.177917054896255</v>
      </c>
      <c r="Q1779" s="25">
        <v>3.5527812965608869</v>
      </c>
      <c r="R1779" s="25">
        <v>1.8680094967262668</v>
      </c>
      <c r="S1779" s="25">
        <v>2.1085005945699082</v>
      </c>
      <c r="T1779" s="25">
        <v>1.87263754697681</v>
      </c>
      <c r="U1779" s="25">
        <v>1.5448333610123259</v>
      </c>
      <c r="V1779" s="25">
        <v>1.5578530787964666</v>
      </c>
      <c r="W1779" s="25">
        <v>1.66381263111848</v>
      </c>
      <c r="X1779" s="25">
        <v>3.760478329772488</v>
      </c>
      <c r="Y1779" s="25">
        <v>0.25831771169435974</v>
      </c>
      <c r="Z1779" s="25">
        <v>2.5450685501065018</v>
      </c>
      <c r="AA1779" s="25">
        <v>0</v>
      </c>
      <c r="AB1779" s="25">
        <v>3.4562334219376183</v>
      </c>
      <c r="AC1779" s="25">
        <v>2.2013423871808185E-2</v>
      </c>
      <c r="AD1779" s="25">
        <v>0</v>
      </c>
      <c r="AE1779" s="25">
        <v>24.891340722470719</v>
      </c>
      <c r="AF1779" s="25">
        <v>8.6646578659368458</v>
      </c>
      <c r="AG1779" s="25">
        <v>37.993623021992576</v>
      </c>
      <c r="AH1779" s="25">
        <v>22.154007162845485</v>
      </c>
      <c r="AI1779" s="25">
        <v>3.830922252389219</v>
      </c>
      <c r="AJ1779" s="25">
        <v>4.094883435460976</v>
      </c>
      <c r="AK1779" s="25">
        <v>2.9221295620392085</v>
      </c>
      <c r="AL1779" s="25">
        <v>1.2470737436682358</v>
      </c>
      <c r="AM1779" s="25">
        <v>0.22184206083511931</v>
      </c>
      <c r="AN1779" s="25">
        <v>2.9000233634352544</v>
      </c>
      <c r="AO1779" s="25">
        <v>0.90356213480683478</v>
      </c>
      <c r="AP1779" s="25">
        <v>0.87245479026217265</v>
      </c>
      <c r="AQ1779" s="25">
        <v>5.6437310335997459</v>
      </c>
      <c r="AR1779" s="25">
        <v>1.636084355892053</v>
      </c>
      <c r="AS1779" s="25">
        <v>30.118803092239595</v>
      </c>
      <c r="AT1779" s="25">
        <v>7.129797085258037</v>
      </c>
      <c r="AU1779" s="25">
        <v>0</v>
      </c>
      <c r="AV1779" s="25">
        <v>7.3047636919933838</v>
      </c>
      <c r="AW1779" s="25">
        <v>6.7888590942343932</v>
      </c>
      <c r="AX1779" s="25">
        <v>0</v>
      </c>
      <c r="AY1779" s="25">
        <v>0</v>
      </c>
      <c r="AZ1779" s="25">
        <v>0</v>
      </c>
      <c r="BA1779" s="25">
        <v>0</v>
      </c>
      <c r="BB1779" s="25">
        <v>4.0472354625572686</v>
      </c>
      <c r="BC1779" s="25">
        <v>22.904182249912807</v>
      </c>
      <c r="BD1779" s="25">
        <v>4.3649307518229215</v>
      </c>
      <c r="BE1779" s="25">
        <v>1.2616773901789951</v>
      </c>
      <c r="BF1779" s="25">
        <v>1.8240186558567699</v>
      </c>
      <c r="BG1779" s="25">
        <v>0</v>
      </c>
      <c r="BH1779" s="25">
        <v>0</v>
      </c>
      <c r="BI1779" s="25">
        <v>118.39015524306588</v>
      </c>
      <c r="BJ1779" s="25">
        <v>0</v>
      </c>
      <c r="BK1779" s="25">
        <v>7.4396283140394708</v>
      </c>
      <c r="BL1779" s="25">
        <v>2.1110767422788324</v>
      </c>
      <c r="BM1779" s="25">
        <v>3.5856260556915168E-2</v>
      </c>
      <c r="BN1779" s="25">
        <v>0</v>
      </c>
      <c r="BO1779" s="25">
        <v>0</v>
      </c>
    </row>
    <row r="1780" spans="1:67">
      <c r="A1780">
        <v>2014</v>
      </c>
      <c r="B1780" s="57" t="s">
        <v>208</v>
      </c>
      <c r="C1780" s="61" t="s">
        <v>272</v>
      </c>
      <c r="D1780" s="57" t="s">
        <v>134</v>
      </c>
      <c r="E1780" s="25">
        <v>6.8390293480559787</v>
      </c>
      <c r="F1780" s="25">
        <v>0.58335557619083767</v>
      </c>
      <c r="G1780" s="25">
        <v>1.4979307500229764</v>
      </c>
      <c r="H1780" s="25">
        <v>42.778887984701804</v>
      </c>
      <c r="I1780" s="25">
        <v>6.5400444270435427</v>
      </c>
      <c r="J1780" s="25">
        <v>6.7626552397679003</v>
      </c>
      <c r="K1780" s="25">
        <v>3.606855881367113</v>
      </c>
      <c r="L1780" s="25">
        <v>1.4690317219422451</v>
      </c>
      <c r="M1780" s="25">
        <v>0.23946080290230259</v>
      </c>
      <c r="N1780" s="25">
        <v>4.4364557711865702</v>
      </c>
      <c r="O1780" s="25">
        <v>3.9395420242138774</v>
      </c>
      <c r="P1780" s="25">
        <v>1.6672740354562887</v>
      </c>
      <c r="Q1780" s="25">
        <v>1.1850050955858882</v>
      </c>
      <c r="R1780" s="25">
        <v>0.49672118870573179</v>
      </c>
      <c r="S1780" s="25">
        <v>1.2384960526758273</v>
      </c>
      <c r="T1780" s="25">
        <v>0.25335191534708179</v>
      </c>
      <c r="U1780" s="25">
        <v>0.52469807037604133</v>
      </c>
      <c r="V1780" s="25">
        <v>0.34182183738647809</v>
      </c>
      <c r="W1780" s="25">
        <v>0.90781316327043382</v>
      </c>
      <c r="X1780" s="25">
        <v>7.0094940596924475</v>
      </c>
      <c r="Y1780" s="25">
        <v>0.24809462606476107</v>
      </c>
      <c r="Z1780" s="25">
        <v>0.78773288430900801</v>
      </c>
      <c r="AA1780" s="25">
        <v>0</v>
      </c>
      <c r="AB1780" s="25">
        <v>1.1698608891067392</v>
      </c>
      <c r="AC1780" s="25">
        <v>2.3809677401344435E-2</v>
      </c>
      <c r="AD1780" s="25">
        <v>0</v>
      </c>
      <c r="AE1780" s="25">
        <v>40.308357788104942</v>
      </c>
      <c r="AF1780" s="25">
        <v>24.298465338124942</v>
      </c>
      <c r="AG1780" s="25">
        <v>44.827630538453278</v>
      </c>
      <c r="AH1780" s="25">
        <v>26.138905923346666</v>
      </c>
      <c r="AI1780" s="25">
        <v>1.3466470621054731</v>
      </c>
      <c r="AJ1780" s="25">
        <v>12.312367262177057</v>
      </c>
      <c r="AK1780" s="25">
        <v>15.772856911455989</v>
      </c>
      <c r="AL1780" s="25">
        <v>8.7139014935504218</v>
      </c>
      <c r="AM1780" s="25">
        <v>1.2563609467120569</v>
      </c>
      <c r="AN1780" s="25">
        <v>4.4286078905596042</v>
      </c>
      <c r="AO1780" s="25">
        <v>1.7502434569714875</v>
      </c>
      <c r="AP1780" s="25">
        <v>1.8247931143325642</v>
      </c>
      <c r="AQ1780" s="25">
        <v>5.1361896606872932</v>
      </c>
      <c r="AR1780" s="25">
        <v>1.801096815460665</v>
      </c>
      <c r="AS1780" s="25">
        <v>30.874287267303298</v>
      </c>
      <c r="AT1780" s="25">
        <v>8.8163489369323518</v>
      </c>
      <c r="AU1780" s="25">
        <v>0</v>
      </c>
      <c r="AV1780" s="25">
        <v>7.5108464880991042</v>
      </c>
      <c r="AW1780" s="25">
        <v>4.1606364993871701</v>
      </c>
      <c r="AX1780" s="25">
        <v>0</v>
      </c>
      <c r="AY1780" s="25">
        <v>0</v>
      </c>
      <c r="AZ1780" s="25">
        <v>0</v>
      </c>
      <c r="BA1780" s="25">
        <v>0</v>
      </c>
      <c r="BB1780" s="25">
        <v>9.4685619261137077</v>
      </c>
      <c r="BC1780" s="25">
        <v>8.0327986930858657</v>
      </c>
      <c r="BD1780" s="25">
        <v>3.5330043578873749</v>
      </c>
      <c r="BE1780" s="25">
        <v>9.3155541027654785</v>
      </c>
      <c r="BF1780" s="25">
        <v>1.2498300106042362</v>
      </c>
      <c r="BG1780" s="25">
        <v>0</v>
      </c>
      <c r="BH1780" s="25">
        <v>0</v>
      </c>
      <c r="BI1780" s="25">
        <v>162.21627955822382</v>
      </c>
      <c r="BJ1780" s="25">
        <v>0</v>
      </c>
      <c r="BK1780" s="25">
        <v>9.7208008948524272E-2</v>
      </c>
      <c r="BL1780" s="25">
        <v>1.7826976464942674</v>
      </c>
      <c r="BM1780" s="25">
        <v>0.11948067324655545</v>
      </c>
      <c r="BN1780" s="25">
        <v>0</v>
      </c>
      <c r="BO1780" s="25">
        <v>0</v>
      </c>
    </row>
    <row r="1781" spans="1:67">
      <c r="A1781">
        <v>2014</v>
      </c>
      <c r="B1781" s="57" t="s">
        <v>209</v>
      </c>
      <c r="C1781" s="61" t="s">
        <v>273</v>
      </c>
      <c r="D1781" s="57" t="s">
        <v>134</v>
      </c>
      <c r="E1781" s="25">
        <v>0.10233747235880786</v>
      </c>
      <c r="F1781" s="25">
        <v>4.8736451844392965E-3</v>
      </c>
      <c r="G1781" s="25">
        <v>8.9248218352269287E-3</v>
      </c>
      <c r="H1781" s="25">
        <v>0.25664632876874927</v>
      </c>
      <c r="I1781" s="25">
        <v>0.19686390887340099</v>
      </c>
      <c r="J1781" s="25">
        <v>0.1191859698271155</v>
      </c>
      <c r="K1781" s="25">
        <v>3.7377205514599721E-2</v>
      </c>
      <c r="L1781" s="25">
        <v>6.5336146905147732E-2</v>
      </c>
      <c r="M1781" s="25">
        <v>5.9409339283703535E-3</v>
      </c>
      <c r="N1781" s="25">
        <v>7.6603337654470985E-2</v>
      </c>
      <c r="O1781" s="25">
        <v>5.4892051191191088E-2</v>
      </c>
      <c r="P1781" s="25">
        <v>2.9669335271066324E-2</v>
      </c>
      <c r="Q1781" s="25">
        <v>4.6268550754237928E-2</v>
      </c>
      <c r="R1781" s="25">
        <v>3.5899059486542734E-2</v>
      </c>
      <c r="S1781" s="25">
        <v>3.1264926801008106E-2</v>
      </c>
      <c r="T1781" s="25">
        <v>2.441760967049246E-2</v>
      </c>
      <c r="U1781" s="25">
        <v>6.842492234715232E-2</v>
      </c>
      <c r="V1781" s="25">
        <v>6.4330081365772673E-2</v>
      </c>
      <c r="W1781" s="25">
        <v>0.1749616315680062</v>
      </c>
      <c r="X1781" s="25">
        <v>7.5107283980942921E-2</v>
      </c>
      <c r="Y1781" s="25">
        <v>6.3632265900843855E-3</v>
      </c>
      <c r="Z1781" s="25">
        <v>4.9927670463836643E-2</v>
      </c>
      <c r="AA1781" s="25">
        <v>0</v>
      </c>
      <c r="AB1781" s="25">
        <v>3.8617221393078272E-2</v>
      </c>
      <c r="AC1781" s="25">
        <v>4.5690746893381582E-4</v>
      </c>
      <c r="AD1781" s="25">
        <v>0</v>
      </c>
      <c r="AE1781" s="25">
        <v>0.57211939554399049</v>
      </c>
      <c r="AF1781" s="25">
        <v>0.15004421356642028</v>
      </c>
      <c r="AG1781" s="25">
        <v>0.39289682917828989</v>
      </c>
      <c r="AH1781" s="25">
        <v>0.22909737645043377</v>
      </c>
      <c r="AI1781" s="25">
        <v>5.8606931455014846E-2</v>
      </c>
      <c r="AJ1781" s="25">
        <v>7.3983646976805817E-2</v>
      </c>
      <c r="AK1781" s="25">
        <v>0.12977907053045179</v>
      </c>
      <c r="AL1781" s="25">
        <v>4.5245728097423679E-2</v>
      </c>
      <c r="AM1781" s="25">
        <v>6.1100333456151762E-3</v>
      </c>
      <c r="AN1781" s="25">
        <v>4.404034501504861E-2</v>
      </c>
      <c r="AO1781" s="25">
        <v>3.0922494474651036E-2</v>
      </c>
      <c r="AP1781" s="25">
        <v>2.4917911024517268E-2</v>
      </c>
      <c r="AQ1781" s="25">
        <v>0.20906640344193866</v>
      </c>
      <c r="AR1781" s="25">
        <v>0.12861788259822518</v>
      </c>
      <c r="AS1781" s="25">
        <v>0.32339956132457687</v>
      </c>
      <c r="AT1781" s="25">
        <v>0.1008962186215256</v>
      </c>
      <c r="AU1781" s="25">
        <v>0</v>
      </c>
      <c r="AV1781" s="25">
        <v>8.2386758335946109E-2</v>
      </c>
      <c r="AW1781" s="25">
        <v>0.12791240437065227</v>
      </c>
      <c r="AX1781" s="25">
        <v>0</v>
      </c>
      <c r="AY1781" s="25">
        <v>0</v>
      </c>
      <c r="AZ1781" s="25">
        <v>0</v>
      </c>
      <c r="BA1781" s="25">
        <v>0</v>
      </c>
      <c r="BB1781" s="25">
        <v>7.6819435568393366E-2</v>
      </c>
      <c r="BC1781" s="25">
        <v>0.24776724583596391</v>
      </c>
      <c r="BD1781" s="25">
        <v>7.4223415875975113E-2</v>
      </c>
      <c r="BE1781" s="25">
        <v>4.3999390077697154E-2</v>
      </c>
      <c r="BF1781" s="25">
        <v>2.498222383674369E-2</v>
      </c>
      <c r="BG1781" s="25">
        <v>0</v>
      </c>
      <c r="BH1781" s="25">
        <v>0</v>
      </c>
      <c r="BI1781" s="25">
        <v>1.1930975752147823</v>
      </c>
      <c r="BJ1781" s="25">
        <v>0</v>
      </c>
      <c r="BK1781" s="25">
        <v>4.158232241684736E-2</v>
      </c>
      <c r="BL1781" s="25">
        <v>0.43406314041583965</v>
      </c>
      <c r="BM1781" s="25">
        <v>9.5456313600304991E-3</v>
      </c>
      <c r="BN1781" s="25">
        <v>0</v>
      </c>
      <c r="BO1781" s="25">
        <v>0</v>
      </c>
    </row>
    <row r="1782" spans="1:67">
      <c r="A1782">
        <v>2014</v>
      </c>
      <c r="B1782" s="57" t="s">
        <v>210</v>
      </c>
      <c r="C1782" s="61" t="s">
        <v>274</v>
      </c>
      <c r="D1782" s="57" t="s">
        <v>134</v>
      </c>
      <c r="E1782" s="25">
        <v>0.29965794135932516</v>
      </c>
      <c r="F1782" s="25">
        <v>3.1409174776269345E-2</v>
      </c>
      <c r="G1782" s="25">
        <v>1.6706827206857889E-2</v>
      </c>
      <c r="H1782" s="25">
        <v>2.7312154716980546</v>
      </c>
      <c r="I1782" s="25">
        <v>0.51865820042749544</v>
      </c>
      <c r="J1782" s="25">
        <v>0.56401618014038202</v>
      </c>
      <c r="K1782" s="25">
        <v>0.10415747122459912</v>
      </c>
      <c r="L1782" s="25">
        <v>1.0709206602732773</v>
      </c>
      <c r="M1782" s="25">
        <v>2.6797596714893786E-2</v>
      </c>
      <c r="N1782" s="25">
        <v>0.36279999205729674</v>
      </c>
      <c r="O1782" s="25">
        <v>0.3551373757196441</v>
      </c>
      <c r="P1782" s="25">
        <v>0.20198776336363289</v>
      </c>
      <c r="Q1782" s="25">
        <v>1.0085932795782568</v>
      </c>
      <c r="R1782" s="25">
        <v>0.50442822136718868</v>
      </c>
      <c r="S1782" s="25">
        <v>0.82939983443495713</v>
      </c>
      <c r="T1782" s="25">
        <v>1.113751942981382</v>
      </c>
      <c r="U1782" s="25">
        <v>0.74014554881148065</v>
      </c>
      <c r="V1782" s="25">
        <v>0.31079443904857568</v>
      </c>
      <c r="W1782" s="25">
        <v>9.0949657281495955E-2</v>
      </c>
      <c r="X1782" s="25">
        <v>0.44338450292331311</v>
      </c>
      <c r="Y1782" s="25">
        <v>6.0872442041742192E-2</v>
      </c>
      <c r="Z1782" s="25">
        <v>7.7129709271057043E-2</v>
      </c>
      <c r="AA1782" s="25">
        <v>0</v>
      </c>
      <c r="AB1782" s="25">
        <v>0.29424676489566914</v>
      </c>
      <c r="AC1782" s="25">
        <v>2.2632156277724827E-3</v>
      </c>
      <c r="AD1782" s="25">
        <v>0</v>
      </c>
      <c r="AE1782" s="25">
        <v>11.426785231012065</v>
      </c>
      <c r="AF1782" s="25">
        <v>23.830832085396949</v>
      </c>
      <c r="AG1782" s="25">
        <v>63.45192120236257</v>
      </c>
      <c r="AH1782" s="25">
        <v>36.998691586602632</v>
      </c>
      <c r="AI1782" s="25">
        <v>2.1267396679910728</v>
      </c>
      <c r="AJ1782" s="25">
        <v>0.29062520015487775</v>
      </c>
      <c r="AK1782" s="25">
        <v>0.31183936160149706</v>
      </c>
      <c r="AL1782" s="25">
        <v>1.1118935219724946</v>
      </c>
      <c r="AM1782" s="25">
        <v>0.23428489515707784</v>
      </c>
      <c r="AN1782" s="25">
        <v>1.7369708688882319</v>
      </c>
      <c r="AO1782" s="25">
        <v>0.11721276888368035</v>
      </c>
      <c r="AP1782" s="25">
        <v>4.7626061672809389E-2</v>
      </c>
      <c r="AQ1782" s="25">
        <v>9.6291988376553839</v>
      </c>
      <c r="AR1782" s="25">
        <v>1.6562232338494183</v>
      </c>
      <c r="AS1782" s="25">
        <v>5.1419106551811797</v>
      </c>
      <c r="AT1782" s="25">
        <v>0.12204836534845517</v>
      </c>
      <c r="AU1782" s="25">
        <v>0</v>
      </c>
      <c r="AV1782" s="25">
        <v>1.1587262723636487</v>
      </c>
      <c r="AW1782" s="25">
        <v>3.0279395300675382</v>
      </c>
      <c r="AX1782" s="25">
        <v>0</v>
      </c>
      <c r="AY1782" s="25">
        <v>0</v>
      </c>
      <c r="AZ1782" s="25">
        <v>0</v>
      </c>
      <c r="BA1782" s="25">
        <v>0</v>
      </c>
      <c r="BB1782" s="25">
        <v>2.1041372549561319</v>
      </c>
      <c r="BC1782" s="25">
        <v>1.5615327416614861</v>
      </c>
      <c r="BD1782" s="25">
        <v>4.3559524138365555</v>
      </c>
      <c r="BE1782" s="25">
        <v>0.67952533443675844</v>
      </c>
      <c r="BF1782" s="25">
        <v>1.0897057275300179</v>
      </c>
      <c r="BG1782" s="25">
        <v>0</v>
      </c>
      <c r="BH1782" s="25">
        <v>0</v>
      </c>
      <c r="BI1782" s="25">
        <v>79.706139618353575</v>
      </c>
      <c r="BJ1782" s="25">
        <v>0</v>
      </c>
      <c r="BK1782" s="25">
        <v>1.859927755863805E-2</v>
      </c>
      <c r="BL1782" s="25">
        <v>0.82037806509524636</v>
      </c>
      <c r="BM1782" s="25">
        <v>8.9624093675880097E-3</v>
      </c>
      <c r="BN1782" s="25">
        <v>0</v>
      </c>
      <c r="BO1782" s="25">
        <v>0</v>
      </c>
    </row>
    <row r="1783" spans="1:67">
      <c r="A1783">
        <v>2014</v>
      </c>
      <c r="B1783" s="57" t="s">
        <v>211</v>
      </c>
      <c r="C1783" s="61" t="s">
        <v>275</v>
      </c>
      <c r="D1783" s="57" t="s">
        <v>134</v>
      </c>
      <c r="E1783" s="25">
        <v>0.11733107777887708</v>
      </c>
      <c r="F1783" s="25">
        <v>1.0865158241605527E-2</v>
      </c>
      <c r="G1783" s="25">
        <v>1.7495108879444166E-2</v>
      </c>
      <c r="H1783" s="25">
        <v>319.6670014094841</v>
      </c>
      <c r="I1783" s="25">
        <v>2.9733610420167098</v>
      </c>
      <c r="J1783" s="25">
        <v>1.6016183395965164</v>
      </c>
      <c r="K1783" s="25">
        <v>0.51562167620737076</v>
      </c>
      <c r="L1783" s="25">
        <v>9.5174665519316317</v>
      </c>
      <c r="M1783" s="25">
        <v>0.13838708629081545</v>
      </c>
      <c r="N1783" s="25">
        <v>48.072778404780145</v>
      </c>
      <c r="O1783" s="25">
        <v>12.300765283435073</v>
      </c>
      <c r="P1783" s="25">
        <v>0.9454888069063625</v>
      </c>
      <c r="Q1783" s="25">
        <v>1.5164240247797376</v>
      </c>
      <c r="R1783" s="25">
        <v>32.079928167703372</v>
      </c>
      <c r="S1783" s="25">
        <v>27.424704598985926</v>
      </c>
      <c r="T1783" s="25">
        <v>6.2282760129387844</v>
      </c>
      <c r="U1783" s="25">
        <v>3.6800731186157885</v>
      </c>
      <c r="V1783" s="25">
        <v>1.3384981139930092</v>
      </c>
      <c r="W1783" s="25">
        <v>0.63113194316993404</v>
      </c>
      <c r="X1783" s="25">
        <v>16.340505739146586</v>
      </c>
      <c r="Y1783" s="25">
        <v>2.0178759799695567</v>
      </c>
      <c r="Z1783" s="25">
        <v>1.6072974841803189</v>
      </c>
      <c r="AA1783" s="25">
        <v>0</v>
      </c>
      <c r="AB1783" s="25">
        <v>22.34784371864459</v>
      </c>
      <c r="AC1783" s="25">
        <v>1.8386943954563334E-2</v>
      </c>
      <c r="AD1783" s="25">
        <v>0</v>
      </c>
      <c r="AE1783" s="25">
        <v>524.05259523875407</v>
      </c>
      <c r="AF1783" s="25">
        <v>68.864338242362692</v>
      </c>
      <c r="AG1783" s="25">
        <v>132.80310449152796</v>
      </c>
      <c r="AH1783" s="25">
        <v>77.437237193525235</v>
      </c>
      <c r="AI1783" s="25">
        <v>20.26866682931038</v>
      </c>
      <c r="AJ1783" s="25">
        <v>11.615673006359303</v>
      </c>
      <c r="AK1783" s="25">
        <v>10.733789353670558</v>
      </c>
      <c r="AL1783" s="25">
        <v>9.2656252177039704</v>
      </c>
      <c r="AM1783" s="25">
        <v>3.0008544310721543</v>
      </c>
      <c r="AN1783" s="25">
        <v>13.889909703203736</v>
      </c>
      <c r="AO1783" s="25">
        <v>4.8936119792134978</v>
      </c>
      <c r="AP1783" s="25">
        <v>6.6853369037319856</v>
      </c>
      <c r="AQ1783" s="25">
        <v>73.348785122090803</v>
      </c>
      <c r="AR1783" s="25">
        <v>17.606226588837828</v>
      </c>
      <c r="AS1783" s="25">
        <v>83.278991646363309</v>
      </c>
      <c r="AT1783" s="25">
        <v>24.393474890622848</v>
      </c>
      <c r="AU1783" s="25">
        <v>0</v>
      </c>
      <c r="AV1783" s="25">
        <v>31.905695058532242</v>
      </c>
      <c r="AW1783" s="25">
        <v>56.001998074440053</v>
      </c>
      <c r="AX1783" s="25">
        <v>0</v>
      </c>
      <c r="AY1783" s="25">
        <v>0</v>
      </c>
      <c r="AZ1783" s="25">
        <v>0</v>
      </c>
      <c r="BA1783" s="25">
        <v>0</v>
      </c>
      <c r="BB1783" s="25">
        <v>24.349347744946378</v>
      </c>
      <c r="BC1783" s="25">
        <v>38.024900120031432</v>
      </c>
      <c r="BD1783" s="25">
        <v>36.666403875785491</v>
      </c>
      <c r="BE1783" s="25">
        <v>1.7369914038905732</v>
      </c>
      <c r="BF1783" s="25">
        <v>2.8164541360799027</v>
      </c>
      <c r="BG1783" s="25">
        <v>0</v>
      </c>
      <c r="BH1783" s="25">
        <v>0</v>
      </c>
      <c r="BI1783" s="25">
        <v>30.691713611321916</v>
      </c>
      <c r="BJ1783" s="25">
        <v>0</v>
      </c>
      <c r="BK1783" s="25">
        <v>1.9146782452448288E-2</v>
      </c>
      <c r="BL1783" s="25">
        <v>553.46863708359945</v>
      </c>
      <c r="BM1783" s="25">
        <v>9.2653530265725842E-2</v>
      </c>
      <c r="BN1783" s="25">
        <v>0</v>
      </c>
      <c r="BO1783" s="25">
        <v>0</v>
      </c>
    </row>
    <row r="1784" spans="1:67">
      <c r="A1784">
        <v>2014</v>
      </c>
      <c r="B1784" s="57" t="s">
        <v>212</v>
      </c>
      <c r="C1784" s="61" t="s">
        <v>276</v>
      </c>
      <c r="D1784" s="57" t="s">
        <v>134</v>
      </c>
      <c r="E1784" s="25">
        <v>0.24462788343592703</v>
      </c>
      <c r="F1784" s="25">
        <v>2.9062331651235514E-2</v>
      </c>
      <c r="G1784" s="25">
        <v>1.0143399941934554E-2</v>
      </c>
      <c r="H1784" s="25">
        <v>0.72541071052592088</v>
      </c>
      <c r="I1784" s="25">
        <v>0.31079658256227222</v>
      </c>
      <c r="J1784" s="25">
        <v>0.16870931100588066</v>
      </c>
      <c r="K1784" s="25">
        <v>5.5733929172904317E-2</v>
      </c>
      <c r="L1784" s="25">
        <v>0.11917843475571847</v>
      </c>
      <c r="M1784" s="25">
        <v>1.1390914379231417E-2</v>
      </c>
      <c r="N1784" s="25">
        <v>0.18027655711583801</v>
      </c>
      <c r="O1784" s="25">
        <v>8.8622452232793927E-2</v>
      </c>
      <c r="P1784" s="25">
        <v>5.4023697774752868E-2</v>
      </c>
      <c r="Q1784" s="25">
        <v>7.8476160244362519E-2</v>
      </c>
      <c r="R1784" s="25">
        <v>0.12393172730176505</v>
      </c>
      <c r="S1784" s="25">
        <v>9.2580392611331691E-2</v>
      </c>
      <c r="T1784" s="25">
        <v>9.0440553623909736E-2</v>
      </c>
      <c r="U1784" s="25">
        <v>0.49244856071998749</v>
      </c>
      <c r="V1784" s="25">
        <v>0.29876598796798071</v>
      </c>
      <c r="W1784" s="25">
        <v>0.60123157447603959</v>
      </c>
      <c r="X1784" s="25">
        <v>0.36136341661623556</v>
      </c>
      <c r="Y1784" s="25">
        <v>2.5892736674765097E-2</v>
      </c>
      <c r="Z1784" s="25">
        <v>9.8199388562459591E-2</v>
      </c>
      <c r="AA1784" s="25">
        <v>0</v>
      </c>
      <c r="AB1784" s="25">
        <v>6.9677391123716098E-2</v>
      </c>
      <c r="AC1784" s="25">
        <v>1.2847522420829558E-3</v>
      </c>
      <c r="AD1784" s="25">
        <v>0</v>
      </c>
      <c r="AE1784" s="25">
        <v>2.0402503317609475</v>
      </c>
      <c r="AF1784" s="25">
        <v>0.29058792410681866</v>
      </c>
      <c r="AG1784" s="25">
        <v>0.52102763580552114</v>
      </c>
      <c r="AH1784" s="25">
        <v>0.30381020201802822</v>
      </c>
      <c r="AI1784" s="25">
        <v>0.15866362487128824</v>
      </c>
      <c r="AJ1784" s="25">
        <v>8.9324421459001407E-2</v>
      </c>
      <c r="AK1784" s="25">
        <v>0.17917321056931676</v>
      </c>
      <c r="AL1784" s="25">
        <v>0.11855475273037866</v>
      </c>
      <c r="AM1784" s="25">
        <v>1.0233581480029046E-2</v>
      </c>
      <c r="AN1784" s="25">
        <v>9.3162524541582956E-2</v>
      </c>
      <c r="AO1784" s="25">
        <v>6.5009792427776172E-2</v>
      </c>
      <c r="AP1784" s="25">
        <v>5.5058651611777337E-2</v>
      </c>
      <c r="AQ1784" s="25">
        <v>0.46645722374604875</v>
      </c>
      <c r="AR1784" s="25">
        <v>0.2529136414409785</v>
      </c>
      <c r="AS1784" s="25">
        <v>0.30478722055821289</v>
      </c>
      <c r="AT1784" s="25">
        <v>0.10852118600148146</v>
      </c>
      <c r="AU1784" s="25">
        <v>0</v>
      </c>
      <c r="AV1784" s="25">
        <v>0.26192130462974333</v>
      </c>
      <c r="AW1784" s="25">
        <v>0.26520892803056051</v>
      </c>
      <c r="AX1784" s="25">
        <v>0</v>
      </c>
      <c r="AY1784" s="25">
        <v>0</v>
      </c>
      <c r="AZ1784" s="25">
        <v>0</v>
      </c>
      <c r="BA1784" s="25">
        <v>0</v>
      </c>
      <c r="BB1784" s="25">
        <v>0.10757207460379059</v>
      </c>
      <c r="BC1784" s="25">
        <v>0.31502226905836306</v>
      </c>
      <c r="BD1784" s="25">
        <v>0.2214439815531184</v>
      </c>
      <c r="BE1784" s="25">
        <v>7.2936102741670561E-2</v>
      </c>
      <c r="BF1784" s="25">
        <v>5.5421980832924697E-2</v>
      </c>
      <c r="BG1784" s="25">
        <v>0</v>
      </c>
      <c r="BH1784" s="25">
        <v>0</v>
      </c>
      <c r="BI1784" s="25">
        <v>1.3359756893046113</v>
      </c>
      <c r="BJ1784" s="25">
        <v>0</v>
      </c>
      <c r="BK1784" s="25">
        <v>8.8976316627669954E-3</v>
      </c>
      <c r="BL1784" s="25">
        <v>2.2930028211665867</v>
      </c>
      <c r="BM1784" s="25">
        <v>8.9829163973784168E-2</v>
      </c>
      <c r="BN1784" s="25">
        <v>0</v>
      </c>
      <c r="BO1784" s="25">
        <v>0</v>
      </c>
    </row>
    <row r="1785" spans="1:67">
      <c r="A1785">
        <v>2014</v>
      </c>
      <c r="B1785" s="57" t="s">
        <v>213</v>
      </c>
      <c r="C1785" s="61" t="s">
        <v>277</v>
      </c>
      <c r="D1785" s="57" t="s">
        <v>134</v>
      </c>
      <c r="E1785" s="25">
        <v>0.16259053371749332</v>
      </c>
      <c r="F1785" s="25">
        <v>6.5886887585661488E-3</v>
      </c>
      <c r="G1785" s="25">
        <v>6.9615015585732173E-3</v>
      </c>
      <c r="H1785" s="25">
        <v>0.68337592128039926</v>
      </c>
      <c r="I1785" s="25">
        <v>0.27156737576348328</v>
      </c>
      <c r="J1785" s="25">
        <v>0.2551433044785294</v>
      </c>
      <c r="K1785" s="25">
        <v>7.7943054078435617E-2</v>
      </c>
      <c r="L1785" s="25">
        <v>0.26744686552362523</v>
      </c>
      <c r="M1785" s="25">
        <v>1.6551434485523875E-2</v>
      </c>
      <c r="N1785" s="25">
        <v>0.11811550309496222</v>
      </c>
      <c r="O1785" s="25">
        <v>0.41200399771064489</v>
      </c>
      <c r="P1785" s="25">
        <v>0.43832764933938795</v>
      </c>
      <c r="Q1785" s="25">
        <v>0.33020037413113967</v>
      </c>
      <c r="R1785" s="25">
        <v>0.11802061392761737</v>
      </c>
      <c r="S1785" s="25">
        <v>0.11889474630169747</v>
      </c>
      <c r="T1785" s="25">
        <v>0.11464947344616799</v>
      </c>
      <c r="U1785" s="25">
        <v>0.40433054866629914</v>
      </c>
      <c r="V1785" s="25">
        <v>0.25084879140455674</v>
      </c>
      <c r="W1785" s="25">
        <v>0.51436201135985282</v>
      </c>
      <c r="X1785" s="25">
        <v>0.16633041094067802</v>
      </c>
      <c r="Y1785" s="25">
        <v>1.6935108969346246E-2</v>
      </c>
      <c r="Z1785" s="25">
        <v>9.6946216072729241E-2</v>
      </c>
      <c r="AA1785" s="25">
        <v>0</v>
      </c>
      <c r="AB1785" s="25">
        <v>7.6312158444461736E-2</v>
      </c>
      <c r="AC1785" s="25">
        <v>2.7546013410832634E-3</v>
      </c>
      <c r="AD1785" s="25">
        <v>0</v>
      </c>
      <c r="AE1785" s="25">
        <v>1.7030939077891727</v>
      </c>
      <c r="AF1785" s="25">
        <v>0.22215850489740138</v>
      </c>
      <c r="AG1785" s="25">
        <v>0.34544186684355421</v>
      </c>
      <c r="AH1785" s="25">
        <v>0.20142648508611727</v>
      </c>
      <c r="AI1785" s="25">
        <v>0.16369646988903377</v>
      </c>
      <c r="AJ1785" s="25">
        <v>8.2890011309737069E-2</v>
      </c>
      <c r="AK1785" s="25">
        <v>0.16688467678900065</v>
      </c>
      <c r="AL1785" s="25">
        <v>4.3296242800767978E-2</v>
      </c>
      <c r="AM1785" s="25">
        <v>7.2764672591228933E-3</v>
      </c>
      <c r="AN1785" s="25">
        <v>8.274633224626804E-2</v>
      </c>
      <c r="AO1785" s="25">
        <v>7.7431505394500222E-2</v>
      </c>
      <c r="AP1785" s="25">
        <v>4.2816773246059474E-2</v>
      </c>
      <c r="AQ1785" s="25">
        <v>0.48035407343587533</v>
      </c>
      <c r="AR1785" s="25">
        <v>0.17995065849497383</v>
      </c>
      <c r="AS1785" s="25">
        <v>0.28802112729104334</v>
      </c>
      <c r="AT1785" s="25">
        <v>9.6560175020822744E-2</v>
      </c>
      <c r="AU1785" s="25">
        <v>0</v>
      </c>
      <c r="AV1785" s="25">
        <v>0.10341418465647904</v>
      </c>
      <c r="AW1785" s="25">
        <v>0.21917506418851432</v>
      </c>
      <c r="AX1785" s="25">
        <v>0</v>
      </c>
      <c r="AY1785" s="25">
        <v>0</v>
      </c>
      <c r="AZ1785" s="25">
        <v>0</v>
      </c>
      <c r="BA1785" s="25">
        <v>0</v>
      </c>
      <c r="BB1785" s="25">
        <v>9.3812349394668454E-2</v>
      </c>
      <c r="BC1785" s="25">
        <v>0.20817757903300241</v>
      </c>
      <c r="BD1785" s="25">
        <v>0.28502103127151912</v>
      </c>
      <c r="BE1785" s="25">
        <v>0.35229928076441747</v>
      </c>
      <c r="BF1785" s="25">
        <v>0.10329114600458905</v>
      </c>
      <c r="BG1785" s="25">
        <v>0</v>
      </c>
      <c r="BH1785" s="25">
        <v>0</v>
      </c>
      <c r="BI1785" s="25">
        <v>5.0430454290474058</v>
      </c>
      <c r="BJ1785" s="25">
        <v>0</v>
      </c>
      <c r="BK1785" s="25">
        <v>0.2970539060110341</v>
      </c>
      <c r="BL1785" s="25">
        <v>1.8468243164860332</v>
      </c>
      <c r="BM1785" s="25">
        <v>5.9528161394948528E-2</v>
      </c>
      <c r="BN1785" s="25">
        <v>0</v>
      </c>
      <c r="BO1785" s="25">
        <v>0</v>
      </c>
    </row>
    <row r="1786" spans="1:67">
      <c r="A1786">
        <v>2014</v>
      </c>
      <c r="B1786" s="57" t="s">
        <v>214</v>
      </c>
      <c r="C1786" s="61" t="s">
        <v>278</v>
      </c>
      <c r="D1786" s="57" t="s">
        <v>134</v>
      </c>
      <c r="E1786" s="25">
        <v>1.0237544284473406E-2</v>
      </c>
      <c r="F1786" s="25">
        <v>7.5598703722884464E-4</v>
      </c>
      <c r="G1786" s="25">
        <v>1.0108180767176946E-3</v>
      </c>
      <c r="H1786" s="25">
        <v>0.65164948684275292</v>
      </c>
      <c r="I1786" s="25">
        <v>1.210390912798704</v>
      </c>
      <c r="J1786" s="25">
        <v>0.66203863404323549</v>
      </c>
      <c r="K1786" s="25">
        <v>0.21782803277632917</v>
      </c>
      <c r="L1786" s="25">
        <v>0.3387316599384359</v>
      </c>
      <c r="M1786" s="25">
        <v>8.3550589019433831E-3</v>
      </c>
      <c r="N1786" s="25">
        <v>0.27174616332108342</v>
      </c>
      <c r="O1786" s="25">
        <v>0.77288049498872302</v>
      </c>
      <c r="P1786" s="25">
        <v>0.41611435807977526</v>
      </c>
      <c r="Q1786" s="25">
        <v>0.24505400349322087</v>
      </c>
      <c r="R1786" s="25">
        <v>0.19952119673058977</v>
      </c>
      <c r="S1786" s="25">
        <v>9.4030416993317462E-2</v>
      </c>
      <c r="T1786" s="25">
        <v>0.12320377197612589</v>
      </c>
      <c r="U1786" s="25">
        <v>0.43093609377922748</v>
      </c>
      <c r="V1786" s="25">
        <v>0.14585474377636079</v>
      </c>
      <c r="W1786" s="25">
        <v>6.1509547152756229E-2</v>
      </c>
      <c r="X1786" s="25">
        <v>0.42910394003952124</v>
      </c>
      <c r="Y1786" s="25">
        <v>1.2819693476550216E-2</v>
      </c>
      <c r="Z1786" s="25">
        <v>0.75329492378293406</v>
      </c>
      <c r="AA1786" s="25">
        <v>0</v>
      </c>
      <c r="AB1786" s="25">
        <v>4.9342469599673582E-2</v>
      </c>
      <c r="AC1786" s="25">
        <v>2.8070144168383453E-4</v>
      </c>
      <c r="AD1786" s="25">
        <v>0</v>
      </c>
      <c r="AE1786" s="25">
        <v>2.983935618938176</v>
      </c>
      <c r="AF1786" s="25">
        <v>0.69103149484039306</v>
      </c>
      <c r="AG1786" s="25">
        <v>1.8681617149966105</v>
      </c>
      <c r="AH1786" s="25">
        <v>1.0893214990223758</v>
      </c>
      <c r="AI1786" s="25">
        <v>7.0159195257827114E-2</v>
      </c>
      <c r="AJ1786" s="25">
        <v>9.9137082385714864E-2</v>
      </c>
      <c r="AK1786" s="25">
        <v>0.17204910241890087</v>
      </c>
      <c r="AL1786" s="25">
        <v>0.23320864114562673</v>
      </c>
      <c r="AM1786" s="25">
        <v>4.034462976530484E-2</v>
      </c>
      <c r="AN1786" s="25">
        <v>0.65986849877440046</v>
      </c>
      <c r="AO1786" s="25">
        <v>0.4666008582459234</v>
      </c>
      <c r="AP1786" s="25">
        <v>0.34044601160598387</v>
      </c>
      <c r="AQ1786" s="25">
        <v>1.4681997492869601</v>
      </c>
      <c r="AR1786" s="25">
        <v>0.62623649934939352</v>
      </c>
      <c r="AS1786" s="25">
        <v>1.5314806481669749</v>
      </c>
      <c r="AT1786" s="25">
        <v>0.21372120151937724</v>
      </c>
      <c r="AU1786" s="25">
        <v>0</v>
      </c>
      <c r="AV1786" s="25">
        <v>0.39946639178681975</v>
      </c>
      <c r="AW1786" s="25">
        <v>0.58845518684043507</v>
      </c>
      <c r="AX1786" s="25">
        <v>0</v>
      </c>
      <c r="AY1786" s="25">
        <v>0</v>
      </c>
      <c r="AZ1786" s="25">
        <v>0</v>
      </c>
      <c r="BA1786" s="25">
        <v>0</v>
      </c>
      <c r="BB1786" s="25">
        <v>0.76492025963815757</v>
      </c>
      <c r="BC1786" s="25">
        <v>0.85425106077255397</v>
      </c>
      <c r="BD1786" s="25">
        <v>8.8473858843612465</v>
      </c>
      <c r="BE1786" s="25">
        <v>0.29885082783499012</v>
      </c>
      <c r="BF1786" s="25">
        <v>9.7598481994785963E-2</v>
      </c>
      <c r="BG1786" s="25">
        <v>0</v>
      </c>
      <c r="BH1786" s="25">
        <v>0</v>
      </c>
      <c r="BI1786" s="25">
        <v>13.11893221419693</v>
      </c>
      <c r="BJ1786" s="25">
        <v>0</v>
      </c>
      <c r="BK1786" s="25">
        <v>1.3425918842527383E-2</v>
      </c>
      <c r="BL1786" s="25">
        <v>1.31584296721594</v>
      </c>
      <c r="BM1786" s="25">
        <v>5.1243111670478091E-3</v>
      </c>
      <c r="BN1786" s="25">
        <v>0</v>
      </c>
      <c r="BO1786" s="25">
        <v>0</v>
      </c>
    </row>
    <row r="1787" spans="1:67">
      <c r="A1787">
        <v>2014</v>
      </c>
      <c r="B1787" s="57" t="s">
        <v>215</v>
      </c>
      <c r="C1787" s="61" t="s">
        <v>279</v>
      </c>
      <c r="D1787" s="57" t="s">
        <v>134</v>
      </c>
      <c r="E1787" s="25">
        <v>7.2992942650740578E-2</v>
      </c>
      <c r="F1787" s="25">
        <v>2.6388593969416917E-3</v>
      </c>
      <c r="G1787" s="25">
        <v>1.0344465337587235E-2</v>
      </c>
      <c r="H1787" s="25">
        <v>0.23986953169075856</v>
      </c>
      <c r="I1787" s="25">
        <v>0.51820060959148095</v>
      </c>
      <c r="J1787" s="25">
        <v>0.13324906609202075</v>
      </c>
      <c r="K1787" s="25">
        <v>2.8679746405725542E-2</v>
      </c>
      <c r="L1787" s="25">
        <v>5.3936979895672726E-2</v>
      </c>
      <c r="M1787" s="25">
        <v>4.7024001621276505E-3</v>
      </c>
      <c r="N1787" s="25">
        <v>9.2496728676646378E-2</v>
      </c>
      <c r="O1787" s="25">
        <v>6.4326378373721876E-2</v>
      </c>
      <c r="P1787" s="25">
        <v>4.5701278668246977E-2</v>
      </c>
      <c r="Q1787" s="25">
        <v>6.0200952032670785E-2</v>
      </c>
      <c r="R1787" s="25">
        <v>4.5985232529866964E-2</v>
      </c>
      <c r="S1787" s="25">
        <v>3.7891049002700322E-2</v>
      </c>
      <c r="T1787" s="25">
        <v>2.9563769608973042E-2</v>
      </c>
      <c r="U1787" s="25">
        <v>0.11981909428649042</v>
      </c>
      <c r="V1787" s="25">
        <v>7.3855954619559461E-2</v>
      </c>
      <c r="W1787" s="25">
        <v>0.12666029933387282</v>
      </c>
      <c r="X1787" s="25">
        <v>7.1817222730895372E-2</v>
      </c>
      <c r="Y1787" s="25">
        <v>8.5068489722158851E-3</v>
      </c>
      <c r="Z1787" s="25">
        <v>4.9061326574970837E-2</v>
      </c>
      <c r="AA1787" s="25">
        <v>0</v>
      </c>
      <c r="AB1787" s="25">
        <v>3.073899439797062E-2</v>
      </c>
      <c r="AC1787" s="25">
        <v>3.4859154061590771E-4</v>
      </c>
      <c r="AD1787" s="25">
        <v>0</v>
      </c>
      <c r="AE1787" s="25">
        <v>0.69901193695429031</v>
      </c>
      <c r="AF1787" s="25">
        <v>0.11925284914274578</v>
      </c>
      <c r="AG1787" s="25">
        <v>0.2180815417218438</v>
      </c>
      <c r="AH1787" s="25">
        <v>0.12716292329015791</v>
      </c>
      <c r="AI1787" s="25">
        <v>5.9194415217654159E-2</v>
      </c>
      <c r="AJ1787" s="25">
        <v>7.863987686858806E-2</v>
      </c>
      <c r="AK1787" s="25">
        <v>0.17034405605954125</v>
      </c>
      <c r="AL1787" s="25">
        <v>4.6688087624048039E-2</v>
      </c>
      <c r="AM1787" s="25">
        <v>4.662955680840011E-3</v>
      </c>
      <c r="AN1787" s="25">
        <v>0.20139419856529553</v>
      </c>
      <c r="AO1787" s="25">
        <v>3.3836172633475076E-2</v>
      </c>
      <c r="AP1787" s="25">
        <v>3.2499574860964643E-2</v>
      </c>
      <c r="AQ1787" s="25">
        <v>0.21395545142160774</v>
      </c>
      <c r="AR1787" s="25">
        <v>0.1262881294434505</v>
      </c>
      <c r="AS1787" s="25">
        <v>0.15654253119982536</v>
      </c>
      <c r="AT1787" s="25">
        <v>5.6881245975323354E-2</v>
      </c>
      <c r="AU1787" s="25">
        <v>0</v>
      </c>
      <c r="AV1787" s="25">
        <v>4.9525240986617203E-2</v>
      </c>
      <c r="AW1787" s="25">
        <v>0.1365700678631534</v>
      </c>
      <c r="AX1787" s="25">
        <v>0</v>
      </c>
      <c r="AY1787" s="25">
        <v>0</v>
      </c>
      <c r="AZ1787" s="25">
        <v>0</v>
      </c>
      <c r="BA1787" s="25">
        <v>0</v>
      </c>
      <c r="BB1787" s="25">
        <v>5.5966071202298351E-2</v>
      </c>
      <c r="BC1787" s="25">
        <v>0.16936299152440135</v>
      </c>
      <c r="BD1787" s="25">
        <v>0.19107992696755893</v>
      </c>
      <c r="BE1787" s="25">
        <v>7.5874723574022876E-2</v>
      </c>
      <c r="BF1787" s="25">
        <v>0.20296839095504304</v>
      </c>
      <c r="BG1787" s="25">
        <v>0</v>
      </c>
      <c r="BH1787" s="25">
        <v>0</v>
      </c>
      <c r="BI1787" s="25">
        <v>1.4189084320669951</v>
      </c>
      <c r="BJ1787" s="25">
        <v>0</v>
      </c>
      <c r="BK1787" s="25">
        <v>1.7203433876546236E-2</v>
      </c>
      <c r="BL1787" s="25">
        <v>0.69821517955481083</v>
      </c>
      <c r="BM1787" s="25">
        <v>1.9814177429297988E-2</v>
      </c>
      <c r="BN1787" s="25">
        <v>0</v>
      </c>
      <c r="BO1787" s="25">
        <v>0</v>
      </c>
    </row>
    <row r="1788" spans="1:67">
      <c r="A1788">
        <v>2014</v>
      </c>
      <c r="B1788" s="57" t="s">
        <v>216</v>
      </c>
      <c r="C1788" s="61" t="s">
        <v>280</v>
      </c>
      <c r="D1788" s="57" t="s">
        <v>134</v>
      </c>
      <c r="E1788" s="25">
        <v>4.5458247350650733</v>
      </c>
      <c r="F1788" s="25">
        <v>0.75251994265835775</v>
      </c>
      <c r="G1788" s="25">
        <v>0.14971549725229216</v>
      </c>
      <c r="H1788" s="25">
        <v>12.086558565048287</v>
      </c>
      <c r="I1788" s="25">
        <v>6.1117187343552262</v>
      </c>
      <c r="J1788" s="25">
        <v>2.9439995799497871</v>
      </c>
      <c r="K1788" s="25">
        <v>1.4028712376898249</v>
      </c>
      <c r="L1788" s="25">
        <v>1.7687923167330581</v>
      </c>
      <c r="M1788" s="25">
        <v>0.10664249095873071</v>
      </c>
      <c r="N1788" s="25">
        <v>5.4115594766562989</v>
      </c>
      <c r="O1788" s="25">
        <v>1.5442699953901502</v>
      </c>
      <c r="P1788" s="25">
        <v>1.1500900981126205</v>
      </c>
      <c r="Q1788" s="25">
        <v>1.6482145871911038</v>
      </c>
      <c r="R1788" s="25">
        <v>1.6748776819411959</v>
      </c>
      <c r="S1788" s="25">
        <v>1.1720456774348291</v>
      </c>
      <c r="T1788" s="25">
        <v>1.7203820212840555</v>
      </c>
      <c r="U1788" s="25">
        <v>2.2413021964487294</v>
      </c>
      <c r="V1788" s="25">
        <v>2.27765369322116</v>
      </c>
      <c r="W1788" s="25">
        <v>1.2520775921175695</v>
      </c>
      <c r="X1788" s="25">
        <v>5.187785699766021</v>
      </c>
      <c r="Y1788" s="25">
        <v>0.23388443692964686</v>
      </c>
      <c r="Z1788" s="25">
        <v>1.8215191303178031</v>
      </c>
      <c r="AA1788" s="25">
        <v>0</v>
      </c>
      <c r="AB1788" s="25">
        <v>3.9614636113162125</v>
      </c>
      <c r="AC1788" s="25">
        <v>5.0818697382461364E-2</v>
      </c>
      <c r="AD1788" s="25">
        <v>0</v>
      </c>
      <c r="AE1788" s="25">
        <v>10.734070604247638</v>
      </c>
      <c r="AF1788" s="25">
        <v>5.201990659115026</v>
      </c>
      <c r="AG1788" s="25">
        <v>12.410128690558951</v>
      </c>
      <c r="AH1788" s="25">
        <v>7.236321598663551</v>
      </c>
      <c r="AI1788" s="25">
        <v>9.7535010430041087</v>
      </c>
      <c r="AJ1788" s="25">
        <v>4.637035540976937</v>
      </c>
      <c r="AK1788" s="25">
        <v>16.05843093395389</v>
      </c>
      <c r="AL1788" s="25">
        <v>1.5479591171757101</v>
      </c>
      <c r="AM1788" s="25">
        <v>0.6610020455260901</v>
      </c>
      <c r="AN1788" s="25">
        <v>1.9683283701062582</v>
      </c>
      <c r="AO1788" s="25">
        <v>1.0132297343961962</v>
      </c>
      <c r="AP1788" s="25">
        <v>0.47342211801882883</v>
      </c>
      <c r="AQ1788" s="25">
        <v>7.6880109671822288</v>
      </c>
      <c r="AR1788" s="25">
        <v>1.9996137554875124</v>
      </c>
      <c r="AS1788" s="25">
        <v>11.498102927811422</v>
      </c>
      <c r="AT1788" s="25">
        <v>2.0772261728594494</v>
      </c>
      <c r="AU1788" s="25">
        <v>0</v>
      </c>
      <c r="AV1788" s="25">
        <v>1.3885747210201673</v>
      </c>
      <c r="AW1788" s="25">
        <v>2.9497607802113466</v>
      </c>
      <c r="AX1788" s="25">
        <v>0</v>
      </c>
      <c r="AY1788" s="25">
        <v>0</v>
      </c>
      <c r="AZ1788" s="25">
        <v>0</v>
      </c>
      <c r="BA1788" s="25">
        <v>0</v>
      </c>
      <c r="BB1788" s="25">
        <v>1.5230230079416478</v>
      </c>
      <c r="BC1788" s="25">
        <v>7.0828323841676539</v>
      </c>
      <c r="BD1788" s="25">
        <v>2.8516124623441979</v>
      </c>
      <c r="BE1788" s="25">
        <v>0.40881293520041539</v>
      </c>
      <c r="BF1788" s="25">
        <v>1.4070578968903715</v>
      </c>
      <c r="BG1788" s="25">
        <v>0</v>
      </c>
      <c r="BH1788" s="25">
        <v>0</v>
      </c>
      <c r="BI1788" s="25">
        <v>71.696067967192363</v>
      </c>
      <c r="BJ1788" s="25">
        <v>0</v>
      </c>
      <c r="BK1788" s="25">
        <v>7.0529108369446453E-2</v>
      </c>
      <c r="BL1788" s="25">
        <v>4.6742013137099754</v>
      </c>
      <c r="BM1788" s="25">
        <v>0.1345607870270154</v>
      </c>
      <c r="BN1788" s="25">
        <v>0</v>
      </c>
      <c r="BO1788" s="25">
        <v>0</v>
      </c>
    </row>
    <row r="1789" spans="1:67">
      <c r="A1789">
        <v>2014</v>
      </c>
      <c r="B1789" s="57" t="s">
        <v>217</v>
      </c>
      <c r="C1789" s="61" t="s">
        <v>281</v>
      </c>
      <c r="D1789" s="57" t="s">
        <v>134</v>
      </c>
      <c r="E1789" s="25">
        <v>16.639099247171828</v>
      </c>
      <c r="F1789" s="25">
        <v>5.5778755651323342E-2</v>
      </c>
      <c r="G1789" s="25">
        <v>0.20309377693576897</v>
      </c>
      <c r="H1789" s="25">
        <v>37.192346388032988</v>
      </c>
      <c r="I1789" s="25">
        <v>20.245952991263078</v>
      </c>
      <c r="J1789" s="25">
        <v>6.7947845262842126</v>
      </c>
      <c r="K1789" s="25">
        <v>0.65512080507170722</v>
      </c>
      <c r="L1789" s="25">
        <v>8.0017516708815393</v>
      </c>
      <c r="M1789" s="25">
        <v>0.19078315021989856</v>
      </c>
      <c r="N1789" s="25">
        <v>15.964928202766565</v>
      </c>
      <c r="O1789" s="25">
        <v>9.0771220624940554</v>
      </c>
      <c r="P1789" s="25">
        <v>1.8879786935617358</v>
      </c>
      <c r="Q1789" s="25">
        <v>6.6180493500710114</v>
      </c>
      <c r="R1789" s="25">
        <v>4.3815511744102382</v>
      </c>
      <c r="S1789" s="25">
        <v>12.215064541423626</v>
      </c>
      <c r="T1789" s="25">
        <v>2.4970483626320981</v>
      </c>
      <c r="U1789" s="25">
        <v>0.87843132893330333</v>
      </c>
      <c r="V1789" s="25">
        <v>0.57723369203931063</v>
      </c>
      <c r="W1789" s="25">
        <v>0.36599976464425588</v>
      </c>
      <c r="X1789" s="25">
        <v>11.578960044309994</v>
      </c>
      <c r="Y1789" s="25">
        <v>0.74092363655771032</v>
      </c>
      <c r="Z1789" s="25">
        <v>0.71725033593864507</v>
      </c>
      <c r="AA1789" s="25">
        <v>0</v>
      </c>
      <c r="AB1789" s="25">
        <v>2.4828845036010212</v>
      </c>
      <c r="AC1789" s="25">
        <v>0.77475501750167242</v>
      </c>
      <c r="AD1789" s="25">
        <v>0</v>
      </c>
      <c r="AE1789" s="25">
        <v>109.58463972844947</v>
      </c>
      <c r="AF1789" s="25">
        <v>3.7168877087079664</v>
      </c>
      <c r="AG1789" s="25">
        <v>7.9586320069720342</v>
      </c>
      <c r="AH1789" s="25">
        <v>4.6406627908683218</v>
      </c>
      <c r="AI1789" s="25">
        <v>17.899704534348736</v>
      </c>
      <c r="AJ1789" s="25">
        <v>5.6461346575854989</v>
      </c>
      <c r="AK1789" s="25">
        <v>7.8899706743579445</v>
      </c>
      <c r="AL1789" s="25">
        <v>1.1415035812712953</v>
      </c>
      <c r="AM1789" s="25">
        <v>8.2669766163059807E-2</v>
      </c>
      <c r="AN1789" s="25">
        <v>14.238504978962965</v>
      </c>
      <c r="AO1789" s="25">
        <v>0.60935205379819324</v>
      </c>
      <c r="AP1789" s="25">
        <v>0.80828921803590337</v>
      </c>
      <c r="AQ1789" s="25">
        <v>92.251454737092558</v>
      </c>
      <c r="AR1789" s="25">
        <v>0.6726717578494783</v>
      </c>
      <c r="AS1789" s="25">
        <v>26.28510899096489</v>
      </c>
      <c r="AT1789" s="25">
        <v>3.5913366017616739</v>
      </c>
      <c r="AU1789" s="25">
        <v>0</v>
      </c>
      <c r="AV1789" s="25">
        <v>16.142550881099922</v>
      </c>
      <c r="AW1789" s="25">
        <v>12.812852031594742</v>
      </c>
      <c r="AX1789" s="25">
        <v>0</v>
      </c>
      <c r="AY1789" s="25">
        <v>0</v>
      </c>
      <c r="AZ1789" s="25">
        <v>0</v>
      </c>
      <c r="BA1789" s="25">
        <v>0</v>
      </c>
      <c r="BB1789" s="25">
        <v>1.1361052281117019</v>
      </c>
      <c r="BC1789" s="25">
        <v>11.342697122298389</v>
      </c>
      <c r="BD1789" s="25">
        <v>7.8637705848948052</v>
      </c>
      <c r="BE1789" s="25">
        <v>11.136039419839404</v>
      </c>
      <c r="BF1789" s="25">
        <v>1.6370008396710223</v>
      </c>
      <c r="BG1789" s="25">
        <v>0</v>
      </c>
      <c r="BH1789" s="25">
        <v>0</v>
      </c>
      <c r="BI1789" s="25">
        <v>30.246269307362606</v>
      </c>
      <c r="BJ1789" s="25">
        <v>0</v>
      </c>
      <c r="BK1789" s="25">
        <v>164.79131174608932</v>
      </c>
      <c r="BL1789" s="25">
        <v>4.2852039102836859</v>
      </c>
      <c r="BM1789" s="25">
        <v>5.7757194315320379E-2</v>
      </c>
      <c r="BN1789" s="25">
        <v>0</v>
      </c>
      <c r="BO1789" s="25">
        <v>0</v>
      </c>
    </row>
    <row r="1790" spans="1:67">
      <c r="A1790">
        <v>2014</v>
      </c>
      <c r="B1790" s="57" t="s">
        <v>218</v>
      </c>
      <c r="C1790" s="61" t="s">
        <v>282</v>
      </c>
      <c r="D1790" s="57" t="s">
        <v>134</v>
      </c>
      <c r="E1790" s="25">
        <v>0.28752054146418604</v>
      </c>
      <c r="F1790" s="25">
        <v>2.0955299524788161E-2</v>
      </c>
      <c r="G1790" s="25">
        <v>1.4002967785140335E-2</v>
      </c>
      <c r="H1790" s="25">
        <v>3.4117526111045944</v>
      </c>
      <c r="I1790" s="25">
        <v>1.5423641212394879</v>
      </c>
      <c r="J1790" s="25">
        <v>1.2081719297588156</v>
      </c>
      <c r="K1790" s="25">
        <v>0.25083614533589599</v>
      </c>
      <c r="L1790" s="25">
        <v>1.545410393954787</v>
      </c>
      <c r="M1790" s="25">
        <v>1.8282455886588906E-2</v>
      </c>
      <c r="N1790" s="25">
        <v>0.64049011471070283</v>
      </c>
      <c r="O1790" s="25">
        <v>0.76421210857208766</v>
      </c>
      <c r="P1790" s="25">
        <v>1.0603612664480466</v>
      </c>
      <c r="Q1790" s="25">
        <v>0.45981148991702392</v>
      </c>
      <c r="R1790" s="25">
        <v>1.4904887390210151</v>
      </c>
      <c r="S1790" s="25">
        <v>1.1408501305954739</v>
      </c>
      <c r="T1790" s="25">
        <v>0.42924879428124152</v>
      </c>
      <c r="U1790" s="25">
        <v>0.78423004555179965</v>
      </c>
      <c r="V1790" s="25">
        <v>0.64123683061767689</v>
      </c>
      <c r="W1790" s="25">
        <v>2.0099373471644064</v>
      </c>
      <c r="X1790" s="25">
        <v>0.69398179324247744</v>
      </c>
      <c r="Y1790" s="25">
        <v>6.9415466730632855E-2</v>
      </c>
      <c r="Z1790" s="25">
        <v>0.27666743401472621</v>
      </c>
      <c r="AA1790" s="25">
        <v>0</v>
      </c>
      <c r="AB1790" s="25">
        <v>0.8319970154830949</v>
      </c>
      <c r="AC1790" s="25">
        <v>1.3960006530371057E-2</v>
      </c>
      <c r="AD1790" s="25">
        <v>0</v>
      </c>
      <c r="AE1790" s="25">
        <v>22.184881245451326</v>
      </c>
      <c r="AF1790" s="25">
        <v>1.0241976419934646</v>
      </c>
      <c r="AG1790" s="25">
        <v>9.7469571589711652</v>
      </c>
      <c r="AH1790" s="25">
        <v>5.6834320734970838</v>
      </c>
      <c r="AI1790" s="25">
        <v>1.6116857937374633</v>
      </c>
      <c r="AJ1790" s="25">
        <v>0.30564807281738637</v>
      </c>
      <c r="AK1790" s="25">
        <v>3.3102523485838589</v>
      </c>
      <c r="AL1790" s="25">
        <v>0.92109143944094118</v>
      </c>
      <c r="AM1790" s="25">
        <v>0.13870326784308795</v>
      </c>
      <c r="AN1790" s="25">
        <v>1.2118799758497147</v>
      </c>
      <c r="AO1790" s="25">
        <v>1.41165689704088</v>
      </c>
      <c r="AP1790" s="25">
        <v>0.46343730940405709</v>
      </c>
      <c r="AQ1790" s="25">
        <v>3.8774502443471408</v>
      </c>
      <c r="AR1790" s="25">
        <v>0.82748846922479091</v>
      </c>
      <c r="AS1790" s="25">
        <v>19.491454501894051</v>
      </c>
      <c r="AT1790" s="25">
        <v>2.908259055936496</v>
      </c>
      <c r="AU1790" s="25">
        <v>0</v>
      </c>
      <c r="AV1790" s="25">
        <v>0.29825310855139053</v>
      </c>
      <c r="AW1790" s="25">
        <v>1.4127044275246998</v>
      </c>
      <c r="AX1790" s="25">
        <v>0</v>
      </c>
      <c r="AY1790" s="25">
        <v>0</v>
      </c>
      <c r="AZ1790" s="25">
        <v>0</v>
      </c>
      <c r="BA1790" s="25">
        <v>0</v>
      </c>
      <c r="BB1790" s="25">
        <v>0.72034192978564371</v>
      </c>
      <c r="BC1790" s="25">
        <v>16.893481004320194</v>
      </c>
      <c r="BD1790" s="25">
        <v>121.45775188373401</v>
      </c>
      <c r="BE1790" s="25">
        <v>2.2913155316907874</v>
      </c>
      <c r="BF1790" s="25">
        <v>0.22844358095623468</v>
      </c>
      <c r="BG1790" s="25">
        <v>0</v>
      </c>
      <c r="BH1790" s="25">
        <v>0</v>
      </c>
      <c r="BI1790" s="25">
        <v>50.302434979358367</v>
      </c>
      <c r="BJ1790" s="25">
        <v>0</v>
      </c>
      <c r="BK1790" s="25">
        <v>50.409056031940807</v>
      </c>
      <c r="BL1790" s="25">
        <v>4.879365065369333</v>
      </c>
      <c r="BM1790" s="25">
        <v>0.10638829744801206</v>
      </c>
      <c r="BN1790" s="25">
        <v>0</v>
      </c>
      <c r="BO1790" s="25">
        <v>0</v>
      </c>
    </row>
    <row r="1791" spans="1:67">
      <c r="A1791">
        <v>2014</v>
      </c>
      <c r="B1791" s="57" t="s">
        <v>219</v>
      </c>
      <c r="C1791" s="61" t="s">
        <v>283</v>
      </c>
      <c r="D1791" s="57" t="s">
        <v>134</v>
      </c>
      <c r="E1791" s="25">
        <v>0.15715042256724274</v>
      </c>
      <c r="F1791" s="25">
        <v>8.566279064297409E-3</v>
      </c>
      <c r="G1791" s="25">
        <v>0.10347047438030851</v>
      </c>
      <c r="H1791" s="25">
        <v>11.010979149355187</v>
      </c>
      <c r="I1791" s="25">
        <v>3.5972975447574926</v>
      </c>
      <c r="J1791" s="25">
        <v>3.956890510621442</v>
      </c>
      <c r="K1791" s="25">
        <v>0.13539001166011752</v>
      </c>
      <c r="L1791" s="25">
        <v>11.853077890078083</v>
      </c>
      <c r="M1791" s="25">
        <v>4.0310484486337679E-2</v>
      </c>
      <c r="N1791" s="25">
        <v>0.81549835976368135</v>
      </c>
      <c r="O1791" s="25">
        <v>1.8829641973110731</v>
      </c>
      <c r="P1791" s="25">
        <v>6.4908119471090231</v>
      </c>
      <c r="Q1791" s="25">
        <v>0.77235794350042075</v>
      </c>
      <c r="R1791" s="25">
        <v>1.958111075851148</v>
      </c>
      <c r="S1791" s="25">
        <v>5.3653956605969411</v>
      </c>
      <c r="T1791" s="25">
        <v>4.8469851036812566</v>
      </c>
      <c r="U1791" s="25">
        <v>3.6604145789327758</v>
      </c>
      <c r="V1791" s="25">
        <v>1.4562447164260361</v>
      </c>
      <c r="W1791" s="25">
        <v>0.75163015427630553</v>
      </c>
      <c r="X1791" s="25">
        <v>3.1777757668813349</v>
      </c>
      <c r="Y1791" s="25">
        <v>0.29692087863335215</v>
      </c>
      <c r="Z1791" s="25">
        <v>0.41567310044835737</v>
      </c>
      <c r="AA1791" s="25">
        <v>0</v>
      </c>
      <c r="AB1791" s="25">
        <v>2.5767278363226449</v>
      </c>
      <c r="AC1791" s="25">
        <v>2.8511501039181087E-2</v>
      </c>
      <c r="AD1791" s="25">
        <v>0</v>
      </c>
      <c r="AE1791" s="25">
        <v>34.723334041887959</v>
      </c>
      <c r="AF1791" s="25">
        <v>9.3019972780378151</v>
      </c>
      <c r="AG1791" s="25">
        <v>12.779097905645742</v>
      </c>
      <c r="AH1791" s="25">
        <v>7.4514670751850351</v>
      </c>
      <c r="AI1791" s="25">
        <v>0.72497162958409134</v>
      </c>
      <c r="AJ1791" s="25">
        <v>4.255677259212538</v>
      </c>
      <c r="AK1791" s="25">
        <v>2.7041536504918708</v>
      </c>
      <c r="AL1791" s="25">
        <v>3.7323300793759238</v>
      </c>
      <c r="AM1791" s="25">
        <v>0.5538875644057959</v>
      </c>
      <c r="AN1791" s="25">
        <v>0.50224432810933661</v>
      </c>
      <c r="AO1791" s="25">
        <v>1.1361653368788622</v>
      </c>
      <c r="AP1791" s="25">
        <v>0.41134220135630617</v>
      </c>
      <c r="AQ1791" s="25">
        <v>1.2020928965445654</v>
      </c>
      <c r="AR1791" s="25">
        <v>0.40833681942333189</v>
      </c>
      <c r="AS1791" s="25">
        <v>8.414824855123852</v>
      </c>
      <c r="AT1791" s="25">
        <v>6.447534260257263</v>
      </c>
      <c r="AU1791" s="25">
        <v>0</v>
      </c>
      <c r="AV1791" s="25">
        <v>0.63742430155355223</v>
      </c>
      <c r="AW1791" s="25">
        <v>2.9573940759368855</v>
      </c>
      <c r="AX1791" s="25">
        <v>0</v>
      </c>
      <c r="AY1791" s="25">
        <v>0</v>
      </c>
      <c r="AZ1791" s="25">
        <v>0</v>
      </c>
      <c r="BA1791" s="25">
        <v>0</v>
      </c>
      <c r="BB1791" s="25">
        <v>1.6636346095935142</v>
      </c>
      <c r="BC1791" s="25">
        <v>12.774729183728121</v>
      </c>
      <c r="BD1791" s="25">
        <v>19.316031631414315</v>
      </c>
      <c r="BE1791" s="25">
        <v>194.97462935580154</v>
      </c>
      <c r="BF1791" s="25">
        <v>2.4102852414016294</v>
      </c>
      <c r="BG1791" s="25">
        <v>0</v>
      </c>
      <c r="BH1791" s="25">
        <v>0</v>
      </c>
      <c r="BI1791" s="25">
        <v>119.69661643363563</v>
      </c>
      <c r="BJ1791" s="25">
        <v>0</v>
      </c>
      <c r="BK1791" s="25">
        <v>57.186127994649482</v>
      </c>
      <c r="BL1791" s="25">
        <v>4.0127019188680499</v>
      </c>
      <c r="BM1791" s="25">
        <v>0.60844825030424987</v>
      </c>
      <c r="BN1791" s="25">
        <v>0</v>
      </c>
      <c r="BO1791" s="25">
        <v>0</v>
      </c>
    </row>
    <row r="1792" spans="1:67">
      <c r="A1792">
        <v>2014</v>
      </c>
      <c r="B1792" s="57" t="s">
        <v>220</v>
      </c>
      <c r="C1792" s="61" t="s">
        <v>284</v>
      </c>
      <c r="D1792" s="57" t="s">
        <v>134</v>
      </c>
      <c r="E1792" s="25">
        <v>0.68102435946256124</v>
      </c>
      <c r="F1792" s="25">
        <v>1.5893986940833955E-2</v>
      </c>
      <c r="G1792" s="25">
        <v>4.269335354506925E-2</v>
      </c>
      <c r="H1792" s="25">
        <v>1.1283882685848232</v>
      </c>
      <c r="I1792" s="25">
        <v>9.7992807835703566</v>
      </c>
      <c r="J1792" s="25">
        <v>1.2524210289904931</v>
      </c>
      <c r="K1792" s="25">
        <v>0.35645140720181934</v>
      </c>
      <c r="L1792" s="25">
        <v>3.5867414249524279</v>
      </c>
      <c r="M1792" s="25">
        <v>4.0346446372813496E-2</v>
      </c>
      <c r="N1792" s="25">
        <v>0.42853183304735887</v>
      </c>
      <c r="O1792" s="25">
        <v>0.49059647606713908</v>
      </c>
      <c r="P1792" s="25">
        <v>0.90845111856292293</v>
      </c>
      <c r="Q1792" s="25">
        <v>0.48414091255226843</v>
      </c>
      <c r="R1792" s="25">
        <v>0.5544687713048575</v>
      </c>
      <c r="S1792" s="25">
        <v>0.49822028399612189</v>
      </c>
      <c r="T1792" s="25">
        <v>0.232276888398771</v>
      </c>
      <c r="U1792" s="25">
        <v>0.91372415809043905</v>
      </c>
      <c r="V1792" s="25">
        <v>0.43974383264102967</v>
      </c>
      <c r="W1792" s="25">
        <v>0.33831150505522856</v>
      </c>
      <c r="X1792" s="25">
        <v>0.71130704077651252</v>
      </c>
      <c r="Y1792" s="25">
        <v>8.8470769369582702E-2</v>
      </c>
      <c r="Z1792" s="25">
        <v>0.40561962214935499</v>
      </c>
      <c r="AA1792" s="25">
        <v>0</v>
      </c>
      <c r="AB1792" s="25">
        <v>0.43549245233545286</v>
      </c>
      <c r="AC1792" s="25">
        <v>2.6074094863336372E-3</v>
      </c>
      <c r="AD1792" s="25">
        <v>0</v>
      </c>
      <c r="AE1792" s="25">
        <v>8.2736991296361708</v>
      </c>
      <c r="AF1792" s="25">
        <v>14.568115007049796</v>
      </c>
      <c r="AG1792" s="25">
        <v>23.970044664152894</v>
      </c>
      <c r="AH1792" s="25">
        <v>13.976887105046767</v>
      </c>
      <c r="AI1792" s="25">
        <v>0.33037757836285175</v>
      </c>
      <c r="AJ1792" s="25">
        <v>0.63828331743060074</v>
      </c>
      <c r="AK1792" s="25">
        <v>3.4573041719802236</v>
      </c>
      <c r="AL1792" s="25">
        <v>0.45008912379947741</v>
      </c>
      <c r="AM1792" s="25">
        <v>0.12621692306204979</v>
      </c>
      <c r="AN1792" s="25">
        <v>29.587846586112938</v>
      </c>
      <c r="AO1792" s="25">
        <v>0.19659080569067405</v>
      </c>
      <c r="AP1792" s="25">
        <v>5.8108597740299874</v>
      </c>
      <c r="AQ1792" s="25">
        <v>1.6425178837791266</v>
      </c>
      <c r="AR1792" s="25">
        <v>0.88683889640158142</v>
      </c>
      <c r="AS1792" s="25">
        <v>1.9545187290176225</v>
      </c>
      <c r="AT1792" s="25">
        <v>0.27638768497130706</v>
      </c>
      <c r="AU1792" s="25">
        <v>0</v>
      </c>
      <c r="AV1792" s="25">
        <v>1.7869047615547196</v>
      </c>
      <c r="AW1792" s="25">
        <v>26.909560666838566</v>
      </c>
      <c r="AX1792" s="25">
        <v>0</v>
      </c>
      <c r="AY1792" s="25">
        <v>0</v>
      </c>
      <c r="AZ1792" s="25">
        <v>0</v>
      </c>
      <c r="BA1792" s="25">
        <v>0</v>
      </c>
      <c r="BB1792" s="25">
        <v>0.38400867456514048</v>
      </c>
      <c r="BC1792" s="25">
        <v>10.651716548252312</v>
      </c>
      <c r="BD1792" s="25">
        <v>1.6102697386438503</v>
      </c>
      <c r="BE1792" s="25">
        <v>0.32939209400404029</v>
      </c>
      <c r="BF1792" s="25">
        <v>151.03451217034686</v>
      </c>
      <c r="BG1792" s="25">
        <v>0</v>
      </c>
      <c r="BH1792" s="25">
        <v>0</v>
      </c>
      <c r="BI1792" s="25">
        <v>134.10764669595756</v>
      </c>
      <c r="BJ1792" s="25">
        <v>0</v>
      </c>
      <c r="BK1792" s="25">
        <v>7.6705598452244422E-2</v>
      </c>
      <c r="BL1792" s="25">
        <v>1.8211716525633106</v>
      </c>
      <c r="BM1792" s="25">
        <v>0.1042060034293343</v>
      </c>
      <c r="BN1792" s="25">
        <v>0</v>
      </c>
      <c r="BO1792" s="25">
        <v>0</v>
      </c>
    </row>
    <row r="1793" spans="1:67">
      <c r="A1793">
        <v>2014</v>
      </c>
      <c r="B1793" s="57" t="s">
        <v>221</v>
      </c>
      <c r="C1793" s="61" t="s">
        <v>285</v>
      </c>
      <c r="D1793" s="57" t="s">
        <v>134</v>
      </c>
      <c r="E1793" s="25">
        <v>3.9376677181082113E-4</v>
      </c>
      <c r="F1793" s="25">
        <v>4.1111778780031281E-5</v>
      </c>
      <c r="G1793" s="25">
        <v>1.6831307339608538E-5</v>
      </c>
      <c r="H1793" s="25">
        <v>7.2776057250772113E-3</v>
      </c>
      <c r="I1793" s="25">
        <v>2.9855782846189582E-3</v>
      </c>
      <c r="J1793" s="25">
        <v>2.0388628451831086E-3</v>
      </c>
      <c r="K1793" s="25">
        <v>8.6332515496078354E-4</v>
      </c>
      <c r="L1793" s="25">
        <v>1.543484672719247E-3</v>
      </c>
      <c r="M1793" s="25">
        <v>5.2862937287697308E-5</v>
      </c>
      <c r="N1793" s="25">
        <v>7.8314451299126052E-4</v>
      </c>
      <c r="O1793" s="25">
        <v>8.6548419485562938E-4</v>
      </c>
      <c r="P1793" s="25">
        <v>6.8285243613128957E-4</v>
      </c>
      <c r="Q1793" s="25">
        <v>7.4750861849197977E-4</v>
      </c>
      <c r="R1793" s="25">
        <v>2.315796063701997E-3</v>
      </c>
      <c r="S1793" s="25">
        <v>1.9331207599975985E-3</v>
      </c>
      <c r="T1793" s="25">
        <v>6.3365950445467146E-4</v>
      </c>
      <c r="U1793" s="25">
        <v>1.081972620137338E-3</v>
      </c>
      <c r="V1793" s="25">
        <v>6.890222301695121E-4</v>
      </c>
      <c r="W1793" s="25">
        <v>3.5488753588447798E-4</v>
      </c>
      <c r="X1793" s="25">
        <v>1.2305402912169236E-3</v>
      </c>
      <c r="Y1793" s="25">
        <v>2.3258694134968384E-4</v>
      </c>
      <c r="Z1793" s="25">
        <v>8.7109258671588666E-4</v>
      </c>
      <c r="AA1793" s="25">
        <v>0</v>
      </c>
      <c r="AB1793" s="25">
        <v>5.6477528606304857E-4</v>
      </c>
      <c r="AC1793" s="25">
        <v>5.1453737381646625E-6</v>
      </c>
      <c r="AD1793" s="25">
        <v>0</v>
      </c>
      <c r="AE1793" s="25">
        <v>3.3752940456781219E-2</v>
      </c>
      <c r="AF1793" s="25">
        <v>2.8831186008632234E-3</v>
      </c>
      <c r="AG1793" s="25">
        <v>1.0963267094482514E-2</v>
      </c>
      <c r="AH1793" s="25">
        <v>6.392659523866381E-3</v>
      </c>
      <c r="AI1793" s="25">
        <v>8.4146728614448922E-4</v>
      </c>
      <c r="AJ1793" s="25">
        <v>8.8464124137777782E-4</v>
      </c>
      <c r="AK1793" s="25">
        <v>8.7947253721719475E-3</v>
      </c>
      <c r="AL1793" s="25">
        <v>6.1600025430391518E-4</v>
      </c>
      <c r="AM1793" s="25">
        <v>8.3115153147822447E-5</v>
      </c>
      <c r="AN1793" s="25">
        <v>8.5424337734035512E-4</v>
      </c>
      <c r="AO1793" s="25">
        <v>4.4493798397418914E-4</v>
      </c>
      <c r="AP1793" s="25">
        <v>4.0104505854568755E-4</v>
      </c>
      <c r="AQ1793" s="25">
        <v>3.6284707465244091E-3</v>
      </c>
      <c r="AR1793" s="25">
        <v>1.3841221350134345E-3</v>
      </c>
      <c r="AS1793" s="25">
        <v>2.723784913138036E-3</v>
      </c>
      <c r="AT1793" s="25">
        <v>7.7686320167114553E-4</v>
      </c>
      <c r="AU1793" s="25">
        <v>0</v>
      </c>
      <c r="AV1793" s="25">
        <v>9.5003156560822654E-4</v>
      </c>
      <c r="AW1793" s="25">
        <v>2.506674074796625E-3</v>
      </c>
      <c r="AX1793" s="25">
        <v>0</v>
      </c>
      <c r="AY1793" s="25">
        <v>0</v>
      </c>
      <c r="AZ1793" s="25">
        <v>0</v>
      </c>
      <c r="BA1793" s="25">
        <v>0</v>
      </c>
      <c r="BB1793" s="25">
        <v>9.3416240812093439E-4</v>
      </c>
      <c r="BC1793" s="25">
        <v>4.3332130798078433E-2</v>
      </c>
      <c r="BD1793" s="25">
        <v>2.4354131833497503E-3</v>
      </c>
      <c r="BE1793" s="25">
        <v>4.3864851390764228E-4</v>
      </c>
      <c r="BF1793" s="25">
        <v>9.8632155712983518E-4</v>
      </c>
      <c r="BG1793" s="25">
        <v>0</v>
      </c>
      <c r="BH1793" s="25">
        <v>0</v>
      </c>
      <c r="BI1793" s="25">
        <v>5.3203354464926668E-2</v>
      </c>
      <c r="BJ1793" s="25">
        <v>0</v>
      </c>
      <c r="BK1793" s="25">
        <v>3.0635126755814443E-5</v>
      </c>
      <c r="BL1793" s="25">
        <v>1.0090069808784508E-2</v>
      </c>
      <c r="BM1793" s="25">
        <v>1.8794763672384349E-5</v>
      </c>
      <c r="BN1793" s="25">
        <v>0</v>
      </c>
      <c r="BO1793" s="25">
        <v>0</v>
      </c>
    </row>
    <row r="1794" spans="1:67">
      <c r="A1794">
        <v>2014</v>
      </c>
      <c r="B1794" s="57" t="s">
        <v>222</v>
      </c>
      <c r="C1794" s="61" t="s">
        <v>286</v>
      </c>
      <c r="D1794" s="57" t="s">
        <v>134</v>
      </c>
      <c r="E1794" s="25">
        <v>0</v>
      </c>
      <c r="F1794" s="25">
        <v>0</v>
      </c>
      <c r="G1794" s="25">
        <v>0</v>
      </c>
      <c r="H1794" s="25">
        <v>0</v>
      </c>
      <c r="I1794" s="25">
        <v>0</v>
      </c>
      <c r="J1794" s="25">
        <v>0</v>
      </c>
      <c r="K1794" s="25">
        <v>0</v>
      </c>
      <c r="L1794" s="25">
        <v>0</v>
      </c>
      <c r="M1794" s="25">
        <v>0</v>
      </c>
      <c r="N1794" s="25">
        <v>0</v>
      </c>
      <c r="O1794" s="25">
        <v>0</v>
      </c>
      <c r="P1794" s="25">
        <v>0</v>
      </c>
      <c r="Q1794" s="25">
        <v>0</v>
      </c>
      <c r="R1794" s="25">
        <v>0</v>
      </c>
      <c r="S1794" s="25">
        <v>0</v>
      </c>
      <c r="T1794" s="25">
        <v>0</v>
      </c>
      <c r="U1794" s="25">
        <v>0</v>
      </c>
      <c r="V1794" s="25">
        <v>0</v>
      </c>
      <c r="W1794" s="25">
        <v>0</v>
      </c>
      <c r="X1794" s="25">
        <v>0</v>
      </c>
      <c r="Y1794" s="25">
        <v>0</v>
      </c>
      <c r="Z1794" s="25">
        <v>0</v>
      </c>
      <c r="AA1794" s="25">
        <v>0</v>
      </c>
      <c r="AB1794" s="25">
        <v>0</v>
      </c>
      <c r="AC1794" s="25">
        <v>0</v>
      </c>
      <c r="AD1794" s="25">
        <v>0</v>
      </c>
      <c r="AE1794" s="25">
        <v>0</v>
      </c>
      <c r="AF1794" s="25">
        <v>0</v>
      </c>
      <c r="AG1794" s="25">
        <v>0</v>
      </c>
      <c r="AH1794" s="25">
        <v>0</v>
      </c>
      <c r="AI1794" s="25">
        <v>0</v>
      </c>
      <c r="AJ1794" s="25">
        <v>0</v>
      </c>
      <c r="AK1794" s="25">
        <v>0</v>
      </c>
      <c r="AL1794" s="25">
        <v>0</v>
      </c>
      <c r="AM1794" s="25">
        <v>0</v>
      </c>
      <c r="AN1794" s="25">
        <v>0</v>
      </c>
      <c r="AO1794" s="25">
        <v>0</v>
      </c>
      <c r="AP1794" s="25">
        <v>0</v>
      </c>
      <c r="AQ1794" s="25">
        <v>0</v>
      </c>
      <c r="AR1794" s="25">
        <v>0</v>
      </c>
      <c r="AS1794" s="25">
        <v>0</v>
      </c>
      <c r="AT1794" s="25">
        <v>0</v>
      </c>
      <c r="AU1794" s="25">
        <v>0</v>
      </c>
      <c r="AV1794" s="25">
        <v>0</v>
      </c>
      <c r="AW1794" s="25">
        <v>0</v>
      </c>
      <c r="AX1794" s="25">
        <v>0</v>
      </c>
      <c r="AY1794" s="25">
        <v>0</v>
      </c>
      <c r="AZ1794" s="25">
        <v>0</v>
      </c>
      <c r="BA1794" s="25">
        <v>0</v>
      </c>
      <c r="BB1794" s="25">
        <v>0</v>
      </c>
      <c r="BC1794" s="25">
        <v>0</v>
      </c>
      <c r="BD1794" s="25">
        <v>0</v>
      </c>
      <c r="BE1794" s="25">
        <v>0</v>
      </c>
      <c r="BF1794" s="25">
        <v>0</v>
      </c>
      <c r="BG1794" s="25">
        <v>0</v>
      </c>
      <c r="BH1794" s="25">
        <v>0</v>
      </c>
      <c r="BI1794" s="25">
        <v>0</v>
      </c>
      <c r="BJ1794" s="25">
        <v>0</v>
      </c>
      <c r="BK1794" s="25">
        <v>0</v>
      </c>
      <c r="BL1794" s="25">
        <v>0</v>
      </c>
      <c r="BM1794" s="25">
        <v>0</v>
      </c>
      <c r="BN1794" s="25">
        <v>0</v>
      </c>
      <c r="BO1794" s="25">
        <v>0</v>
      </c>
    </row>
    <row r="1795" spans="1:67">
      <c r="A1795">
        <v>2014</v>
      </c>
      <c r="B1795" s="62" t="s">
        <v>287</v>
      </c>
      <c r="C1795" s="62" t="s">
        <v>288</v>
      </c>
      <c r="D1795" s="57" t="s">
        <v>289</v>
      </c>
      <c r="E1795" s="25">
        <v>20410.490745949744</v>
      </c>
      <c r="F1795" s="25">
        <v>1030.417845021851</v>
      </c>
      <c r="G1795" s="25">
        <v>3628.0288126356227</v>
      </c>
      <c r="H1795" s="25">
        <v>31556.771937674799</v>
      </c>
      <c r="I1795" s="25">
        <v>114618.79357380522</v>
      </c>
      <c r="J1795" s="25">
        <v>19915.133113701631</v>
      </c>
      <c r="K1795" s="25">
        <v>8699.6506506434725</v>
      </c>
      <c r="L1795" s="25">
        <v>12993.142173420003</v>
      </c>
      <c r="M1795" s="25">
        <v>735.81732465732864</v>
      </c>
      <c r="N1795" s="25">
        <v>31665.997912454684</v>
      </c>
      <c r="O1795" s="76">
        <v>20763.40048784707</v>
      </c>
      <c r="P1795" s="76">
        <v>8002.5438015515838</v>
      </c>
      <c r="Q1795" s="25">
        <v>18480.354656379783</v>
      </c>
      <c r="R1795" s="25">
        <v>11779.355487000885</v>
      </c>
      <c r="S1795" s="25">
        <v>14524.669839292881</v>
      </c>
      <c r="T1795" s="25">
        <v>12104.013753737237</v>
      </c>
      <c r="U1795" s="25">
        <v>15732.597022945845</v>
      </c>
      <c r="V1795" s="25">
        <v>9424.9713254556809</v>
      </c>
      <c r="W1795" s="25">
        <v>8322.047497228974</v>
      </c>
      <c r="X1795" s="25">
        <v>16782.572725954618</v>
      </c>
      <c r="Y1795" s="25">
        <v>1489.2973366264951</v>
      </c>
      <c r="Z1795" s="25">
        <v>6087.4589491757288</v>
      </c>
      <c r="AA1795" s="25">
        <v>0</v>
      </c>
      <c r="AB1795" s="25">
        <v>31353.098528375496</v>
      </c>
      <c r="AC1795" s="25">
        <v>138.40891002368102</v>
      </c>
      <c r="AD1795" s="25">
        <v>0</v>
      </c>
      <c r="AE1795" s="25">
        <v>164705.88693710472</v>
      </c>
      <c r="AF1795" s="25">
        <v>11546.784102795044</v>
      </c>
      <c r="AG1795" s="25">
        <v>28434.156771524435</v>
      </c>
      <c r="AH1795" s="25">
        <v>16693.1602511159</v>
      </c>
      <c r="AI1795" s="25">
        <v>20008.312962073847</v>
      </c>
      <c r="AJ1795" s="25">
        <v>8529.483615850615</v>
      </c>
      <c r="AK1795" s="25">
        <v>18320.893066528191</v>
      </c>
      <c r="AL1795" s="25">
        <v>4775.4214186317868</v>
      </c>
      <c r="AM1795" s="25">
        <v>742.98440481693956</v>
      </c>
      <c r="AN1795" s="25">
        <v>32566.263227698662</v>
      </c>
      <c r="AO1795" s="25">
        <v>3222.1896467240872</v>
      </c>
      <c r="AP1795" s="25">
        <v>1796.0334890652064</v>
      </c>
      <c r="AQ1795" s="25">
        <v>11054.986515904235</v>
      </c>
      <c r="AR1795" s="25">
        <v>2145.4540632523899</v>
      </c>
      <c r="AS1795" s="25">
        <v>10713.71937618449</v>
      </c>
      <c r="AT1795" s="25">
        <v>2397.4063619039225</v>
      </c>
      <c r="AU1795" s="25">
        <v>0</v>
      </c>
      <c r="AV1795" s="25">
        <v>5190.6985275529369</v>
      </c>
      <c r="AW1795" s="25">
        <v>5221.1861659517199</v>
      </c>
      <c r="AX1795" s="25">
        <v>0</v>
      </c>
      <c r="AY1795" s="25">
        <v>0</v>
      </c>
      <c r="AZ1795" s="25">
        <v>0</v>
      </c>
      <c r="BA1795" s="25">
        <v>0</v>
      </c>
      <c r="BB1795" s="25">
        <v>4414.0628564302115</v>
      </c>
      <c r="BC1795" s="25">
        <v>20776.533204433046</v>
      </c>
      <c r="BD1795" s="25">
        <v>15531.680858908903</v>
      </c>
      <c r="BE1795" s="25">
        <v>11459.507997422023</v>
      </c>
      <c r="BF1795" s="25">
        <v>13754.316951254799</v>
      </c>
      <c r="BG1795" s="25">
        <v>0</v>
      </c>
      <c r="BH1795" s="25">
        <v>0</v>
      </c>
      <c r="BI1795" s="25">
        <v>486062.79609924147</v>
      </c>
      <c r="BJ1795" s="25">
        <v>0</v>
      </c>
      <c r="BK1795" s="25">
        <v>80500.86078428429</v>
      </c>
      <c r="BL1795" s="25">
        <v>289036.67484513012</v>
      </c>
      <c r="BM1795" s="25">
        <v>16919.92843357299</v>
      </c>
      <c r="BN1795" s="25">
        <v>0</v>
      </c>
      <c r="BO1795" s="25">
        <v>0</v>
      </c>
    </row>
    <row r="1796" spans="1:67">
      <c r="A1796">
        <v>2014</v>
      </c>
      <c r="B1796" s="22" t="s">
        <v>290</v>
      </c>
      <c r="C1796" s="22" t="s">
        <v>291</v>
      </c>
      <c r="D1796" s="57" t="s">
        <v>289</v>
      </c>
      <c r="E1796" s="25">
        <v>0</v>
      </c>
      <c r="F1796" s="25">
        <v>0</v>
      </c>
      <c r="G1796" s="25">
        <v>0</v>
      </c>
      <c r="H1796" s="25">
        <v>0</v>
      </c>
      <c r="I1796" s="25">
        <v>0</v>
      </c>
      <c r="J1796" s="25">
        <v>0</v>
      </c>
      <c r="K1796" s="25">
        <v>0</v>
      </c>
      <c r="L1796" s="25">
        <v>0</v>
      </c>
      <c r="M1796" s="25">
        <v>0</v>
      </c>
      <c r="N1796" s="25">
        <v>0</v>
      </c>
      <c r="O1796" s="25">
        <v>0</v>
      </c>
      <c r="P1796" s="25">
        <v>0</v>
      </c>
      <c r="Q1796" s="25">
        <v>0</v>
      </c>
      <c r="R1796" s="25">
        <v>0</v>
      </c>
      <c r="S1796" s="25">
        <v>0</v>
      </c>
      <c r="T1796" s="25">
        <v>0</v>
      </c>
      <c r="U1796" s="25">
        <v>0</v>
      </c>
      <c r="V1796" s="25">
        <v>0</v>
      </c>
      <c r="W1796" s="25">
        <v>0</v>
      </c>
      <c r="X1796" s="25">
        <v>0</v>
      </c>
      <c r="Y1796" s="25">
        <v>0</v>
      </c>
      <c r="Z1796" s="25">
        <v>0</v>
      </c>
      <c r="AA1796" s="25">
        <v>0</v>
      </c>
      <c r="AB1796" s="25">
        <v>0</v>
      </c>
      <c r="AC1796" s="25">
        <v>0</v>
      </c>
      <c r="AD1796" s="25">
        <v>0</v>
      </c>
      <c r="AE1796" s="25">
        <v>0</v>
      </c>
      <c r="AF1796" s="25">
        <v>0</v>
      </c>
      <c r="AG1796" s="25">
        <v>0</v>
      </c>
      <c r="AH1796" s="25">
        <v>0</v>
      </c>
      <c r="AI1796" s="25">
        <v>0</v>
      </c>
      <c r="AJ1796" s="25">
        <v>0</v>
      </c>
      <c r="AK1796" s="25">
        <v>0</v>
      </c>
      <c r="AL1796" s="25">
        <v>0</v>
      </c>
      <c r="AM1796" s="25">
        <v>0</v>
      </c>
      <c r="AN1796" s="25">
        <v>0</v>
      </c>
      <c r="AO1796" s="25">
        <v>0</v>
      </c>
      <c r="AP1796" s="25">
        <v>0</v>
      </c>
      <c r="AQ1796" s="25">
        <v>0</v>
      </c>
      <c r="AR1796" s="25">
        <v>0</v>
      </c>
      <c r="AS1796" s="25">
        <v>0</v>
      </c>
      <c r="AT1796" s="25">
        <v>0</v>
      </c>
      <c r="AU1796" s="25">
        <v>0</v>
      </c>
      <c r="AV1796" s="25">
        <v>0</v>
      </c>
      <c r="AW1796" s="25">
        <v>0</v>
      </c>
      <c r="AX1796" s="25">
        <v>0</v>
      </c>
      <c r="AY1796" s="25">
        <v>0</v>
      </c>
      <c r="AZ1796" s="25">
        <v>0</v>
      </c>
      <c r="BA1796" s="25">
        <v>0</v>
      </c>
      <c r="BB1796" s="25">
        <v>0</v>
      </c>
      <c r="BC1796" s="25">
        <v>0</v>
      </c>
      <c r="BD1796" s="25">
        <v>0</v>
      </c>
      <c r="BE1796" s="25">
        <v>0</v>
      </c>
      <c r="BF1796" s="25">
        <v>0</v>
      </c>
      <c r="BG1796" s="25">
        <v>0</v>
      </c>
      <c r="BH1796" s="25">
        <v>0</v>
      </c>
      <c r="BI1796" s="25">
        <v>0</v>
      </c>
      <c r="BJ1796" s="25">
        <v>0</v>
      </c>
      <c r="BK1796" s="25">
        <v>0</v>
      </c>
      <c r="BL1796" s="25">
        <v>0</v>
      </c>
      <c r="BM1796" s="25">
        <v>0</v>
      </c>
      <c r="BN1796" s="25">
        <v>0</v>
      </c>
      <c r="BO1796" s="25">
        <v>0</v>
      </c>
    </row>
    <row r="1797" spans="1:67">
      <c r="A1797">
        <v>2014</v>
      </c>
      <c r="B1797" s="22" t="s">
        <v>292</v>
      </c>
      <c r="C1797" s="22" t="s">
        <v>293</v>
      </c>
      <c r="D1797" s="57" t="s">
        <v>289</v>
      </c>
      <c r="E1797" s="25">
        <v>0</v>
      </c>
      <c r="F1797" s="25">
        <v>0</v>
      </c>
      <c r="G1797" s="25">
        <v>0</v>
      </c>
      <c r="H1797" s="25">
        <v>0</v>
      </c>
      <c r="I1797" s="25">
        <v>0</v>
      </c>
      <c r="J1797" s="25">
        <v>0</v>
      </c>
      <c r="K1797" s="25">
        <v>0</v>
      </c>
      <c r="L1797" s="25">
        <v>0</v>
      </c>
      <c r="M1797" s="25">
        <v>0</v>
      </c>
      <c r="N1797" s="25">
        <v>0</v>
      </c>
      <c r="O1797" s="25">
        <v>0</v>
      </c>
      <c r="P1797" s="25">
        <v>0</v>
      </c>
      <c r="Q1797" s="25">
        <v>0</v>
      </c>
      <c r="R1797" s="25">
        <v>0</v>
      </c>
      <c r="S1797" s="25">
        <v>0</v>
      </c>
      <c r="T1797" s="25">
        <v>0</v>
      </c>
      <c r="U1797" s="25">
        <v>0</v>
      </c>
      <c r="V1797" s="25">
        <v>0</v>
      </c>
      <c r="W1797" s="25">
        <v>0</v>
      </c>
      <c r="X1797" s="25">
        <v>0</v>
      </c>
      <c r="Y1797" s="25">
        <v>0</v>
      </c>
      <c r="Z1797" s="25">
        <v>0</v>
      </c>
      <c r="AA1797" s="25">
        <v>0</v>
      </c>
      <c r="AB1797" s="25">
        <v>0</v>
      </c>
      <c r="AC1797" s="25">
        <v>0</v>
      </c>
      <c r="AD1797" s="25">
        <v>0</v>
      </c>
      <c r="AE1797" s="25">
        <v>0</v>
      </c>
      <c r="AF1797" s="25">
        <v>0</v>
      </c>
      <c r="AG1797" s="25">
        <v>0</v>
      </c>
      <c r="AH1797" s="25">
        <v>0</v>
      </c>
      <c r="AI1797" s="25">
        <v>0</v>
      </c>
      <c r="AJ1797" s="25">
        <v>0</v>
      </c>
      <c r="AK1797" s="25">
        <v>0</v>
      </c>
      <c r="AL1797" s="25">
        <v>0</v>
      </c>
      <c r="AM1797" s="25">
        <v>0</v>
      </c>
      <c r="AN1797" s="25">
        <v>0</v>
      </c>
      <c r="AO1797" s="25">
        <v>0</v>
      </c>
      <c r="AP1797" s="25">
        <v>0</v>
      </c>
      <c r="AQ1797" s="25">
        <v>0</v>
      </c>
      <c r="AR1797" s="25">
        <v>0</v>
      </c>
      <c r="AS1797" s="25">
        <v>0</v>
      </c>
      <c r="AT1797" s="25">
        <v>0</v>
      </c>
      <c r="AU1797" s="25">
        <v>0</v>
      </c>
      <c r="AV1797" s="25">
        <v>0</v>
      </c>
      <c r="AW1797" s="25">
        <v>0</v>
      </c>
      <c r="AX1797" s="25">
        <v>0</v>
      </c>
      <c r="AY1797" s="25">
        <v>0</v>
      </c>
      <c r="AZ1797" s="25">
        <v>0</v>
      </c>
      <c r="BA1797" s="25">
        <v>0</v>
      </c>
      <c r="BB1797" s="25">
        <v>0</v>
      </c>
      <c r="BC1797" s="25">
        <v>0</v>
      </c>
      <c r="BD1797" s="25">
        <v>0</v>
      </c>
      <c r="BE1797" s="25">
        <v>0</v>
      </c>
      <c r="BF1797" s="25">
        <v>0</v>
      </c>
      <c r="BG1797" s="25">
        <v>0</v>
      </c>
      <c r="BH1797" s="25">
        <v>0</v>
      </c>
      <c r="BI1797" s="25">
        <v>0</v>
      </c>
      <c r="BJ1797" s="25">
        <v>0</v>
      </c>
      <c r="BK1797" s="25">
        <v>0</v>
      </c>
      <c r="BL1797" s="25">
        <v>0</v>
      </c>
      <c r="BM1797" s="25">
        <v>0</v>
      </c>
      <c r="BN1797" s="25">
        <v>0</v>
      </c>
      <c r="BO1797" s="25">
        <v>0</v>
      </c>
    </row>
    <row r="1798" spans="1:67">
      <c r="A1798">
        <v>2014</v>
      </c>
      <c r="B1798" s="22" t="s">
        <v>294</v>
      </c>
      <c r="C1798" s="22" t="s">
        <v>295</v>
      </c>
      <c r="D1798" s="57" t="s">
        <v>289</v>
      </c>
      <c r="E1798" s="25">
        <v>0</v>
      </c>
      <c r="F1798" s="25">
        <v>0</v>
      </c>
      <c r="G1798" s="25">
        <v>0</v>
      </c>
      <c r="H1798" s="25">
        <v>0</v>
      </c>
      <c r="I1798" s="25">
        <v>0</v>
      </c>
      <c r="J1798" s="25">
        <v>0</v>
      </c>
      <c r="K1798" s="25">
        <v>0</v>
      </c>
      <c r="L1798" s="25">
        <v>0</v>
      </c>
      <c r="M1798" s="25">
        <v>0</v>
      </c>
      <c r="N1798" s="25">
        <v>0</v>
      </c>
      <c r="O1798" s="25">
        <v>0</v>
      </c>
      <c r="P1798" s="25">
        <v>0</v>
      </c>
      <c r="Q1798" s="25">
        <v>0</v>
      </c>
      <c r="R1798" s="25">
        <v>0</v>
      </c>
      <c r="S1798" s="25">
        <v>0</v>
      </c>
      <c r="T1798" s="25">
        <v>0</v>
      </c>
      <c r="U1798" s="25">
        <v>0</v>
      </c>
      <c r="V1798" s="25">
        <v>0</v>
      </c>
      <c r="W1798" s="25">
        <v>0</v>
      </c>
      <c r="X1798" s="25">
        <v>0</v>
      </c>
      <c r="Y1798" s="25">
        <v>0</v>
      </c>
      <c r="Z1798" s="25">
        <v>0</v>
      </c>
      <c r="AA1798" s="25">
        <v>0</v>
      </c>
      <c r="AB1798" s="25">
        <v>0</v>
      </c>
      <c r="AC1798" s="25">
        <v>0</v>
      </c>
      <c r="AD1798" s="25">
        <v>0</v>
      </c>
      <c r="AE1798" s="25">
        <v>0</v>
      </c>
      <c r="AF1798" s="25">
        <v>0</v>
      </c>
      <c r="AG1798" s="25">
        <v>0</v>
      </c>
      <c r="AH1798" s="25">
        <v>0</v>
      </c>
      <c r="AI1798" s="25">
        <v>0</v>
      </c>
      <c r="AJ1798" s="25">
        <v>0</v>
      </c>
      <c r="AK1798" s="25">
        <v>0</v>
      </c>
      <c r="AL1798" s="25">
        <v>0</v>
      </c>
      <c r="AM1798" s="25">
        <v>0</v>
      </c>
      <c r="AN1798" s="25">
        <v>0</v>
      </c>
      <c r="AO1798" s="25">
        <v>0</v>
      </c>
      <c r="AP1798" s="25">
        <v>0</v>
      </c>
      <c r="AQ1798" s="25">
        <v>0</v>
      </c>
      <c r="AR1798" s="25">
        <v>0</v>
      </c>
      <c r="AS1798" s="25">
        <v>0</v>
      </c>
      <c r="AT1798" s="25">
        <v>0</v>
      </c>
      <c r="AU1798" s="25">
        <v>0</v>
      </c>
      <c r="AV1798" s="25">
        <v>0</v>
      </c>
      <c r="AW1798" s="25">
        <v>0</v>
      </c>
      <c r="AX1798" s="25">
        <v>0</v>
      </c>
      <c r="AY1798" s="25">
        <v>0</v>
      </c>
      <c r="AZ1798" s="25">
        <v>0</v>
      </c>
      <c r="BA1798" s="25">
        <v>0</v>
      </c>
      <c r="BB1798" s="25">
        <v>0</v>
      </c>
      <c r="BC1798" s="25">
        <v>0</v>
      </c>
      <c r="BD1798" s="25">
        <v>0</v>
      </c>
      <c r="BE1798" s="25">
        <v>0</v>
      </c>
      <c r="BF1798" s="25">
        <v>0</v>
      </c>
      <c r="BG1798" s="25">
        <v>0</v>
      </c>
      <c r="BH1798" s="25">
        <v>0</v>
      </c>
      <c r="BI1798" s="25">
        <v>0</v>
      </c>
      <c r="BJ1798" s="25">
        <v>0</v>
      </c>
      <c r="BK1798" s="25">
        <v>0</v>
      </c>
      <c r="BL1798" s="25">
        <v>0</v>
      </c>
      <c r="BM1798" s="25">
        <v>0</v>
      </c>
      <c r="BN1798" s="25">
        <v>0</v>
      </c>
      <c r="BO1798" s="25">
        <v>0</v>
      </c>
    </row>
    <row r="1799" spans="1:67">
      <c r="A1799">
        <v>2014</v>
      </c>
      <c r="B1799" s="22" t="s">
        <v>296</v>
      </c>
      <c r="C1799" s="22" t="s">
        <v>297</v>
      </c>
      <c r="D1799" s="57" t="s">
        <v>289</v>
      </c>
      <c r="E1799" s="25">
        <v>0</v>
      </c>
      <c r="F1799" s="25">
        <v>0</v>
      </c>
      <c r="G1799" s="25">
        <v>0</v>
      </c>
      <c r="H1799" s="25">
        <v>0</v>
      </c>
      <c r="I1799" s="25">
        <v>0</v>
      </c>
      <c r="J1799" s="25">
        <v>0</v>
      </c>
      <c r="K1799" s="25">
        <v>0</v>
      </c>
      <c r="L1799" s="25">
        <v>0</v>
      </c>
      <c r="M1799" s="25">
        <v>0</v>
      </c>
      <c r="N1799" s="25">
        <v>0</v>
      </c>
      <c r="O1799" s="25">
        <v>0</v>
      </c>
      <c r="P1799" s="25">
        <v>0</v>
      </c>
      <c r="Q1799" s="25">
        <v>0</v>
      </c>
      <c r="R1799" s="25">
        <v>0</v>
      </c>
      <c r="S1799" s="25">
        <v>0</v>
      </c>
      <c r="T1799" s="25">
        <v>0</v>
      </c>
      <c r="U1799" s="25">
        <v>0</v>
      </c>
      <c r="V1799" s="25">
        <v>0</v>
      </c>
      <c r="W1799" s="25">
        <v>0</v>
      </c>
      <c r="X1799" s="25">
        <v>0</v>
      </c>
      <c r="Y1799" s="25">
        <v>0</v>
      </c>
      <c r="Z1799" s="25">
        <v>0</v>
      </c>
      <c r="AA1799" s="25">
        <v>0</v>
      </c>
      <c r="AB1799" s="25">
        <v>0</v>
      </c>
      <c r="AC1799" s="25">
        <v>0</v>
      </c>
      <c r="AD1799" s="25">
        <v>0</v>
      </c>
      <c r="AE1799" s="25">
        <v>0</v>
      </c>
      <c r="AF1799" s="25">
        <v>0</v>
      </c>
      <c r="AG1799" s="25">
        <v>0</v>
      </c>
      <c r="AH1799" s="25">
        <v>0</v>
      </c>
      <c r="AI1799" s="25">
        <v>0</v>
      </c>
      <c r="AJ1799" s="25">
        <v>0</v>
      </c>
      <c r="AK1799" s="25">
        <v>0</v>
      </c>
      <c r="AL1799" s="25">
        <v>0</v>
      </c>
      <c r="AM1799" s="25">
        <v>0</v>
      </c>
      <c r="AN1799" s="25">
        <v>0</v>
      </c>
      <c r="AO1799" s="25">
        <v>0</v>
      </c>
      <c r="AP1799" s="25">
        <v>0</v>
      </c>
      <c r="AQ1799" s="25">
        <v>0</v>
      </c>
      <c r="AR1799" s="25">
        <v>0</v>
      </c>
      <c r="AS1799" s="25">
        <v>0</v>
      </c>
      <c r="AT1799" s="25">
        <v>0</v>
      </c>
      <c r="AU1799" s="25">
        <v>0</v>
      </c>
      <c r="AV1799" s="25">
        <v>0</v>
      </c>
      <c r="AW1799" s="25">
        <v>0</v>
      </c>
      <c r="AX1799" s="25">
        <v>0</v>
      </c>
      <c r="AY1799" s="25">
        <v>0</v>
      </c>
      <c r="AZ1799" s="25">
        <v>0</v>
      </c>
      <c r="BA1799" s="25">
        <v>0</v>
      </c>
      <c r="BB1799" s="25">
        <v>0</v>
      </c>
      <c r="BC1799" s="25">
        <v>0</v>
      </c>
      <c r="BD1799" s="25">
        <v>0</v>
      </c>
      <c r="BE1799" s="25">
        <v>0</v>
      </c>
      <c r="BF1799" s="25">
        <v>0</v>
      </c>
      <c r="BG1799" s="25">
        <v>0</v>
      </c>
      <c r="BH1799" s="25">
        <v>0</v>
      </c>
      <c r="BI1799" s="25">
        <v>0</v>
      </c>
      <c r="BJ1799" s="25">
        <v>0</v>
      </c>
      <c r="BK1799" s="25">
        <v>0</v>
      </c>
      <c r="BL1799" s="25">
        <v>0</v>
      </c>
      <c r="BM1799" s="25">
        <v>0</v>
      </c>
      <c r="BN1799" s="25">
        <v>0</v>
      </c>
      <c r="BO1799" s="25">
        <v>0</v>
      </c>
    </row>
    <row r="1800" spans="1:67">
      <c r="A1800">
        <v>2014</v>
      </c>
      <c r="B1800" s="62" t="s">
        <v>298</v>
      </c>
      <c r="C1800" s="62" t="s">
        <v>299</v>
      </c>
      <c r="D1800" s="57" t="s">
        <v>289</v>
      </c>
      <c r="E1800" s="25">
        <v>91889.353048899997</v>
      </c>
      <c r="F1800" s="25">
        <v>6293.058266</v>
      </c>
      <c r="G1800" s="25">
        <v>20703.721455999996</v>
      </c>
      <c r="H1800" s="25">
        <v>87955.133203299993</v>
      </c>
      <c r="I1800" s="25">
        <v>55467.154543899996</v>
      </c>
      <c r="J1800" s="25">
        <v>14137.5631166</v>
      </c>
      <c r="K1800" s="25">
        <v>6415.6758302999988</v>
      </c>
      <c r="L1800" s="25">
        <v>6823.6748039693211</v>
      </c>
      <c r="M1800" s="25">
        <v>292.04872853067599</v>
      </c>
      <c r="N1800" s="25">
        <v>27751.764546000009</v>
      </c>
      <c r="O1800" s="25">
        <v>11011.042386952873</v>
      </c>
      <c r="P1800" s="25">
        <v>4172.754949447125</v>
      </c>
      <c r="Q1800" s="25">
        <v>6769.1321972999949</v>
      </c>
      <c r="R1800" s="25">
        <v>6481.4671239999971</v>
      </c>
      <c r="S1800" s="25">
        <v>6925.6532356000052</v>
      </c>
      <c r="T1800" s="25">
        <v>6820.8964732681961</v>
      </c>
      <c r="U1800" s="25">
        <v>5586.0966087900661</v>
      </c>
      <c r="V1800" s="25">
        <v>4298.5304801417351</v>
      </c>
      <c r="W1800" s="25">
        <v>2789.7667555999988</v>
      </c>
      <c r="X1800" s="25">
        <v>16496.497285899557</v>
      </c>
      <c r="Y1800" s="25">
        <v>995.11458590044799</v>
      </c>
      <c r="Z1800" s="25">
        <v>3946.1956995999985</v>
      </c>
      <c r="AA1800" s="25">
        <v>0</v>
      </c>
      <c r="AB1800" s="25">
        <v>9666.5298322999788</v>
      </c>
      <c r="AC1800" s="25">
        <v>665.17435269999999</v>
      </c>
      <c r="AD1800" s="25">
        <v>0</v>
      </c>
      <c r="AE1800" s="25">
        <v>87874.894981500052</v>
      </c>
      <c r="AF1800" s="25">
        <v>24697.179610399999</v>
      </c>
      <c r="AG1800" s="25">
        <v>59901.123597843442</v>
      </c>
      <c r="AH1800" s="25">
        <v>35164.81629085655</v>
      </c>
      <c r="AI1800" s="25">
        <v>19406.744901499991</v>
      </c>
      <c r="AJ1800" s="25">
        <v>4150.4093113999998</v>
      </c>
      <c r="AK1800" s="25">
        <v>9175.182470300002</v>
      </c>
      <c r="AL1800" s="25">
        <v>6650.4194361000027</v>
      </c>
      <c r="AM1800" s="25">
        <v>831.31691291335505</v>
      </c>
      <c r="AN1800" s="25">
        <v>27077.414327699968</v>
      </c>
      <c r="AO1800" s="25">
        <v>2312.4658679505637</v>
      </c>
      <c r="AP1800" s="25">
        <v>3505.7885500357656</v>
      </c>
      <c r="AQ1800" s="25">
        <v>22239.88268245065</v>
      </c>
      <c r="AR1800" s="25">
        <v>2265.8988416496609</v>
      </c>
      <c r="AS1800" s="25">
        <v>27080.8046751</v>
      </c>
      <c r="AT1800" s="25">
        <v>7365.6984004999995</v>
      </c>
      <c r="AU1800" s="25">
        <v>0</v>
      </c>
      <c r="AV1800" s="25">
        <v>24843.436835799999</v>
      </c>
      <c r="AW1800" s="25">
        <v>6531.9496284829411</v>
      </c>
      <c r="AX1800" s="25">
        <v>0</v>
      </c>
      <c r="AY1800" s="25">
        <v>0</v>
      </c>
      <c r="AZ1800" s="25">
        <v>0</v>
      </c>
      <c r="BA1800" s="25">
        <v>0</v>
      </c>
      <c r="BB1800" s="25">
        <v>7467.1996037170611</v>
      </c>
      <c r="BC1800" s="25">
        <v>34125.246575200006</v>
      </c>
      <c r="BD1800" s="25">
        <v>28848.584098399999</v>
      </c>
      <c r="BE1800" s="25">
        <v>9205.1474064000049</v>
      </c>
      <c r="BF1800" s="25">
        <v>13793.215145600001</v>
      </c>
      <c r="BG1800" s="25">
        <v>0</v>
      </c>
      <c r="BH1800" s="25">
        <v>0</v>
      </c>
      <c r="BI1800" s="25">
        <v>0</v>
      </c>
      <c r="BJ1800" s="25">
        <v>0</v>
      </c>
      <c r="BK1800" s="25">
        <v>0</v>
      </c>
      <c r="BL1800" s="25">
        <v>0</v>
      </c>
      <c r="BM1800" s="25">
        <v>0</v>
      </c>
      <c r="BN1800" s="25">
        <v>0</v>
      </c>
      <c r="BO1800" s="25">
        <v>0</v>
      </c>
    </row>
    <row r="1801" spans="1:67">
      <c r="A1801">
        <v>2014</v>
      </c>
      <c r="B1801" s="22" t="s">
        <v>300</v>
      </c>
      <c r="C1801" s="22" t="s">
        <v>301</v>
      </c>
      <c r="D1801" s="57" t="s">
        <v>289</v>
      </c>
      <c r="E1801" s="25">
        <v>192.86967003270723</v>
      </c>
      <c r="F1801" s="25">
        <v>7.5236288061310317</v>
      </c>
      <c r="G1801" s="25">
        <v>34.627466180291464</v>
      </c>
      <c r="H1801" s="25">
        <v>470.74733684499438</v>
      </c>
      <c r="I1801" s="25">
        <v>752.3344035134055</v>
      </c>
      <c r="J1801" s="25">
        <v>574.31689918234679</v>
      </c>
      <c r="K1801" s="25">
        <v>69.550012635731576</v>
      </c>
      <c r="L1801" s="25">
        <v>185.84707054558959</v>
      </c>
      <c r="M1801" s="25">
        <v>10.492916804232518</v>
      </c>
      <c r="N1801" s="25">
        <v>544.06201441710778</v>
      </c>
      <c r="O1801" s="25">
        <v>514.37862058809606</v>
      </c>
      <c r="P1801" s="25">
        <v>119.23516711201907</v>
      </c>
      <c r="Q1801" s="25">
        <v>377.14185126448638</v>
      </c>
      <c r="R1801" s="25">
        <v>198.75316409924554</v>
      </c>
      <c r="S1801" s="25">
        <v>295.44463935815526</v>
      </c>
      <c r="T1801" s="25">
        <v>299.4342009084653</v>
      </c>
      <c r="U1801" s="25">
        <v>469.14870091827214</v>
      </c>
      <c r="V1801" s="25">
        <v>267.4602409582501</v>
      </c>
      <c r="W1801" s="25">
        <v>333.14133592389686</v>
      </c>
      <c r="X1801" s="25">
        <v>271.58702664539186</v>
      </c>
      <c r="Y1801" s="25">
        <v>27.215074279884384</v>
      </c>
      <c r="Z1801" s="25">
        <v>98.156437234010951</v>
      </c>
      <c r="AA1801" s="25">
        <v>0</v>
      </c>
      <c r="AB1801" s="25">
        <v>250.74235665194877</v>
      </c>
      <c r="AC1801" s="25">
        <v>1.7300532217992894</v>
      </c>
      <c r="AD1801" s="25">
        <v>0</v>
      </c>
      <c r="AE1801" s="25">
        <v>2743.8384193102111</v>
      </c>
      <c r="AF1801" s="25">
        <v>141.33885997777358</v>
      </c>
      <c r="AG1801" s="25">
        <v>241.58603122917279</v>
      </c>
      <c r="AH1801" s="25">
        <v>140.86837678345435</v>
      </c>
      <c r="AI1801" s="25">
        <v>363.60944643399642</v>
      </c>
      <c r="AJ1801" s="25">
        <v>110.55526960054267</v>
      </c>
      <c r="AK1801" s="25">
        <v>271.73331378068121</v>
      </c>
      <c r="AL1801" s="25">
        <v>9.501941705514712</v>
      </c>
      <c r="AM1801" s="25">
        <v>1.2322618597231951</v>
      </c>
      <c r="AN1801" s="25">
        <v>204.38017835476825</v>
      </c>
      <c r="AO1801" s="25">
        <v>32.94740972882493</v>
      </c>
      <c r="AP1801" s="25">
        <v>18.001110667971901</v>
      </c>
      <c r="AQ1801" s="25">
        <v>36.230305509537395</v>
      </c>
      <c r="AR1801" s="25">
        <v>16.784358911252397</v>
      </c>
      <c r="AS1801" s="25">
        <v>29.682624513784944</v>
      </c>
      <c r="AT1801" s="25">
        <v>5.2065617199691969</v>
      </c>
      <c r="AU1801" s="25">
        <v>0</v>
      </c>
      <c r="AV1801" s="25">
        <v>12.285047275199931</v>
      </c>
      <c r="AW1801" s="25">
        <v>43.444537344381857</v>
      </c>
      <c r="AX1801" s="25">
        <v>0</v>
      </c>
      <c r="AY1801" s="25">
        <v>0</v>
      </c>
      <c r="AZ1801" s="25">
        <v>0</v>
      </c>
      <c r="BA1801" s="25">
        <v>0</v>
      </c>
      <c r="BB1801" s="25">
        <v>38.594111186417699</v>
      </c>
      <c r="BC1801" s="25">
        <v>100.20619026993862</v>
      </c>
      <c r="BD1801" s="25">
        <v>160.99498451567365</v>
      </c>
      <c r="BE1801" s="25">
        <v>88.714641100187919</v>
      </c>
      <c r="BF1801" s="25">
        <v>56.414374059555492</v>
      </c>
      <c r="BG1801" s="25">
        <v>0</v>
      </c>
      <c r="BH1801" s="25">
        <v>0</v>
      </c>
      <c r="BI1801" s="25">
        <v>2041.9653913781249</v>
      </c>
      <c r="BJ1801" s="25">
        <v>0</v>
      </c>
      <c r="BK1801" s="25">
        <v>4.1105345884153088</v>
      </c>
      <c r="BL1801" s="25">
        <v>1253.5497198720984</v>
      </c>
      <c r="BM1801" s="25">
        <v>83.548343928827975</v>
      </c>
      <c r="BN1801" s="25">
        <v>0</v>
      </c>
      <c r="BO1801" s="25">
        <v>0</v>
      </c>
    </row>
    <row r="1802" spans="1:67">
      <c r="A1802">
        <v>2014</v>
      </c>
      <c r="B1802" s="63" t="s">
        <v>229</v>
      </c>
      <c r="C1802" s="64" t="s">
        <v>302</v>
      </c>
      <c r="D1802" s="57" t="s">
        <v>289</v>
      </c>
      <c r="E1802" s="25">
        <v>112492.71337654229</v>
      </c>
      <c r="F1802" s="25">
        <v>7330.9997332345047</v>
      </c>
      <c r="G1802" s="25">
        <v>24366.377772010288</v>
      </c>
      <c r="H1802" s="25">
        <v>119982.65255232836</v>
      </c>
      <c r="I1802" s="25">
        <v>170838.28294544385</v>
      </c>
      <c r="J1802" s="25">
        <v>34627.012972473189</v>
      </c>
      <c r="K1802" s="25">
        <v>15184.87648486977</v>
      </c>
      <c r="L1802" s="25">
        <v>20002.663944472642</v>
      </c>
      <c r="M1802" s="25">
        <v>1038.3589697255616</v>
      </c>
      <c r="N1802" s="25">
        <v>59961.824661490478</v>
      </c>
      <c r="O1802" s="76">
        <v>32288.821505974825</v>
      </c>
      <c r="P1802" s="76">
        <v>12294.533915246495</v>
      </c>
      <c r="Q1802" s="25">
        <v>25626.628587125873</v>
      </c>
      <c r="R1802" s="25">
        <v>18459.575787604714</v>
      </c>
      <c r="S1802" s="25">
        <v>21745.767818859051</v>
      </c>
      <c r="T1802" s="25">
        <v>19224.344337609164</v>
      </c>
      <c r="U1802" s="25">
        <v>21787.842039606698</v>
      </c>
      <c r="V1802" s="25">
        <v>13990.961950935618</v>
      </c>
      <c r="W1802" s="25">
        <v>11444.955600829971</v>
      </c>
      <c r="X1802" s="25">
        <v>33550.65718732911</v>
      </c>
      <c r="Y1802" s="25">
        <v>2511.6269849920814</v>
      </c>
      <c r="Z1802" s="25">
        <v>10131.81107566898</v>
      </c>
      <c r="AA1802" s="25">
        <v>0</v>
      </c>
      <c r="AB1802" s="25">
        <v>41270.370625785028</v>
      </c>
      <c r="AC1802" s="25">
        <v>805.31331591120841</v>
      </c>
      <c r="AD1802" s="25">
        <v>0</v>
      </c>
      <c r="AE1802" s="25">
        <v>255324.6200218919</v>
      </c>
      <c r="AF1802" s="25">
        <v>36385.302502894658</v>
      </c>
      <c r="AG1802" s="25">
        <v>88576.866582257207</v>
      </c>
      <c r="AH1802" s="25">
        <v>51998.84499490296</v>
      </c>
      <c r="AI1802" s="25">
        <v>39778.667422627055</v>
      </c>
      <c r="AJ1802" s="25">
        <v>12790.448317233515</v>
      </c>
      <c r="AK1802" s="25">
        <v>27767.808863567658</v>
      </c>
      <c r="AL1802" s="25">
        <v>11435.342789235458</v>
      </c>
      <c r="AM1802" s="25">
        <v>1575.5335792937949</v>
      </c>
      <c r="AN1802" s="25">
        <v>59848.057759357092</v>
      </c>
      <c r="AO1802" s="25">
        <v>5567.6029215517365</v>
      </c>
      <c r="AP1802" s="25">
        <v>5319.8231257941798</v>
      </c>
      <c r="AQ1802" s="25">
        <v>33331.09946543166</v>
      </c>
      <c r="AR1802" s="25">
        <v>4428.1372327710396</v>
      </c>
      <c r="AS1802" s="25">
        <v>37824.206657487586</v>
      </c>
      <c r="AT1802" s="25">
        <v>9768.3113209286548</v>
      </c>
      <c r="AU1802" s="25">
        <v>0</v>
      </c>
      <c r="AV1802" s="25">
        <v>30046.4204109864</v>
      </c>
      <c r="AW1802" s="25">
        <v>11796.580293336654</v>
      </c>
      <c r="AX1802" s="25">
        <v>0</v>
      </c>
      <c r="AY1802" s="25">
        <v>0</v>
      </c>
      <c r="AZ1802" s="25">
        <v>0</v>
      </c>
      <c r="BA1802" s="25">
        <v>0</v>
      </c>
      <c r="BB1802" s="25">
        <v>11919.856582263656</v>
      </c>
      <c r="BC1802" s="25">
        <v>55001.985953035866</v>
      </c>
      <c r="BD1802" s="25">
        <v>44541.259913684058</v>
      </c>
      <c r="BE1802" s="25">
        <v>20753.370031903036</v>
      </c>
      <c r="BF1802" s="25">
        <v>27603.946440709173</v>
      </c>
      <c r="BG1802" s="25">
        <v>0</v>
      </c>
      <c r="BH1802" s="25">
        <v>0</v>
      </c>
      <c r="BI1802" s="25">
        <v>0</v>
      </c>
      <c r="BJ1802" s="25">
        <v>0</v>
      </c>
      <c r="BK1802" s="25">
        <v>0</v>
      </c>
      <c r="BL1802" s="25">
        <v>0</v>
      </c>
      <c r="BM1802" s="25">
        <v>0</v>
      </c>
      <c r="BN1802" s="25">
        <v>0</v>
      </c>
      <c r="BO1802" s="25">
        <v>0</v>
      </c>
    </row>
    <row r="1803" spans="1:67">
      <c r="O1803" s="25">
        <f>SUM(O1795:O1801)</f>
        <v>32288.821495388038</v>
      </c>
      <c r="P1803" s="25">
        <f>SUM(P1795:P1801)</f>
        <v>12294.533918110728</v>
      </c>
    </row>
    <row r="1806" spans="1:67">
      <c r="M1806" t="s">
        <v>538</v>
      </c>
      <c r="N1806" t="s">
        <v>231</v>
      </c>
      <c r="O1806" s="33">
        <f>SUMIFS(O:O, A:A, 2014, D:D, "Domestic")</f>
        <v>14724.449524648071</v>
      </c>
      <c r="P1806" s="33">
        <f>SUMIFS(P:P, A:A, 2014, D:D, "Domestic")</f>
        <v>6471.7434771405533</v>
      </c>
    </row>
    <row r="1807" spans="1:67">
      <c r="N1807" t="s">
        <v>134</v>
      </c>
      <c r="O1807" s="33">
        <f>SUMIFS(O:O, A:A, 2014, D:D, "Imports")</f>
        <v>6038.9504893788544</v>
      </c>
      <c r="P1807" s="33">
        <f>SUMIFS(P:P, A:A, 2014, D:D, "Imports")</f>
        <v>1530.8002459955237</v>
      </c>
    </row>
    <row r="1808" spans="1:67">
      <c r="N1808" t="s">
        <v>139</v>
      </c>
      <c r="O1808" s="33">
        <f>SUMIFS(BN:BN, A:A, 2014, B:B, "C20", D:D, "Domestic")</f>
        <v>11971.034678708131</v>
      </c>
      <c r="P1808" s="33">
        <f>SUMIFS(BN:BN, A:A, 2014, B:B, "C21", D:D, "Domestic")</f>
        <v>1818.6057019789275</v>
      </c>
    </row>
    <row r="1809" spans="13:16">
      <c r="O1809" s="65"/>
    </row>
    <row r="1810" spans="13:16">
      <c r="M1810" t="s">
        <v>530</v>
      </c>
      <c r="N1810" t="s">
        <v>231</v>
      </c>
      <c r="O1810" s="65">
        <f>O1806/SUM($O1806:$P1806)</f>
        <v>0.6946742522775462</v>
      </c>
      <c r="P1810" s="65">
        <f>P1806/SUM($O1806:$P1806)</f>
        <v>0.30532574772245374</v>
      </c>
    </row>
    <row r="1811" spans="13:16">
      <c r="N1811" t="s">
        <v>134</v>
      </c>
      <c r="O1811" s="65">
        <f t="shared" ref="O1811:P1811" si="0">O1807/SUM($O1807:$P1807)</f>
        <v>0.79777402195796143</v>
      </c>
      <c r="P1811" s="65">
        <f t="shared" si="0"/>
        <v>0.20222597804203848</v>
      </c>
    </row>
    <row r="1812" spans="13:16">
      <c r="N1812" t="s">
        <v>139</v>
      </c>
      <c r="O1812" s="65">
        <f t="shared" ref="O1812:P1812" si="1">O1808/SUM($O1808:$P1808)</f>
        <v>0.86811797466988638</v>
      </c>
      <c r="P1812" s="65">
        <f t="shared" si="1"/>
        <v>0.13188202533011356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FF30-92DC-4DEE-AE98-93EB54B664FC}">
  <sheetPr>
    <tabColor theme="9" tint="0.59999389629810485"/>
  </sheetPr>
  <dimension ref="B2:C47"/>
  <sheetViews>
    <sheetView workbookViewId="0"/>
  </sheetViews>
  <sheetFormatPr baseColWidth="10" defaultColWidth="8.83203125" defaultRowHeight="15"/>
  <cols>
    <col min="2" max="2" width="20.83203125" customWidth="1"/>
    <col min="3" max="3" width="28.1640625" customWidth="1"/>
  </cols>
  <sheetData>
    <row r="2" spans="2:3">
      <c r="B2" t="s">
        <v>525</v>
      </c>
    </row>
    <row r="3" spans="2:3">
      <c r="B3" t="s">
        <v>526</v>
      </c>
    </row>
    <row r="4" spans="2:3">
      <c r="B4" t="s">
        <v>551</v>
      </c>
    </row>
    <row r="6" spans="2:3">
      <c r="B6" t="s">
        <v>523</v>
      </c>
      <c r="C6" t="s">
        <v>524</v>
      </c>
    </row>
    <row r="7" spans="2:3">
      <c r="B7" s="32">
        <v>0</v>
      </c>
      <c r="C7" s="31">
        <v>0</v>
      </c>
    </row>
    <row r="8" spans="2:3">
      <c r="B8" s="32" t="s">
        <v>9</v>
      </c>
      <c r="C8" s="31">
        <v>121959.74586924023</v>
      </c>
    </row>
    <row r="9" spans="2:3">
      <c r="B9" s="32" t="s">
        <v>311</v>
      </c>
      <c r="C9" s="31">
        <v>11483.574553212717</v>
      </c>
    </row>
    <row r="10" spans="2:3">
      <c r="B10" s="32" t="s">
        <v>310</v>
      </c>
      <c r="C10" s="31">
        <v>17357.035460144052</v>
      </c>
    </row>
    <row r="11" spans="2:3">
      <c r="B11" s="32" t="s">
        <v>10</v>
      </c>
      <c r="C11" s="31">
        <v>42493.003931895022</v>
      </c>
    </row>
    <row r="12" spans="2:3">
      <c r="B12" s="32" t="s">
        <v>12</v>
      </c>
      <c r="C12" s="31">
        <v>122293.27948579653</v>
      </c>
    </row>
    <row r="13" spans="2:3">
      <c r="B13" s="32" t="s">
        <v>13</v>
      </c>
      <c r="C13" s="31">
        <v>40953.522517402991</v>
      </c>
    </row>
    <row r="14" spans="2:3">
      <c r="B14" s="32" t="s">
        <v>14</v>
      </c>
      <c r="C14" s="31">
        <v>19770.902411861862</v>
      </c>
    </row>
    <row r="15" spans="2:3">
      <c r="B15" s="32" t="s">
        <v>15</v>
      </c>
      <c r="C15" s="31">
        <v>18038.20443280711</v>
      </c>
    </row>
    <row r="16" spans="2:3">
      <c r="B16" s="32" t="s">
        <v>16</v>
      </c>
      <c r="C16" s="31">
        <v>19322.690508273106</v>
      </c>
    </row>
    <row r="17" spans="2:3">
      <c r="B17" s="32" t="s">
        <v>164</v>
      </c>
      <c r="C17" s="31">
        <v>31282.073918919872</v>
      </c>
    </row>
    <row r="18" spans="2:3">
      <c r="B18" s="32" t="s">
        <v>17</v>
      </c>
      <c r="C18" s="31">
        <v>22680.662832462247</v>
      </c>
    </row>
    <row r="19" spans="2:3">
      <c r="B19" s="32" t="s">
        <v>515</v>
      </c>
      <c r="C19" s="31">
        <v>2690.1995422658092</v>
      </c>
    </row>
    <row r="20" spans="2:3">
      <c r="B20" s="32" t="s">
        <v>516</v>
      </c>
      <c r="C20" s="31">
        <v>7233.098912930961</v>
      </c>
    </row>
    <row r="21" spans="2:3">
      <c r="B21" s="32" t="s">
        <v>517</v>
      </c>
      <c r="C21" s="31">
        <v>10856.266277653327</v>
      </c>
    </row>
    <row r="22" spans="2:3">
      <c r="B22" s="32" t="s">
        <v>518</v>
      </c>
      <c r="C22" s="31">
        <v>14610.598793741196</v>
      </c>
    </row>
    <row r="23" spans="2:3">
      <c r="B23" s="32" t="s">
        <v>18</v>
      </c>
      <c r="C23" s="31">
        <v>18828.679380390564</v>
      </c>
    </row>
    <row r="24" spans="2:3">
      <c r="B24" s="32" t="s">
        <v>19</v>
      </c>
      <c r="C24" s="31">
        <v>36370.167183771373</v>
      </c>
    </row>
    <row r="25" spans="2:3">
      <c r="B25" s="32" t="s">
        <v>20</v>
      </c>
      <c r="C25" s="31">
        <v>15760.809665806577</v>
      </c>
    </row>
    <row r="26" spans="2:3">
      <c r="B26" s="32" t="s">
        <v>21</v>
      </c>
      <c r="C26" s="31">
        <v>13255.353977246776</v>
      </c>
    </row>
    <row r="27" spans="2:3">
      <c r="B27" s="32" t="s">
        <v>22</v>
      </c>
      <c r="C27" s="31">
        <v>23576.821128203213</v>
      </c>
    </row>
    <row r="28" spans="2:3">
      <c r="B28" s="32" t="s">
        <v>23</v>
      </c>
      <c r="C28" s="31">
        <v>9357.4685079617484</v>
      </c>
    </row>
    <row r="29" spans="2:3">
      <c r="B29" s="32" t="s">
        <v>24</v>
      </c>
      <c r="C29" s="31">
        <v>5564.6828181217215</v>
      </c>
    </row>
    <row r="30" spans="2:3">
      <c r="B30" s="32" t="s">
        <v>520</v>
      </c>
      <c r="C30" s="31">
        <v>10312.653447183782</v>
      </c>
    </row>
    <row r="31" spans="2:3">
      <c r="B31" s="32" t="s">
        <v>521</v>
      </c>
      <c r="C31" s="31">
        <v>300.71274112123075</v>
      </c>
    </row>
    <row r="32" spans="2:3">
      <c r="B32" s="32" t="s">
        <v>519</v>
      </c>
      <c r="C32" s="31">
        <v>47779.725443271134</v>
      </c>
    </row>
    <row r="33" spans="2:3">
      <c r="B33" s="32" t="s">
        <v>25</v>
      </c>
      <c r="C33" s="31">
        <v>175229.62408170867</v>
      </c>
    </row>
    <row r="34" spans="2:3">
      <c r="B34" s="32" t="s">
        <v>26</v>
      </c>
      <c r="C34" s="31">
        <v>643.63117098461066</v>
      </c>
    </row>
    <row r="35" spans="2:3">
      <c r="B35" s="32" t="s">
        <v>27</v>
      </c>
      <c r="C35" s="31">
        <v>54748.934575948071</v>
      </c>
    </row>
    <row r="36" spans="2:3">
      <c r="B36" s="32" t="s">
        <v>28</v>
      </c>
      <c r="C36" s="31">
        <v>119137.74416011391</v>
      </c>
    </row>
    <row r="37" spans="2:3">
      <c r="B37" s="32" t="s">
        <v>30</v>
      </c>
      <c r="C37" s="31">
        <v>27319.537801021885</v>
      </c>
    </row>
    <row r="38" spans="2:3">
      <c r="B38" s="32" t="s">
        <v>31</v>
      </c>
      <c r="C38" s="31">
        <v>2986.4384744765098</v>
      </c>
    </row>
    <row r="39" spans="2:3">
      <c r="B39" s="32" t="s">
        <v>32</v>
      </c>
      <c r="C39" s="31">
        <v>37459.793032815753</v>
      </c>
    </row>
    <row r="40" spans="2:3">
      <c r="B40" s="32" t="s">
        <v>33</v>
      </c>
      <c r="C40" s="31">
        <v>14270.304299908645</v>
      </c>
    </row>
    <row r="41" spans="2:3">
      <c r="B41" s="32" t="s">
        <v>34</v>
      </c>
      <c r="C41" s="31">
        <v>17286.986621874152</v>
      </c>
    </row>
    <row r="42" spans="2:3">
      <c r="B42" s="32" t="s">
        <v>35</v>
      </c>
      <c r="C42" s="31">
        <v>31028.746130334039</v>
      </c>
    </row>
    <row r="43" spans="2:3">
      <c r="B43" s="32" t="s">
        <v>36</v>
      </c>
      <c r="C43" s="31">
        <v>27727.798562507174</v>
      </c>
    </row>
    <row r="44" spans="2:3">
      <c r="B44" s="32" t="s">
        <v>37</v>
      </c>
      <c r="C44" s="31">
        <v>12578.054373179706</v>
      </c>
    </row>
    <row r="45" spans="2:3">
      <c r="B45" s="32" t="s">
        <v>38</v>
      </c>
      <c r="C45" s="31">
        <v>42200.293955467787</v>
      </c>
    </row>
    <row r="46" spans="2:3">
      <c r="B46" s="32" t="s">
        <v>39</v>
      </c>
      <c r="C46" s="31">
        <v>2871.8181601497149</v>
      </c>
    </row>
    <row r="47" spans="2:3">
      <c r="B47" t="s">
        <v>552</v>
      </c>
      <c r="C47">
        <v>1249621.6391421759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1AEC-E705-4838-90FD-C0C89998643C}">
  <sheetPr>
    <tabColor theme="9" tint="0.59999389629810485"/>
  </sheetPr>
  <dimension ref="A1:E205"/>
  <sheetViews>
    <sheetView workbookViewId="0"/>
  </sheetViews>
  <sheetFormatPr baseColWidth="10" defaultColWidth="8.83203125" defaultRowHeight="15"/>
  <cols>
    <col min="4" max="4" width="18.83203125" customWidth="1"/>
  </cols>
  <sheetData>
    <row r="1" spans="1:5">
      <c r="A1" t="s">
        <v>511</v>
      </c>
    </row>
    <row r="2" spans="1:5">
      <c r="A2" t="s">
        <v>512</v>
      </c>
    </row>
    <row r="3" spans="1:5">
      <c r="A3" t="s">
        <v>551</v>
      </c>
    </row>
    <row r="5" spans="1:5">
      <c r="A5" t="s">
        <v>312</v>
      </c>
      <c r="B5" t="s">
        <v>313</v>
      </c>
      <c r="C5" t="s">
        <v>134</v>
      </c>
      <c r="D5" t="s">
        <v>139</v>
      </c>
      <c r="E5" s="30" t="s">
        <v>514</v>
      </c>
    </row>
    <row r="6" spans="1:5">
      <c r="A6" t="s">
        <v>314</v>
      </c>
      <c r="B6">
        <v>1</v>
      </c>
      <c r="C6">
        <v>4.913538635178897</v>
      </c>
      <c r="D6">
        <v>6.0647461484986107E-2</v>
      </c>
      <c r="E6" s="30" t="str">
        <f>VLOOKUP(A6,'ISIC Code Mapping'!$A$2:$C$201, 3, FALSE)</f>
        <v>ISIC 01T03</v>
      </c>
    </row>
    <row r="7" spans="1:5">
      <c r="A7" t="s">
        <v>315</v>
      </c>
      <c r="B7">
        <v>2</v>
      </c>
      <c r="C7">
        <v>1831.9715781108941</v>
      </c>
      <c r="D7">
        <v>0</v>
      </c>
      <c r="E7" s="30" t="str">
        <f>VLOOKUP(A7,'ISIC Code Mapping'!$A$2:$C$201, 3, FALSE)</f>
        <v>ISIC 01T03</v>
      </c>
    </row>
    <row r="8" spans="1:5">
      <c r="A8" t="s">
        <v>316</v>
      </c>
      <c r="B8">
        <v>3</v>
      </c>
      <c r="C8">
        <v>805.7242945560447</v>
      </c>
      <c r="D8">
        <v>16.028875730523183</v>
      </c>
      <c r="E8" s="30" t="str">
        <f>VLOOKUP(A8,'ISIC Code Mapping'!$A$2:$C$201, 3, FALSE)</f>
        <v>ISIC 01T03</v>
      </c>
    </row>
    <row r="9" spans="1:5">
      <c r="A9" t="s">
        <v>317</v>
      </c>
      <c r="B9">
        <v>4</v>
      </c>
      <c r="C9">
        <v>2113.1957262314177</v>
      </c>
      <c r="D9">
        <v>907.36105861991189</v>
      </c>
      <c r="E9" s="30" t="str">
        <f>VLOOKUP(A9,'ISIC Code Mapping'!$A$2:$C$201, 3, FALSE)</f>
        <v>ISIC 01T03</v>
      </c>
    </row>
    <row r="10" spans="1:5">
      <c r="A10" t="s">
        <v>318</v>
      </c>
      <c r="B10">
        <v>5</v>
      </c>
      <c r="C10">
        <v>1418.0251826555559</v>
      </c>
      <c r="D10">
        <v>93.099230142606757</v>
      </c>
      <c r="E10" s="30" t="str">
        <f>VLOOKUP(A10,'ISIC Code Mapping'!$A$2:$C$201, 3, FALSE)</f>
        <v>ISIC 01T03</v>
      </c>
    </row>
    <row r="11" spans="1:5">
      <c r="A11" t="s">
        <v>319</v>
      </c>
      <c r="B11">
        <v>6</v>
      </c>
      <c r="C11">
        <v>5.3496484470890709E-3</v>
      </c>
      <c r="D11">
        <v>0.14131538862619103</v>
      </c>
      <c r="E11" s="30" t="str">
        <f>VLOOKUP(A11,'ISIC Code Mapping'!$A$2:$C$201, 3, FALSE)</f>
        <v>ISIC 01T03</v>
      </c>
    </row>
    <row r="12" spans="1:5">
      <c r="A12" t="s">
        <v>320</v>
      </c>
      <c r="B12">
        <v>7</v>
      </c>
      <c r="C12">
        <v>1204.0144314171762</v>
      </c>
      <c r="D12">
        <v>2.2037403641261384</v>
      </c>
      <c r="E12" s="30" t="str">
        <f>VLOOKUP(A12,'ISIC Code Mapping'!$A$2:$C$201, 3, FALSE)</f>
        <v>ISIC 01T03</v>
      </c>
    </row>
    <row r="13" spans="1:5">
      <c r="A13" t="s">
        <v>321</v>
      </c>
      <c r="B13">
        <v>8</v>
      </c>
      <c r="C13">
        <v>944.4194480526254</v>
      </c>
      <c r="D13">
        <v>7211.7765604189053</v>
      </c>
      <c r="E13" s="30" t="str">
        <f>VLOOKUP(A13,'ISIC Code Mapping'!$A$2:$C$201, 3, FALSE)</f>
        <v>ISIC 01T03</v>
      </c>
    </row>
    <row r="14" spans="1:5">
      <c r="A14" t="s">
        <v>322</v>
      </c>
      <c r="B14">
        <v>9</v>
      </c>
      <c r="C14">
        <v>1306.7227684405802</v>
      </c>
      <c r="D14">
        <v>0</v>
      </c>
      <c r="E14" s="30" t="str">
        <f>VLOOKUP(A14,'ISIC Code Mapping'!$A$2:$C$201, 3, FALSE)</f>
        <v>ISIC 01T03</v>
      </c>
    </row>
    <row r="15" spans="1:5">
      <c r="A15" t="s">
        <v>323</v>
      </c>
      <c r="B15">
        <v>10</v>
      </c>
      <c r="C15">
        <v>1.7497092799334563E-2</v>
      </c>
      <c r="D15">
        <v>70.909540174171511</v>
      </c>
      <c r="E15" s="30" t="str">
        <f>VLOOKUP(A15,'ISIC Code Mapping'!$A$2:$C$201, 3, FALSE)</f>
        <v>ISIC 01T03</v>
      </c>
    </row>
    <row r="16" spans="1:5">
      <c r="A16" t="s">
        <v>324</v>
      </c>
      <c r="B16">
        <v>11</v>
      </c>
      <c r="C16">
        <v>28.809818124075171</v>
      </c>
      <c r="D16">
        <v>0</v>
      </c>
      <c r="E16" s="30" t="str">
        <f>VLOOKUP(A16,'ISIC Code Mapping'!$A$2:$C$201, 3, FALSE)</f>
        <v>ISIC 01T03</v>
      </c>
    </row>
    <row r="17" spans="1:5">
      <c r="A17" t="s">
        <v>325</v>
      </c>
      <c r="B17">
        <v>12</v>
      </c>
      <c r="C17">
        <v>3.5294959711995135</v>
      </c>
      <c r="D17">
        <v>7.2288919849452906</v>
      </c>
      <c r="E17" s="30" t="str">
        <f>VLOOKUP(A17,'ISIC Code Mapping'!$A$2:$C$201, 3, FALSE)</f>
        <v>ISIC 01T03</v>
      </c>
    </row>
    <row r="18" spans="1:5">
      <c r="A18" t="s">
        <v>326</v>
      </c>
      <c r="B18">
        <v>13</v>
      </c>
      <c r="C18">
        <v>14.683647132645095</v>
      </c>
      <c r="D18">
        <v>251.49604154722826</v>
      </c>
      <c r="E18" s="30" t="str">
        <f>VLOOKUP(A18,'ISIC Code Mapping'!$A$2:$C$201, 3, FALSE)</f>
        <v>ISIC 01T03</v>
      </c>
    </row>
    <row r="19" spans="1:5">
      <c r="A19" t="s">
        <v>327</v>
      </c>
      <c r="B19">
        <v>14</v>
      </c>
      <c r="C19">
        <v>0</v>
      </c>
      <c r="D19">
        <v>0</v>
      </c>
      <c r="E19" s="30" t="str">
        <f>VLOOKUP(A19,'ISIC Code Mapping'!$A$2:$C$201, 3, FALSE)</f>
        <v>ISIC 01T03</v>
      </c>
    </row>
    <row r="20" spans="1:5">
      <c r="A20" t="s">
        <v>328</v>
      </c>
      <c r="B20">
        <v>15</v>
      </c>
      <c r="C20">
        <v>0.30174985267687005</v>
      </c>
      <c r="D20">
        <v>0.14570062802865705</v>
      </c>
      <c r="E20" s="30" t="str">
        <f>VLOOKUP(A20,'ISIC Code Mapping'!$A$2:$C$201, 3, FALSE)</f>
        <v>ISIC 01T03</v>
      </c>
    </row>
    <row r="21" spans="1:5">
      <c r="A21" t="s">
        <v>329</v>
      </c>
      <c r="B21">
        <v>16</v>
      </c>
      <c r="C21">
        <v>0</v>
      </c>
      <c r="D21">
        <v>0</v>
      </c>
      <c r="E21" s="30" t="str">
        <f>VLOOKUP(A21,'ISIC Code Mapping'!$A$2:$C$201, 3, FALSE)</f>
        <v>ISIC 01T03</v>
      </c>
    </row>
    <row r="22" spans="1:5">
      <c r="A22" t="s">
        <v>330</v>
      </c>
      <c r="B22">
        <v>17</v>
      </c>
      <c r="C22">
        <v>0</v>
      </c>
      <c r="D22">
        <v>0</v>
      </c>
      <c r="E22" s="30" t="str">
        <f>VLOOKUP(A22,'ISIC Code Mapping'!$A$2:$C$201, 3, FALSE)</f>
        <v>ISIC 01T03</v>
      </c>
    </row>
    <row r="23" spans="1:5">
      <c r="A23" t="s">
        <v>331</v>
      </c>
      <c r="B23">
        <v>18</v>
      </c>
      <c r="C23">
        <v>27.390930088986163</v>
      </c>
      <c r="D23">
        <v>194.38015231332724</v>
      </c>
      <c r="E23" s="30" t="str">
        <f>VLOOKUP(A23,'ISIC Code Mapping'!$A$2:$C$201, 3, FALSE)</f>
        <v>ISIC 01T03</v>
      </c>
    </row>
    <row r="24" spans="1:5">
      <c r="A24" t="s">
        <v>332</v>
      </c>
      <c r="B24">
        <v>19</v>
      </c>
      <c r="C24">
        <v>33.011595537348548</v>
      </c>
      <c r="D24">
        <v>1092.873289712745</v>
      </c>
      <c r="E24" s="30" t="str">
        <f>VLOOKUP(A24,'ISIC Code Mapping'!$A$2:$C$201, 3, FALSE)</f>
        <v>ISIC 01T03</v>
      </c>
    </row>
    <row r="25" spans="1:5">
      <c r="A25" t="s">
        <v>333</v>
      </c>
      <c r="B25">
        <v>20</v>
      </c>
      <c r="C25">
        <v>99.075164651181183</v>
      </c>
      <c r="D25">
        <v>0</v>
      </c>
      <c r="E25" s="30" t="str">
        <f>VLOOKUP(A25,'ISIC Code Mapping'!$A$2:$C$201, 3, FALSE)</f>
        <v>ISIC 05</v>
      </c>
    </row>
    <row r="26" spans="1:5">
      <c r="A26" t="s">
        <v>334</v>
      </c>
      <c r="B26">
        <v>21</v>
      </c>
      <c r="C26">
        <v>1.2828075437793629</v>
      </c>
      <c r="D26">
        <v>46.183930035197513</v>
      </c>
      <c r="E26" s="30" t="str">
        <f>VLOOKUP(A26,'ISIC Code Mapping'!$A$2:$C$201, 3, FALSE)</f>
        <v>ISIC 05</v>
      </c>
    </row>
    <row r="27" spans="1:5">
      <c r="A27" t="s">
        <v>335</v>
      </c>
      <c r="B27">
        <v>22</v>
      </c>
      <c r="C27">
        <v>56.412438628160956</v>
      </c>
      <c r="D27">
        <v>5724.3778683641603</v>
      </c>
      <c r="E27" s="30" t="str">
        <f>VLOOKUP(A27,'ISIC Code Mapping'!$A$2:$C$201, 3, FALSE)</f>
        <v>ISIC 05</v>
      </c>
    </row>
    <row r="28" spans="1:5">
      <c r="A28" t="s">
        <v>336</v>
      </c>
      <c r="B28">
        <v>23</v>
      </c>
      <c r="C28">
        <v>1.1252712804079972</v>
      </c>
      <c r="D28">
        <v>1568.5585587050102</v>
      </c>
      <c r="E28" s="30" t="str">
        <f>VLOOKUP(A28,'ISIC Code Mapping'!$A$2:$C$201, 3, FALSE)</f>
        <v>ISIC 05</v>
      </c>
    </row>
    <row r="29" spans="1:5">
      <c r="A29" t="s">
        <v>337</v>
      </c>
      <c r="B29">
        <v>24</v>
      </c>
      <c r="C29">
        <v>6.4284028016499378E-2</v>
      </c>
      <c r="D29">
        <v>0</v>
      </c>
      <c r="E29" s="30" t="str">
        <f>VLOOKUP(A29,'ISIC Code Mapping'!$A$2:$C$201, 3, FALSE)</f>
        <v>ISIC 05</v>
      </c>
    </row>
    <row r="30" spans="1:5">
      <c r="A30" t="s">
        <v>338</v>
      </c>
      <c r="B30">
        <v>25</v>
      </c>
      <c r="C30">
        <v>0.26155007614353376</v>
      </c>
      <c r="D30">
        <v>0</v>
      </c>
      <c r="E30" s="30" t="str">
        <f>VLOOKUP(A30,'ISIC Code Mapping'!$A$2:$C$201, 3, FALSE)</f>
        <v>ISIC 05</v>
      </c>
    </row>
    <row r="31" spans="1:5">
      <c r="A31" t="s">
        <v>339</v>
      </c>
      <c r="B31">
        <v>26</v>
      </c>
      <c r="C31">
        <v>0</v>
      </c>
      <c r="D31">
        <v>0.27715821557027071</v>
      </c>
      <c r="E31" s="30" t="str">
        <f>VLOOKUP(A31,'ISIC Code Mapping'!$A$2:$C$201, 3, FALSE)</f>
        <v>ISIC 05</v>
      </c>
    </row>
    <row r="32" spans="1:5">
      <c r="A32" t="s">
        <v>340</v>
      </c>
      <c r="B32">
        <v>27</v>
      </c>
      <c r="C32">
        <v>0</v>
      </c>
      <c r="D32">
        <v>0</v>
      </c>
      <c r="E32" s="30" t="str">
        <f>VLOOKUP(A32,'ISIC Code Mapping'!$A$2:$C$201, 3, FALSE)</f>
        <v>ISIC 05</v>
      </c>
    </row>
    <row r="33" spans="1:5">
      <c r="A33" t="s">
        <v>341</v>
      </c>
      <c r="B33">
        <v>28</v>
      </c>
      <c r="C33">
        <v>4233.9863492413187</v>
      </c>
      <c r="D33">
        <v>5334.1689728694382</v>
      </c>
      <c r="E33" s="30" t="str">
        <f>VLOOKUP(A33,'ISIC Code Mapping'!$A$2:$C$201, 3, FALSE)</f>
        <v>ISIC 06</v>
      </c>
    </row>
    <row r="34" spans="1:5">
      <c r="A34" t="s">
        <v>342</v>
      </c>
      <c r="B34">
        <v>29</v>
      </c>
      <c r="C34">
        <v>0.21428432835418887</v>
      </c>
      <c r="D34">
        <v>5287.9503958832684</v>
      </c>
      <c r="E34" s="30" t="str">
        <f>VLOOKUP(A34,'ISIC Code Mapping'!$A$2:$C$201, 3, FALSE)</f>
        <v>ISIC 06</v>
      </c>
    </row>
    <row r="35" spans="1:5">
      <c r="A35" t="s">
        <v>343</v>
      </c>
      <c r="B35">
        <v>30</v>
      </c>
      <c r="C35">
        <v>146.59953695133115</v>
      </c>
      <c r="D35">
        <v>169.25088703920483</v>
      </c>
      <c r="E35" s="30" t="str">
        <f>VLOOKUP(A35,'ISIC Code Mapping'!$A$2:$C$201, 3, FALSE)</f>
        <v>ISIC 06</v>
      </c>
    </row>
    <row r="36" spans="1:5">
      <c r="A36" t="s">
        <v>344</v>
      </c>
      <c r="B36">
        <v>31</v>
      </c>
      <c r="C36">
        <v>0.16548476855908356</v>
      </c>
      <c r="D36">
        <v>0</v>
      </c>
      <c r="E36" s="30" t="str">
        <f>VLOOKUP(A36,'ISIC Code Mapping'!$A$2:$C$201, 3, FALSE)</f>
        <v>ISIC 06</v>
      </c>
    </row>
    <row r="37" spans="1:5">
      <c r="A37" t="s">
        <v>345</v>
      </c>
      <c r="B37">
        <v>32</v>
      </c>
      <c r="C37">
        <v>0</v>
      </c>
      <c r="D37">
        <v>0</v>
      </c>
      <c r="E37" s="30" t="str">
        <f>VLOOKUP(A37,'ISIC Code Mapping'!$A$2:$C$201, 3, FALSE)</f>
        <v>ISIC 07T08</v>
      </c>
    </row>
    <row r="38" spans="1:5">
      <c r="A38" t="s">
        <v>346</v>
      </c>
      <c r="B38">
        <v>33</v>
      </c>
      <c r="C38">
        <v>136.20116359453723</v>
      </c>
      <c r="D38">
        <v>21.469197149192425</v>
      </c>
      <c r="E38" s="30" t="str">
        <f>VLOOKUP(A38,'ISIC Code Mapping'!$A$2:$C$201, 3, FALSE)</f>
        <v>ISIC 07T08</v>
      </c>
    </row>
    <row r="39" spans="1:5">
      <c r="A39" t="s">
        <v>347</v>
      </c>
      <c r="B39">
        <v>34</v>
      </c>
      <c r="C39">
        <v>99.057363125955121</v>
      </c>
      <c r="D39">
        <v>760.39567706748142</v>
      </c>
      <c r="E39" s="30" t="str">
        <f>VLOOKUP(A39,'ISIC Code Mapping'!$A$2:$C$201, 3, FALSE)</f>
        <v>ISIC 07T08</v>
      </c>
    </row>
    <row r="40" spans="1:5">
      <c r="A40" t="s">
        <v>348</v>
      </c>
      <c r="B40">
        <v>35</v>
      </c>
      <c r="C40">
        <v>0</v>
      </c>
      <c r="D40">
        <v>876.46367884363667</v>
      </c>
      <c r="E40" s="30" t="str">
        <f>VLOOKUP(A40,'ISIC Code Mapping'!$A$2:$C$201, 3, FALSE)</f>
        <v>ISIC 07T08</v>
      </c>
    </row>
    <row r="41" spans="1:5">
      <c r="A41" t="s">
        <v>349</v>
      </c>
      <c r="B41">
        <v>36</v>
      </c>
      <c r="C41">
        <v>3.315892106698473</v>
      </c>
      <c r="D41">
        <v>111.88709278124303</v>
      </c>
      <c r="E41" s="30" t="str">
        <f>VLOOKUP(A41,'ISIC Code Mapping'!$A$2:$C$201, 3, FALSE)</f>
        <v>ISIC 07T08</v>
      </c>
    </row>
    <row r="42" spans="1:5">
      <c r="A42" t="s">
        <v>350</v>
      </c>
      <c r="B42">
        <v>37</v>
      </c>
      <c r="C42">
        <v>1.5203207844792054E-2</v>
      </c>
      <c r="D42">
        <v>77.617567596569273</v>
      </c>
      <c r="E42" s="30" t="str">
        <f>VLOOKUP(A42,'ISIC Code Mapping'!$A$2:$C$201, 3, FALSE)</f>
        <v>ISIC 07T08</v>
      </c>
    </row>
    <row r="43" spans="1:5">
      <c r="A43" t="s">
        <v>351</v>
      </c>
      <c r="B43">
        <v>38</v>
      </c>
      <c r="C43">
        <v>10.386201535673637</v>
      </c>
      <c r="D43">
        <v>59.473244438623176</v>
      </c>
      <c r="E43" s="30" t="str">
        <f>VLOOKUP(A43,'ISIC Code Mapping'!$A$2:$C$201, 3, FALSE)</f>
        <v>ISIC 07T08</v>
      </c>
    </row>
    <row r="44" spans="1:5">
      <c r="A44" t="s">
        <v>352</v>
      </c>
      <c r="B44">
        <v>39</v>
      </c>
      <c r="C44">
        <v>59.022079276449681</v>
      </c>
      <c r="D44">
        <v>1.5217371370158856</v>
      </c>
      <c r="E44" s="30" t="str">
        <f>VLOOKUP(A44,'ISIC Code Mapping'!$A$2:$C$201, 3, FALSE)</f>
        <v>ISIC 07T08</v>
      </c>
    </row>
    <row r="45" spans="1:5">
      <c r="A45" t="s">
        <v>353</v>
      </c>
      <c r="B45">
        <v>40</v>
      </c>
      <c r="C45">
        <v>296.86573891960211</v>
      </c>
      <c r="D45">
        <v>2.0500575181259908</v>
      </c>
      <c r="E45" s="30" t="str">
        <f>VLOOKUP(A45,'ISIC Code Mapping'!$A$2:$C$201, 3, FALSE)</f>
        <v>ISIC 07T08</v>
      </c>
    </row>
    <row r="46" spans="1:5">
      <c r="A46" t="s">
        <v>354</v>
      </c>
      <c r="B46">
        <v>41</v>
      </c>
      <c r="C46">
        <v>393.28817403383016</v>
      </c>
      <c r="D46">
        <v>110.59319654227995</v>
      </c>
      <c r="E46" s="30" t="str">
        <f>VLOOKUP(A46,'ISIC Code Mapping'!$A$2:$C$201, 3, FALSE)</f>
        <v>ISIC 07T08</v>
      </c>
    </row>
    <row r="47" spans="1:5">
      <c r="A47" t="s">
        <v>355</v>
      </c>
      <c r="B47">
        <v>42</v>
      </c>
      <c r="C47">
        <v>226.55543531299355</v>
      </c>
      <c r="D47">
        <v>1.0849492967728218</v>
      </c>
      <c r="E47" s="30" t="str">
        <f>VLOOKUP(A47,'ISIC Code Mapping'!$A$2:$C$201, 3, FALSE)</f>
        <v>ISIC 07T08</v>
      </c>
    </row>
    <row r="48" spans="1:5">
      <c r="A48" t="s">
        <v>356</v>
      </c>
      <c r="B48">
        <v>43</v>
      </c>
      <c r="C48">
        <v>1787.2806025439845</v>
      </c>
      <c r="D48">
        <v>5.2866600579261847E-2</v>
      </c>
      <c r="E48" s="30" t="str">
        <f>VLOOKUP(A48,'ISIC Code Mapping'!$A$2:$C$201, 3, FALSE)</f>
        <v>ISIC 10T12</v>
      </c>
    </row>
    <row r="49" spans="1:5">
      <c r="A49" t="s">
        <v>357</v>
      </c>
      <c r="B49">
        <v>44</v>
      </c>
      <c r="C49">
        <v>43.934006468082828</v>
      </c>
      <c r="D49">
        <v>2.1437842659285399E-2</v>
      </c>
      <c r="E49" s="30" t="str">
        <f>VLOOKUP(A49,'ISIC Code Mapping'!$A$2:$C$201, 3, FALSE)</f>
        <v>ISIC 10T12</v>
      </c>
    </row>
    <row r="50" spans="1:5">
      <c r="A50" t="s">
        <v>358</v>
      </c>
      <c r="B50">
        <v>45</v>
      </c>
      <c r="C50">
        <v>623.29513440759956</v>
      </c>
      <c r="D50">
        <v>22.9390187017569</v>
      </c>
      <c r="E50" s="30" t="str">
        <f>VLOOKUP(A50,'ISIC Code Mapping'!$A$2:$C$201, 3, FALSE)</f>
        <v>ISIC 10T12</v>
      </c>
    </row>
    <row r="51" spans="1:5">
      <c r="A51" t="s">
        <v>359</v>
      </c>
      <c r="B51">
        <v>46</v>
      </c>
      <c r="C51">
        <v>503.11632428404192</v>
      </c>
      <c r="D51">
        <v>3.6274935764921286</v>
      </c>
      <c r="E51" s="30" t="str">
        <f>VLOOKUP(A51,'ISIC Code Mapping'!$A$2:$C$201, 3, FALSE)</f>
        <v>ISIC 10T12</v>
      </c>
    </row>
    <row r="52" spans="1:5">
      <c r="A52" t="s">
        <v>360</v>
      </c>
      <c r="B52">
        <v>47</v>
      </c>
      <c r="C52">
        <v>402.50292197459964</v>
      </c>
      <c r="D52">
        <v>17411.192815672617</v>
      </c>
      <c r="E52" s="30" t="str">
        <f>VLOOKUP(A52,'ISIC Code Mapping'!$A$2:$C$201, 3, FALSE)</f>
        <v>ISIC 10T12</v>
      </c>
    </row>
    <row r="53" spans="1:5">
      <c r="A53" t="s">
        <v>361</v>
      </c>
      <c r="B53">
        <v>48</v>
      </c>
      <c r="C53">
        <v>1344.0010415167899</v>
      </c>
      <c r="D53">
        <v>96.903178664914734</v>
      </c>
      <c r="E53" s="30" t="str">
        <f>VLOOKUP(A53,'ISIC Code Mapping'!$A$2:$C$201, 3, FALSE)</f>
        <v>ISIC 10T12</v>
      </c>
    </row>
    <row r="54" spans="1:5">
      <c r="A54" t="s">
        <v>362</v>
      </c>
      <c r="B54">
        <v>49</v>
      </c>
      <c r="C54">
        <v>428.13703062158987</v>
      </c>
      <c r="D54">
        <v>3.8120765196818236</v>
      </c>
      <c r="E54" s="30" t="str">
        <f>VLOOKUP(A54,'ISIC Code Mapping'!$A$2:$C$201, 3, FALSE)</f>
        <v>ISIC 10T12</v>
      </c>
    </row>
    <row r="55" spans="1:5">
      <c r="A55" t="s">
        <v>363</v>
      </c>
      <c r="B55">
        <v>50</v>
      </c>
      <c r="C55">
        <v>547.53682422898203</v>
      </c>
      <c r="D55">
        <v>139.98434401563827</v>
      </c>
      <c r="E55" s="30" t="str">
        <f>VLOOKUP(A55,'ISIC Code Mapping'!$A$2:$C$201, 3, FALSE)</f>
        <v>ISIC 10T12</v>
      </c>
    </row>
    <row r="56" spans="1:5">
      <c r="A56" t="s">
        <v>364</v>
      </c>
      <c r="B56">
        <v>51</v>
      </c>
      <c r="C56">
        <v>3090.8900534260051</v>
      </c>
      <c r="D56">
        <v>4239.8782000530955</v>
      </c>
      <c r="E56" s="30" t="str">
        <f>VLOOKUP(A56,'ISIC Code Mapping'!$A$2:$C$201, 3, FALSE)</f>
        <v>ISIC 10T12</v>
      </c>
    </row>
    <row r="57" spans="1:5">
      <c r="A57" t="s">
        <v>365</v>
      </c>
      <c r="B57">
        <v>52</v>
      </c>
      <c r="C57">
        <v>303.85560460409329</v>
      </c>
      <c r="D57">
        <v>128.01196978259708</v>
      </c>
      <c r="E57" s="30" t="str">
        <f>VLOOKUP(A57,'ISIC Code Mapping'!$A$2:$C$201, 3, FALSE)</f>
        <v>ISIC 10T12</v>
      </c>
    </row>
    <row r="58" spans="1:5">
      <c r="A58" t="s">
        <v>366</v>
      </c>
      <c r="B58">
        <v>53</v>
      </c>
      <c r="C58">
        <v>399.45320947203459</v>
      </c>
      <c r="D58">
        <v>3741.0796656034672</v>
      </c>
      <c r="E58" s="30" t="str">
        <f>VLOOKUP(A58,'ISIC Code Mapping'!$A$2:$C$201, 3, FALSE)</f>
        <v>ISIC 10T12</v>
      </c>
    </row>
    <row r="59" spans="1:5">
      <c r="A59" t="s">
        <v>367</v>
      </c>
      <c r="B59">
        <v>54</v>
      </c>
      <c r="C59">
        <v>93.372492102461777</v>
      </c>
      <c r="D59">
        <v>736.55440664933326</v>
      </c>
      <c r="E59" s="30" t="str">
        <f>VLOOKUP(A59,'ISIC Code Mapping'!$A$2:$C$201, 3, FALSE)</f>
        <v>ISIC 10T12</v>
      </c>
    </row>
    <row r="60" spans="1:5">
      <c r="A60" t="s">
        <v>368</v>
      </c>
      <c r="B60">
        <v>55</v>
      </c>
      <c r="C60">
        <v>4419.521763906122</v>
      </c>
      <c r="D60">
        <v>5253.6567674624594</v>
      </c>
      <c r="E60" s="30" t="str">
        <f>VLOOKUP(A60,'ISIC Code Mapping'!$A$2:$C$201, 3, FALSE)</f>
        <v>ISIC 13T15</v>
      </c>
    </row>
    <row r="61" spans="1:5">
      <c r="A61" t="s">
        <v>369</v>
      </c>
      <c r="B61">
        <v>56</v>
      </c>
      <c r="C61">
        <v>670.47867296437039</v>
      </c>
      <c r="D61">
        <v>7719.1485064489534</v>
      </c>
      <c r="E61" s="30" t="str">
        <f>VLOOKUP(A61,'ISIC Code Mapping'!$A$2:$C$201, 3, FALSE)</f>
        <v>ISIC 13T15</v>
      </c>
    </row>
    <row r="62" spans="1:5">
      <c r="A62" t="s">
        <v>370</v>
      </c>
      <c r="B62">
        <v>57</v>
      </c>
      <c r="C62">
        <v>797.72524857936037</v>
      </c>
      <c r="D62">
        <v>4756.5986691278495</v>
      </c>
      <c r="E62" s="30" t="str">
        <f>VLOOKUP(A62,'ISIC Code Mapping'!$A$2:$C$201, 3, FALSE)</f>
        <v>ISIC 13T15</v>
      </c>
    </row>
    <row r="63" spans="1:5">
      <c r="A63" t="s">
        <v>371</v>
      </c>
      <c r="B63">
        <v>58</v>
      </c>
      <c r="C63">
        <v>287.68520921332907</v>
      </c>
      <c r="D63">
        <v>3343.3448773916193</v>
      </c>
      <c r="E63" s="30" t="str">
        <f>VLOOKUP(A63,'ISIC Code Mapping'!$A$2:$C$201, 3, FALSE)</f>
        <v>ISIC 16</v>
      </c>
    </row>
    <row r="64" spans="1:5">
      <c r="A64" t="s">
        <v>372</v>
      </c>
      <c r="B64">
        <v>59</v>
      </c>
      <c r="C64">
        <v>0</v>
      </c>
      <c r="D64">
        <v>0</v>
      </c>
      <c r="E64" s="30" t="str">
        <f>VLOOKUP(A64,'ISIC Code Mapping'!$A$2:$C$201, 3, FALSE)</f>
        <v>ISIC 16</v>
      </c>
    </row>
    <row r="65" spans="1:5">
      <c r="A65" t="s">
        <v>373</v>
      </c>
      <c r="B65">
        <v>60</v>
      </c>
      <c r="C65">
        <v>1173.2346729304722</v>
      </c>
      <c r="D65">
        <v>2466.8923228485269</v>
      </c>
      <c r="E65" s="30" t="str">
        <f>VLOOKUP(A65,'ISIC Code Mapping'!$A$2:$C$201, 3, FALSE)</f>
        <v>ISIC 17T18</v>
      </c>
    </row>
    <row r="66" spans="1:5">
      <c r="A66" t="s">
        <v>374</v>
      </c>
      <c r="B66">
        <v>61</v>
      </c>
      <c r="C66">
        <v>0</v>
      </c>
      <c r="D66">
        <v>0</v>
      </c>
      <c r="E66" s="30" t="str">
        <f>VLOOKUP(A66,'ISIC Code Mapping'!$A$2:$C$201, 3, FALSE)</f>
        <v>ISIC 17T18</v>
      </c>
    </row>
    <row r="67" spans="1:5">
      <c r="A67" t="s">
        <v>308</v>
      </c>
      <c r="B67">
        <v>62</v>
      </c>
      <c r="C67">
        <v>1484.9035636807448</v>
      </c>
      <c r="D67">
        <v>4036.8429242885045</v>
      </c>
      <c r="E67" s="30" t="str">
        <f>VLOOKUP(A67,'ISIC Code Mapping'!$A$2:$C$201, 3, FALSE)</f>
        <v>ISIC 17T18</v>
      </c>
    </row>
    <row r="68" spans="1:5">
      <c r="A68" t="s">
        <v>375</v>
      </c>
      <c r="B68">
        <v>63</v>
      </c>
      <c r="C68">
        <v>226.0906193221098</v>
      </c>
      <c r="D68">
        <v>160.44654092707071</v>
      </c>
      <c r="E68" s="30" t="str">
        <f>VLOOKUP(A68,'ISIC Code Mapping'!$A$2:$C$201, 3, FALSE)</f>
        <v>ISIC 17T18</v>
      </c>
    </row>
    <row r="69" spans="1:5">
      <c r="A69" t="s">
        <v>376</v>
      </c>
      <c r="B69">
        <v>64</v>
      </c>
      <c r="C69">
        <v>54.777556367953522</v>
      </c>
      <c r="D69">
        <v>0</v>
      </c>
      <c r="E69" s="30" t="str">
        <f>VLOOKUP(A69,'ISIC Code Mapping'!$A$2:$C$201, 3, FALSE)</f>
        <v>ISIC 19</v>
      </c>
    </row>
    <row r="70" spans="1:5">
      <c r="A70" t="s">
        <v>377</v>
      </c>
      <c r="B70">
        <v>65</v>
      </c>
      <c r="C70">
        <v>0</v>
      </c>
      <c r="D70">
        <v>0</v>
      </c>
      <c r="E70" s="30" t="str">
        <f>VLOOKUP(A70,'ISIC Code Mapping'!$A$2:$C$201, 3, FALSE)</f>
        <v>ISIC 19</v>
      </c>
    </row>
    <row r="71" spans="1:5">
      <c r="A71" t="s">
        <v>378</v>
      </c>
      <c r="B71">
        <v>66</v>
      </c>
      <c r="C71">
        <v>17.976658802932054</v>
      </c>
      <c r="D71">
        <v>0</v>
      </c>
      <c r="E71" s="30" t="str">
        <f>VLOOKUP(A71,'ISIC Code Mapping'!$A$2:$C$201, 3, FALSE)</f>
        <v>ISIC 19</v>
      </c>
    </row>
    <row r="72" spans="1:5">
      <c r="A72" t="s">
        <v>379</v>
      </c>
      <c r="B72">
        <v>67</v>
      </c>
      <c r="C72">
        <v>100.18015326798407</v>
      </c>
      <c r="D72">
        <v>0</v>
      </c>
      <c r="E72" s="30" t="str">
        <f>VLOOKUP(A72,'ISIC Code Mapping'!$A$2:$C$201, 3, FALSE)</f>
        <v>ISIC 19</v>
      </c>
    </row>
    <row r="73" spans="1:5">
      <c r="A73" t="s">
        <v>380</v>
      </c>
      <c r="B73">
        <v>68</v>
      </c>
      <c r="C73">
        <v>0</v>
      </c>
      <c r="D73">
        <v>0</v>
      </c>
      <c r="E73" s="30" t="str">
        <f>VLOOKUP(A73,'ISIC Code Mapping'!$A$2:$C$201, 3, FALSE)</f>
        <v>ISIC 19</v>
      </c>
    </row>
    <row r="74" spans="1:5">
      <c r="A74" t="s">
        <v>381</v>
      </c>
      <c r="B74">
        <v>69</v>
      </c>
      <c r="C74">
        <v>6.2712479136262545E-4</v>
      </c>
      <c r="D74">
        <v>0</v>
      </c>
      <c r="E74" s="30" t="str">
        <f>VLOOKUP(A74,'ISIC Code Mapping'!$A$2:$C$201, 3, FALSE)</f>
        <v>ISIC 19</v>
      </c>
    </row>
    <row r="75" spans="1:5">
      <c r="A75" t="s">
        <v>382</v>
      </c>
      <c r="B75">
        <v>70</v>
      </c>
      <c r="C75">
        <v>1035.9314442757352</v>
      </c>
      <c r="D75">
        <v>561.99820008716802</v>
      </c>
      <c r="E75" s="30" t="str">
        <f>VLOOKUP(A75,'ISIC Code Mapping'!$A$2:$C$201, 3, FALSE)</f>
        <v>ISIC 19</v>
      </c>
    </row>
    <row r="76" spans="1:5">
      <c r="A76" t="s">
        <v>383</v>
      </c>
      <c r="B76">
        <v>71</v>
      </c>
      <c r="C76">
        <v>321.86468429014201</v>
      </c>
      <c r="D76">
        <v>626.40157920655167</v>
      </c>
      <c r="E76" s="30" t="str">
        <f>VLOOKUP(A76,'ISIC Code Mapping'!$A$2:$C$201, 3, FALSE)</f>
        <v>ISIC 19</v>
      </c>
    </row>
    <row r="77" spans="1:5">
      <c r="A77" t="s">
        <v>384</v>
      </c>
      <c r="B77">
        <v>72</v>
      </c>
      <c r="C77">
        <v>0</v>
      </c>
      <c r="D77">
        <v>0</v>
      </c>
      <c r="E77" s="30" t="str">
        <f>VLOOKUP(A77,'ISIC Code Mapping'!$A$2:$C$201, 3, FALSE)</f>
        <v>ISIC 19</v>
      </c>
    </row>
    <row r="78" spans="1:5">
      <c r="A78" t="s">
        <v>385</v>
      </c>
      <c r="B78">
        <v>73</v>
      </c>
      <c r="C78">
        <v>777.98045479295865</v>
      </c>
      <c r="D78">
        <v>1612.1662839796636</v>
      </c>
      <c r="E78" s="30" t="str">
        <f>VLOOKUP(A78,'ISIC Code Mapping'!$A$2:$C$201, 3, FALSE)</f>
        <v>ISIC 19</v>
      </c>
    </row>
    <row r="79" spans="1:5">
      <c r="A79" t="s">
        <v>386</v>
      </c>
      <c r="B79">
        <v>74</v>
      </c>
      <c r="C79">
        <v>3.7661076516724759</v>
      </c>
      <c r="D79">
        <v>2.609116134523807E-4</v>
      </c>
      <c r="E79" s="30" t="str">
        <f>VLOOKUP(A79,'ISIC Code Mapping'!$A$2:$C$201, 3, FALSE)</f>
        <v>ISIC 19</v>
      </c>
    </row>
    <row r="80" spans="1:5">
      <c r="A80" t="s">
        <v>387</v>
      </c>
      <c r="B80">
        <v>75</v>
      </c>
      <c r="C80">
        <v>544.44533070120451</v>
      </c>
      <c r="D80">
        <v>247.12182024646961</v>
      </c>
      <c r="E80" s="30" t="str">
        <f>VLOOKUP(A80,'ISIC Code Mapping'!$A$2:$C$201, 3, FALSE)</f>
        <v>ISIC 19</v>
      </c>
    </row>
    <row r="81" spans="1:5">
      <c r="A81" t="s">
        <v>388</v>
      </c>
      <c r="B81">
        <v>76</v>
      </c>
      <c r="C81">
        <v>11.182270885762193</v>
      </c>
      <c r="D81">
        <v>0</v>
      </c>
      <c r="E81" s="30" t="str">
        <f>VLOOKUP(A81,'ISIC Code Mapping'!$A$2:$C$201, 3, FALSE)</f>
        <v>ISIC 19</v>
      </c>
    </row>
    <row r="82" spans="1:5">
      <c r="A82" t="s">
        <v>389</v>
      </c>
      <c r="B82">
        <v>77</v>
      </c>
      <c r="C82">
        <v>0</v>
      </c>
      <c r="D82">
        <v>0</v>
      </c>
      <c r="E82" s="30" t="str">
        <f>VLOOKUP(A82,'ISIC Code Mapping'!$A$2:$C$201, 3, FALSE)</f>
        <v>ISIC 19</v>
      </c>
    </row>
    <row r="83" spans="1:5">
      <c r="A83" t="s">
        <v>390</v>
      </c>
      <c r="B83">
        <v>78</v>
      </c>
      <c r="C83">
        <v>1029.1374086873227</v>
      </c>
      <c r="D83">
        <v>1128.2492540923702</v>
      </c>
      <c r="E83" s="30" t="str">
        <f>VLOOKUP(A83,'ISIC Code Mapping'!$A$2:$C$201, 3, FALSE)</f>
        <v>ISIC 19</v>
      </c>
    </row>
    <row r="84" spans="1:5">
      <c r="A84" t="s">
        <v>391</v>
      </c>
      <c r="B84">
        <v>79</v>
      </c>
      <c r="C84">
        <v>150.67766932307475</v>
      </c>
      <c r="D84">
        <v>0</v>
      </c>
      <c r="E84" s="30" t="str">
        <f>VLOOKUP(A84,'ISIC Code Mapping'!$A$2:$C$201, 3, FALSE)</f>
        <v>ISIC 19</v>
      </c>
    </row>
    <row r="85" spans="1:5">
      <c r="A85" t="s">
        <v>392</v>
      </c>
      <c r="B85">
        <v>80</v>
      </c>
      <c r="C85">
        <v>36.423520344530409</v>
      </c>
      <c r="D85">
        <v>8.615692865966891E-2</v>
      </c>
      <c r="E85" s="30" t="str">
        <f>VLOOKUP(A85,'ISIC Code Mapping'!$A$2:$C$201, 3, FALSE)</f>
        <v>ISIC 19</v>
      </c>
    </row>
    <row r="86" spans="1:5">
      <c r="A86" t="s">
        <v>393</v>
      </c>
      <c r="B86">
        <v>81</v>
      </c>
      <c r="C86">
        <v>100.74476881343662</v>
      </c>
      <c r="D86">
        <v>18.746368895479833</v>
      </c>
      <c r="E86" s="30" t="str">
        <f>VLOOKUP(A86,'ISIC Code Mapping'!$A$2:$C$201, 3, FALSE)</f>
        <v>ISIC 19</v>
      </c>
    </row>
    <row r="87" spans="1:5">
      <c r="A87" t="s">
        <v>394</v>
      </c>
      <c r="B87">
        <v>82</v>
      </c>
      <c r="C87">
        <v>9.4779185324161812</v>
      </c>
      <c r="D87">
        <v>0</v>
      </c>
      <c r="E87" s="30" t="str">
        <f>VLOOKUP(A87,'ISIC Code Mapping'!$A$2:$C$201, 3, FALSE)</f>
        <v>ISIC 19</v>
      </c>
    </row>
    <row r="88" spans="1:5">
      <c r="A88" t="s">
        <v>395</v>
      </c>
      <c r="B88">
        <v>83</v>
      </c>
      <c r="C88">
        <v>8.1546428500300721</v>
      </c>
      <c r="D88">
        <v>0</v>
      </c>
      <c r="E88" s="30" t="str">
        <f>VLOOKUP(A88,'ISIC Code Mapping'!$A$2:$C$201, 3, FALSE)</f>
        <v>ISIC 19</v>
      </c>
    </row>
    <row r="89" spans="1:5">
      <c r="A89" t="s">
        <v>396</v>
      </c>
      <c r="B89">
        <v>84</v>
      </c>
      <c r="C89">
        <v>39.13434101782039</v>
      </c>
      <c r="D89">
        <v>248.16161742298658</v>
      </c>
      <c r="E89" s="30" t="str">
        <f>VLOOKUP(A89,'ISIC Code Mapping'!$A$2:$C$201, 3, FALSE)</f>
        <v>ISIC 19</v>
      </c>
    </row>
    <row r="90" spans="1:5">
      <c r="A90" t="s">
        <v>397</v>
      </c>
      <c r="B90">
        <v>85</v>
      </c>
      <c r="C90">
        <v>11.475024713284055</v>
      </c>
      <c r="D90">
        <v>3.245180046115935E-2</v>
      </c>
      <c r="E90" s="30" t="str">
        <f>VLOOKUP(A90,'ISIC Code Mapping'!$A$2:$C$201, 3, FALSE)</f>
        <v>ISIC 20</v>
      </c>
    </row>
    <row r="91" spans="1:5">
      <c r="A91" t="s">
        <v>398</v>
      </c>
      <c r="B91">
        <v>86</v>
      </c>
      <c r="C91">
        <v>1741.5283775490734</v>
      </c>
      <c r="D91">
        <v>1401.6874161642729</v>
      </c>
      <c r="E91" s="30" t="str">
        <f>VLOOKUP(A91,'ISIC Code Mapping'!$A$2:$C$201, 3, FALSE)</f>
        <v>ISIC 20</v>
      </c>
    </row>
    <row r="92" spans="1:5">
      <c r="A92" t="s">
        <v>399</v>
      </c>
      <c r="B92">
        <v>87</v>
      </c>
      <c r="C92">
        <v>0</v>
      </c>
      <c r="D92">
        <v>0</v>
      </c>
      <c r="E92" s="30" t="str">
        <f>VLOOKUP(A92,'ISIC Code Mapping'!$A$2:$C$201, 3, FALSE)</f>
        <v>ISIC 20</v>
      </c>
    </row>
    <row r="93" spans="1:5">
      <c r="A93" t="s">
        <v>400</v>
      </c>
      <c r="B93">
        <v>88</v>
      </c>
      <c r="C93">
        <v>16.895087265150163</v>
      </c>
      <c r="D93">
        <v>0.20317909268836809</v>
      </c>
      <c r="E93" s="30" t="str">
        <f>VLOOKUP(A93,'ISIC Code Mapping'!$A$2:$C$201, 3, FALSE)</f>
        <v>ISIC 20</v>
      </c>
    </row>
    <row r="94" spans="1:5">
      <c r="A94" t="s">
        <v>401</v>
      </c>
      <c r="B94">
        <v>89</v>
      </c>
      <c r="C94">
        <v>999.61901147520689</v>
      </c>
      <c r="D94">
        <v>883.85317159403235</v>
      </c>
      <c r="E94" s="30" t="str">
        <f>VLOOKUP(A94,'ISIC Code Mapping'!$A$2:$C$201, 3, FALSE)</f>
        <v>ISIC 20</v>
      </c>
    </row>
    <row r="95" spans="1:5">
      <c r="A95" t="s">
        <v>402</v>
      </c>
      <c r="B95">
        <v>90</v>
      </c>
      <c r="C95">
        <v>19072.28545042191</v>
      </c>
      <c r="D95">
        <v>13608.077832301471</v>
      </c>
      <c r="E95" s="30" t="str">
        <f>VLOOKUP(A95,'ISIC Code Mapping'!$A$2:$C$201, 3, FALSE)</f>
        <v>ISIC 20</v>
      </c>
    </row>
    <row r="96" spans="1:5">
      <c r="A96" t="s">
        <v>403</v>
      </c>
      <c r="B96">
        <v>91</v>
      </c>
      <c r="C96">
        <v>2.7341507190004204E-2</v>
      </c>
      <c r="D96">
        <v>172.79235532144148</v>
      </c>
      <c r="E96" s="30" t="str">
        <f>VLOOKUP(A96,'ISIC Code Mapping'!$A$2:$C$201, 3, FALSE)</f>
        <v>ISIC 20</v>
      </c>
    </row>
    <row r="97" spans="1:5">
      <c r="A97" t="s">
        <v>404</v>
      </c>
      <c r="B97">
        <v>92</v>
      </c>
      <c r="C97">
        <v>13.536621849552468</v>
      </c>
      <c r="D97">
        <v>0</v>
      </c>
      <c r="E97" s="30" t="str">
        <f>VLOOKUP(A97,'ISIC Code Mapping'!$A$2:$C$201, 3, FALSE)</f>
        <v>ISIC 20</v>
      </c>
    </row>
    <row r="98" spans="1:5">
      <c r="A98" t="s">
        <v>405</v>
      </c>
      <c r="B98">
        <v>93</v>
      </c>
      <c r="C98">
        <v>11.398828049452</v>
      </c>
      <c r="D98">
        <v>0</v>
      </c>
      <c r="E98" s="30" t="str">
        <f>VLOOKUP(A98,'ISIC Code Mapping'!$A$2:$C$201, 3, FALSE)</f>
        <v>ISIC 19</v>
      </c>
    </row>
    <row r="99" spans="1:5">
      <c r="A99" t="s">
        <v>406</v>
      </c>
      <c r="B99">
        <v>94</v>
      </c>
      <c r="C99">
        <v>0.60827272379152575</v>
      </c>
      <c r="D99">
        <v>52.438752054254692</v>
      </c>
      <c r="E99" s="30" t="str">
        <f>VLOOKUP(A99,'ISIC Code Mapping'!$A$2:$C$201, 3, FALSE)</f>
        <v>ISIC 19</v>
      </c>
    </row>
    <row r="100" spans="1:5">
      <c r="A100" t="s">
        <v>407</v>
      </c>
      <c r="B100">
        <v>95</v>
      </c>
      <c r="C100">
        <v>1.3714711763522689</v>
      </c>
      <c r="D100">
        <v>0</v>
      </c>
      <c r="E100" s="30" t="str">
        <f>VLOOKUP(A100,'ISIC Code Mapping'!$A$2:$C$201, 3, FALSE)</f>
        <v>ISIC 19</v>
      </c>
    </row>
    <row r="101" spans="1:5">
      <c r="A101" t="s">
        <v>408</v>
      </c>
      <c r="B101">
        <v>96</v>
      </c>
      <c r="C101">
        <v>3207.0441079639827</v>
      </c>
      <c r="D101">
        <v>3572.4243912134002</v>
      </c>
      <c r="E101" s="30" t="str">
        <f>VLOOKUP(A101,'ISIC Code Mapping'!$A$2:$C$201, 3, FALSE)</f>
        <v>ISIC 22</v>
      </c>
    </row>
    <row r="102" spans="1:5">
      <c r="A102" t="s">
        <v>409</v>
      </c>
      <c r="B102">
        <v>97</v>
      </c>
      <c r="C102">
        <v>452.17342625861278</v>
      </c>
      <c r="D102">
        <v>358.15921392615877</v>
      </c>
      <c r="E102" s="30" t="str">
        <f>VLOOKUP(A102,'ISIC Code Mapping'!$A$2:$C$201, 3, FALSE)</f>
        <v>ISIC 231</v>
      </c>
    </row>
    <row r="103" spans="1:5">
      <c r="A103" t="s">
        <v>410</v>
      </c>
      <c r="B103">
        <v>98</v>
      </c>
      <c r="C103">
        <v>0</v>
      </c>
      <c r="D103">
        <v>0</v>
      </c>
      <c r="E103" s="30" t="str">
        <f>VLOOKUP(A103,'ISIC Code Mapping'!$A$2:$C$201, 3, FALSE)</f>
        <v>ISIC 231</v>
      </c>
    </row>
    <row r="104" spans="1:5">
      <c r="A104" t="s">
        <v>411</v>
      </c>
      <c r="B104">
        <v>99</v>
      </c>
      <c r="C104">
        <v>464.63686123976237</v>
      </c>
      <c r="D104">
        <v>398.071637623139</v>
      </c>
      <c r="E104" s="30" t="str">
        <f>VLOOKUP(A104,'ISIC Code Mapping'!$A$2:$C$201, 3, FALSE)</f>
        <v>ISIC 239</v>
      </c>
    </row>
    <row r="105" spans="1:5">
      <c r="A105" t="s">
        <v>412</v>
      </c>
      <c r="B105">
        <v>100</v>
      </c>
      <c r="C105">
        <v>14.754602856171726</v>
      </c>
      <c r="D105">
        <v>1.6821215630286455</v>
      </c>
      <c r="E105" s="30" t="str">
        <f>VLOOKUP(A105,'ISIC Code Mapping'!$A$2:$C$201, 3, FALSE)</f>
        <v>ISIC 239</v>
      </c>
    </row>
    <row r="106" spans="1:5">
      <c r="A106" t="s">
        <v>413</v>
      </c>
      <c r="B106">
        <v>101</v>
      </c>
      <c r="C106">
        <v>242.87034378589743</v>
      </c>
      <c r="D106">
        <v>112.46954690057248</v>
      </c>
      <c r="E106" s="30" t="str">
        <f>VLOOKUP(A106,'ISIC Code Mapping'!$A$2:$C$201, 3, FALSE)</f>
        <v>ISIC 239</v>
      </c>
    </row>
    <row r="107" spans="1:5">
      <c r="A107" t="s">
        <v>414</v>
      </c>
      <c r="B107">
        <v>102</v>
      </c>
      <c r="C107">
        <v>0</v>
      </c>
      <c r="D107">
        <v>0</v>
      </c>
      <c r="E107" s="30" t="str">
        <f>VLOOKUP(A107,'ISIC Code Mapping'!$A$2:$C$201, 3, FALSE)</f>
        <v>ISIC 239</v>
      </c>
    </row>
    <row r="108" spans="1:5">
      <c r="A108" t="s">
        <v>309</v>
      </c>
      <c r="B108">
        <v>103</v>
      </c>
      <c r="C108">
        <v>462.31908762208008</v>
      </c>
      <c r="D108">
        <v>122.09514087532823</v>
      </c>
      <c r="E108" s="30" t="str">
        <f>VLOOKUP(A108,'ISIC Code Mapping'!$A$2:$C$201, 3, FALSE)</f>
        <v>ISIC 239</v>
      </c>
    </row>
    <row r="109" spans="1:5">
      <c r="A109" t="s">
        <v>415</v>
      </c>
      <c r="B109">
        <v>104</v>
      </c>
      <c r="C109">
        <v>9339.079862938539</v>
      </c>
      <c r="D109">
        <v>1503.5144705177609</v>
      </c>
      <c r="E109" s="30" t="str">
        <f>VLOOKUP(A109,'ISIC Code Mapping'!$A$2:$C$201, 3, FALSE)</f>
        <v>ISIC 241</v>
      </c>
    </row>
    <row r="110" spans="1:5">
      <c r="A110" t="s">
        <v>416</v>
      </c>
      <c r="B110">
        <v>105</v>
      </c>
      <c r="C110">
        <v>0</v>
      </c>
      <c r="D110">
        <v>0</v>
      </c>
      <c r="E110" s="30" t="str">
        <f>VLOOKUP(A110,'ISIC Code Mapping'!$A$2:$C$201, 3, FALSE)</f>
        <v>ISIC 241</v>
      </c>
    </row>
    <row r="111" spans="1:5">
      <c r="A111" t="s">
        <v>417</v>
      </c>
      <c r="B111">
        <v>106</v>
      </c>
      <c r="C111">
        <v>21.386296309550115</v>
      </c>
      <c r="D111">
        <v>485.53160504107598</v>
      </c>
      <c r="E111" s="30" t="str">
        <f>VLOOKUP(A111,'ISIC Code Mapping'!$A$2:$C$201, 3, FALSE)</f>
        <v>ISIC 242</v>
      </c>
    </row>
    <row r="112" spans="1:5">
      <c r="A112" t="s">
        <v>418</v>
      </c>
      <c r="B112">
        <v>107</v>
      </c>
      <c r="C112">
        <v>0</v>
      </c>
      <c r="D112">
        <v>0</v>
      </c>
      <c r="E112" s="30" t="str">
        <f>VLOOKUP(A112,'ISIC Code Mapping'!$A$2:$C$201, 3, FALSE)</f>
        <v>ISIC 242</v>
      </c>
    </row>
    <row r="113" spans="1:5">
      <c r="A113" t="s">
        <v>419</v>
      </c>
      <c r="B113">
        <v>108</v>
      </c>
      <c r="C113">
        <v>1381.0082739667341</v>
      </c>
      <c r="D113">
        <v>642.84071913379114</v>
      </c>
      <c r="E113" s="30" t="str">
        <f>VLOOKUP(A113,'ISIC Code Mapping'!$A$2:$C$201, 3, FALSE)</f>
        <v>ISIC 242</v>
      </c>
    </row>
    <row r="114" spans="1:5">
      <c r="A114" t="s">
        <v>420</v>
      </c>
      <c r="B114">
        <v>109</v>
      </c>
      <c r="C114">
        <v>0</v>
      </c>
      <c r="D114">
        <v>0</v>
      </c>
      <c r="E114" s="30" t="str">
        <f>VLOOKUP(A114,'ISIC Code Mapping'!$A$2:$C$201, 3, FALSE)</f>
        <v>ISIC 242</v>
      </c>
    </row>
    <row r="115" spans="1:5">
      <c r="A115" t="s">
        <v>421</v>
      </c>
      <c r="B115">
        <v>110</v>
      </c>
      <c r="C115">
        <v>357.0871218922008</v>
      </c>
      <c r="D115">
        <v>759.54115372350066</v>
      </c>
      <c r="E115" s="30" t="str">
        <f>VLOOKUP(A115,'ISIC Code Mapping'!$A$2:$C$201, 3, FALSE)</f>
        <v>ISIC 242</v>
      </c>
    </row>
    <row r="116" spans="1:5">
      <c r="A116" t="s">
        <v>422</v>
      </c>
      <c r="B116">
        <v>111</v>
      </c>
      <c r="C116">
        <v>0</v>
      </c>
      <c r="D116">
        <v>0</v>
      </c>
      <c r="E116" s="30" t="str">
        <f>VLOOKUP(A116,'ISIC Code Mapping'!$A$2:$C$201, 3, FALSE)</f>
        <v>ISIC 242</v>
      </c>
    </row>
    <row r="117" spans="1:5">
      <c r="A117" t="s">
        <v>423</v>
      </c>
      <c r="B117">
        <v>112</v>
      </c>
      <c r="C117">
        <v>843.19110041439126</v>
      </c>
      <c r="D117">
        <v>1506.4858989507698</v>
      </c>
      <c r="E117" s="30" t="str">
        <f>VLOOKUP(A117,'ISIC Code Mapping'!$A$2:$C$201, 3, FALSE)</f>
        <v>ISIC 242</v>
      </c>
    </row>
    <row r="118" spans="1:5">
      <c r="A118" t="s">
        <v>424</v>
      </c>
      <c r="B118">
        <v>113</v>
      </c>
      <c r="C118">
        <v>0</v>
      </c>
      <c r="D118">
        <v>0</v>
      </c>
      <c r="E118" s="30" t="str">
        <f>VLOOKUP(A118,'ISIC Code Mapping'!$A$2:$C$201, 3, FALSE)</f>
        <v>ISIC 242</v>
      </c>
    </row>
    <row r="119" spans="1:5">
      <c r="A119" t="s">
        <v>425</v>
      </c>
      <c r="B119">
        <v>114</v>
      </c>
      <c r="C119">
        <v>179.58438020510135</v>
      </c>
      <c r="D119">
        <v>1354.372239899285</v>
      </c>
      <c r="E119" s="30" t="str">
        <f>VLOOKUP(A119,'ISIC Code Mapping'!$A$2:$C$201, 3, FALSE)</f>
        <v>ISIC 242</v>
      </c>
    </row>
    <row r="120" spans="1:5">
      <c r="A120" t="s">
        <v>426</v>
      </c>
      <c r="B120">
        <v>115</v>
      </c>
      <c r="C120">
        <v>0</v>
      </c>
      <c r="D120">
        <v>0</v>
      </c>
      <c r="E120" s="30" t="str">
        <f>VLOOKUP(A120,'ISIC Code Mapping'!$A$2:$C$201, 3, FALSE)</f>
        <v>ISIC 242</v>
      </c>
    </row>
    <row r="121" spans="1:5">
      <c r="A121" t="s">
        <v>427</v>
      </c>
      <c r="B121">
        <v>116</v>
      </c>
      <c r="C121">
        <v>0</v>
      </c>
      <c r="D121">
        <v>0</v>
      </c>
      <c r="E121" s="30" t="str">
        <f>VLOOKUP(A121,'ISIC Code Mapping'!$A$2:$C$201, 3, FALSE)</f>
        <v>ISIC 242</v>
      </c>
    </row>
    <row r="122" spans="1:5">
      <c r="A122" t="s">
        <v>428</v>
      </c>
      <c r="B122">
        <v>117</v>
      </c>
      <c r="C122">
        <v>4831.9578430038446</v>
      </c>
      <c r="D122">
        <v>1754.4759426495937</v>
      </c>
      <c r="E122" s="30" t="str">
        <f>VLOOKUP(A122,'ISIC Code Mapping'!$A$2:$C$201, 3, FALSE)</f>
        <v>ISIC 25</v>
      </c>
    </row>
    <row r="123" spans="1:5">
      <c r="A123" t="s">
        <v>429</v>
      </c>
      <c r="B123">
        <v>118</v>
      </c>
      <c r="C123">
        <v>17537.383754671013</v>
      </c>
      <c r="D123">
        <v>5429.5248022397063</v>
      </c>
      <c r="E123" s="30" t="str">
        <f>VLOOKUP(A123,'ISIC Code Mapping'!$A$2:$C$201, 3, FALSE)</f>
        <v>ISIC 28</v>
      </c>
    </row>
    <row r="124" spans="1:5">
      <c r="A124" t="s">
        <v>430</v>
      </c>
      <c r="B124">
        <v>119</v>
      </c>
      <c r="C124">
        <v>1557.1466425665108</v>
      </c>
      <c r="D124">
        <v>1944.9896529613161</v>
      </c>
      <c r="E124" s="30" t="str">
        <f>VLOOKUP(A124,'ISIC Code Mapping'!$A$2:$C$201, 3, FALSE)</f>
        <v>ISIC 26</v>
      </c>
    </row>
    <row r="125" spans="1:5">
      <c r="A125" t="s">
        <v>431</v>
      </c>
      <c r="B125">
        <v>120</v>
      </c>
      <c r="C125">
        <v>5332.5956888791879</v>
      </c>
      <c r="D125">
        <v>5530.1540190007217</v>
      </c>
      <c r="E125" s="30" t="str">
        <f>VLOOKUP(A125,'ISIC Code Mapping'!$A$2:$C$201, 3, FALSE)</f>
        <v>ISIC 27</v>
      </c>
    </row>
    <row r="126" spans="1:5">
      <c r="A126" t="s">
        <v>432</v>
      </c>
      <c r="B126">
        <v>121</v>
      </c>
      <c r="C126">
        <v>5422.5129973484491</v>
      </c>
      <c r="D126">
        <v>5118.0407794265693</v>
      </c>
      <c r="E126" s="30" t="str">
        <f>VLOOKUP(A126,'ISIC Code Mapping'!$A$2:$C$201, 3, FALSE)</f>
        <v>ISIC 26</v>
      </c>
    </row>
    <row r="127" spans="1:5">
      <c r="A127" t="s">
        <v>433</v>
      </c>
      <c r="B127">
        <v>122</v>
      </c>
      <c r="C127">
        <v>1571.7374860934958</v>
      </c>
      <c r="D127">
        <v>1673.8865978708509</v>
      </c>
      <c r="E127" s="30" t="str">
        <f>VLOOKUP(A127,'ISIC Code Mapping'!$A$2:$C$201, 3, FALSE)</f>
        <v>ISIC 26</v>
      </c>
    </row>
    <row r="128" spans="1:5">
      <c r="A128" t="s">
        <v>434</v>
      </c>
      <c r="B128">
        <v>123</v>
      </c>
      <c r="C128">
        <v>5530.9322978181272</v>
      </c>
      <c r="D128">
        <v>5956.3704489216179</v>
      </c>
      <c r="E128" s="30" t="str">
        <f>VLOOKUP(A128,'ISIC Code Mapping'!$A$2:$C$201, 3, FALSE)</f>
        <v>ISIC 29</v>
      </c>
    </row>
    <row r="129" spans="1:5">
      <c r="A129" t="s">
        <v>435</v>
      </c>
      <c r="B129">
        <v>124</v>
      </c>
      <c r="C129">
        <v>3883.5097771032938</v>
      </c>
      <c r="D129">
        <v>1707.6124433238215</v>
      </c>
      <c r="E129" s="30" t="str">
        <f>VLOOKUP(A129,'ISIC Code Mapping'!$A$2:$C$201, 3, FALSE)</f>
        <v>ISIC 30</v>
      </c>
    </row>
    <row r="130" spans="1:5">
      <c r="A130" t="s">
        <v>436</v>
      </c>
      <c r="B130">
        <v>125</v>
      </c>
      <c r="C130">
        <v>1209.75023149347</v>
      </c>
      <c r="D130">
        <v>3617.0361468581509</v>
      </c>
      <c r="E130" s="30" t="str">
        <f>VLOOKUP(A130,'ISIC Code Mapping'!$A$2:$C$201, 3, FALSE)</f>
        <v>ISIC 31T33</v>
      </c>
    </row>
    <row r="131" spans="1:5">
      <c r="A131" t="s">
        <v>437</v>
      </c>
      <c r="B131">
        <v>126</v>
      </c>
      <c r="C131">
        <v>0</v>
      </c>
      <c r="D131">
        <v>0</v>
      </c>
      <c r="E131" s="30" t="str">
        <f>VLOOKUP(A131,'ISIC Code Mapping'!$A$2:$C$201, 3, FALSE)</f>
        <v>ISIC 36T39</v>
      </c>
    </row>
    <row r="132" spans="1:5">
      <c r="A132" t="s">
        <v>438</v>
      </c>
      <c r="B132">
        <v>127</v>
      </c>
      <c r="C132">
        <v>0</v>
      </c>
      <c r="D132">
        <v>0</v>
      </c>
      <c r="E132" s="30" t="str">
        <f>VLOOKUP(A132,'ISIC Code Mapping'!$A$2:$C$201, 3, FALSE)</f>
        <v>ISIC 36T39</v>
      </c>
    </row>
    <row r="133" spans="1:5">
      <c r="A133" t="s">
        <v>439</v>
      </c>
      <c r="B133">
        <v>128</v>
      </c>
      <c r="C133">
        <v>0</v>
      </c>
      <c r="D133">
        <v>0</v>
      </c>
      <c r="E133" s="30" t="str">
        <f>VLOOKUP(A133,'ISIC Code Mapping'!$A$2:$C$201, 3, FALSE)</f>
        <v>ISIC 351</v>
      </c>
    </row>
    <row r="134" spans="1:5">
      <c r="A134" t="s">
        <v>440</v>
      </c>
      <c r="B134">
        <v>129</v>
      </c>
      <c r="C134">
        <v>0</v>
      </c>
      <c r="D134">
        <v>0</v>
      </c>
      <c r="E134" s="30" t="str">
        <f>VLOOKUP(A134,'ISIC Code Mapping'!$A$2:$C$201, 3, FALSE)</f>
        <v>ISIC 351</v>
      </c>
    </row>
    <row r="135" spans="1:5">
      <c r="A135" t="s">
        <v>441</v>
      </c>
      <c r="B135">
        <v>130</v>
      </c>
      <c r="C135">
        <v>0</v>
      </c>
      <c r="D135">
        <v>0</v>
      </c>
      <c r="E135" s="30" t="str">
        <f>VLOOKUP(A135,'ISIC Code Mapping'!$A$2:$C$201, 3, FALSE)</f>
        <v>ISIC 351</v>
      </c>
    </row>
    <row r="136" spans="1:5">
      <c r="A136" t="s">
        <v>442</v>
      </c>
      <c r="B136">
        <v>131</v>
      </c>
      <c r="C136">
        <v>0</v>
      </c>
      <c r="D136">
        <v>0</v>
      </c>
      <c r="E136" s="30" t="str">
        <f>VLOOKUP(A136,'ISIC Code Mapping'!$A$2:$C$201, 3, FALSE)</f>
        <v>ISIC 351</v>
      </c>
    </row>
    <row r="137" spans="1:5">
      <c r="A137" t="s">
        <v>443</v>
      </c>
      <c r="B137">
        <v>132</v>
      </c>
      <c r="C137">
        <v>0</v>
      </c>
      <c r="D137">
        <v>0</v>
      </c>
      <c r="E137" s="30" t="str">
        <f>VLOOKUP(A137,'ISIC Code Mapping'!$A$2:$C$201, 3, FALSE)</f>
        <v>ISIC 351</v>
      </c>
    </row>
    <row r="138" spans="1:5">
      <c r="A138" t="s">
        <v>444</v>
      </c>
      <c r="B138">
        <v>133</v>
      </c>
      <c r="C138">
        <v>0</v>
      </c>
      <c r="D138">
        <v>0</v>
      </c>
      <c r="E138" s="30" t="str">
        <f>VLOOKUP(A138,'ISIC Code Mapping'!$A$2:$C$201, 3, FALSE)</f>
        <v>ISIC 351</v>
      </c>
    </row>
    <row r="139" spans="1:5">
      <c r="A139" t="s">
        <v>445</v>
      </c>
      <c r="B139">
        <v>134</v>
      </c>
      <c r="C139">
        <v>0</v>
      </c>
      <c r="D139">
        <v>0</v>
      </c>
      <c r="E139" s="30" t="str">
        <f>VLOOKUP(A139,'ISIC Code Mapping'!$A$2:$C$201, 3, FALSE)</f>
        <v>ISIC 351</v>
      </c>
    </row>
    <row r="140" spans="1:5">
      <c r="A140" t="s">
        <v>446</v>
      </c>
      <c r="B140">
        <v>135</v>
      </c>
      <c r="C140">
        <v>0</v>
      </c>
      <c r="D140">
        <v>0</v>
      </c>
      <c r="E140" s="30" t="str">
        <f>VLOOKUP(A140,'ISIC Code Mapping'!$A$2:$C$201, 3, FALSE)</f>
        <v>ISIC 351</v>
      </c>
    </row>
    <row r="141" spans="1:5">
      <c r="A141" t="s">
        <v>447</v>
      </c>
      <c r="B141">
        <v>136</v>
      </c>
      <c r="C141">
        <v>0</v>
      </c>
      <c r="D141">
        <v>0</v>
      </c>
      <c r="E141" s="30" t="str">
        <f>VLOOKUP(A141,'ISIC Code Mapping'!$A$2:$C$201, 3, FALSE)</f>
        <v>ISIC 351</v>
      </c>
    </row>
    <row r="142" spans="1:5">
      <c r="A142" t="s">
        <v>448</v>
      </c>
      <c r="B142">
        <v>137</v>
      </c>
      <c r="C142">
        <v>0</v>
      </c>
      <c r="D142">
        <v>0</v>
      </c>
      <c r="E142" s="30" t="str">
        <f>VLOOKUP(A142,'ISIC Code Mapping'!$A$2:$C$201, 3, FALSE)</f>
        <v>ISIC 351</v>
      </c>
    </row>
    <row r="143" spans="1:5">
      <c r="A143" t="s">
        <v>449</v>
      </c>
      <c r="B143">
        <v>138</v>
      </c>
      <c r="C143">
        <v>0</v>
      </c>
      <c r="D143">
        <v>0</v>
      </c>
      <c r="E143" s="30" t="str">
        <f>VLOOKUP(A143,'ISIC Code Mapping'!$A$2:$C$201, 3, FALSE)</f>
        <v>ISIC 351</v>
      </c>
    </row>
    <row r="144" spans="1:5">
      <c r="A144" t="s">
        <v>450</v>
      </c>
      <c r="B144">
        <v>139</v>
      </c>
      <c r="C144">
        <v>0</v>
      </c>
      <c r="D144">
        <v>0</v>
      </c>
      <c r="E144" s="30" t="str">
        <f>VLOOKUP(A144,'ISIC Code Mapping'!$A$2:$C$201, 3, FALSE)</f>
        <v>ISIC 351</v>
      </c>
    </row>
    <row r="145" spans="1:5">
      <c r="A145" t="s">
        <v>451</v>
      </c>
      <c r="B145">
        <v>140</v>
      </c>
      <c r="C145">
        <v>0</v>
      </c>
      <c r="D145">
        <v>0</v>
      </c>
      <c r="E145" s="30" t="str">
        <f>VLOOKUP(A145,'ISIC Code Mapping'!$A$2:$C$201, 3, FALSE)</f>
        <v>ISIC 351</v>
      </c>
    </row>
    <row r="146" spans="1:5">
      <c r="A146" t="s">
        <v>452</v>
      </c>
      <c r="B146">
        <v>141</v>
      </c>
      <c r="C146">
        <v>0</v>
      </c>
      <c r="D146">
        <v>0</v>
      </c>
      <c r="E146" s="30" t="str">
        <f>VLOOKUP(A146,'ISIC Code Mapping'!$A$2:$C$201, 3, FALSE)</f>
        <v>ISIC 351</v>
      </c>
    </row>
    <row r="147" spans="1:5">
      <c r="A147" t="s">
        <v>453</v>
      </c>
      <c r="B147">
        <v>142</v>
      </c>
      <c r="C147">
        <v>2.8634322814946457E-3</v>
      </c>
      <c r="D147">
        <v>0</v>
      </c>
      <c r="E147" s="30" t="str">
        <f>VLOOKUP(A147,'ISIC Code Mapping'!$A$2:$C$201, 3, FALSE)</f>
        <v>ISIC 352T353</v>
      </c>
    </row>
    <row r="148" spans="1:5">
      <c r="A148" t="s">
        <v>454</v>
      </c>
      <c r="B148">
        <v>143</v>
      </c>
      <c r="C148">
        <v>4.7905875124504725E-3</v>
      </c>
      <c r="D148">
        <v>0</v>
      </c>
      <c r="E148" s="30" t="str">
        <f>VLOOKUP(A148,'ISIC Code Mapping'!$A$2:$C$201, 3, FALSE)</f>
        <v>ISIC 352T353</v>
      </c>
    </row>
    <row r="149" spans="1:5">
      <c r="A149" t="s">
        <v>455</v>
      </c>
      <c r="B149">
        <v>144</v>
      </c>
      <c r="C149">
        <v>0</v>
      </c>
      <c r="D149">
        <v>0</v>
      </c>
      <c r="E149" s="30" t="str">
        <f>VLOOKUP(A149,'ISIC Code Mapping'!$A$2:$C$201, 3, FALSE)</f>
        <v>ISIC 352T353</v>
      </c>
    </row>
    <row r="150" spans="1:5">
      <c r="A150" t="s">
        <v>456</v>
      </c>
      <c r="B150">
        <v>145</v>
      </c>
      <c r="C150">
        <v>6.4426594996501712E-4</v>
      </c>
      <c r="D150">
        <v>0</v>
      </c>
      <c r="E150" s="30" t="str">
        <f>VLOOKUP(A150,'ISIC Code Mapping'!$A$2:$C$201, 3, FALSE)</f>
        <v>ISIC 352T353</v>
      </c>
    </row>
    <row r="151" spans="1:5">
      <c r="A151" t="s">
        <v>457</v>
      </c>
      <c r="B151">
        <v>146</v>
      </c>
      <c r="C151">
        <v>16.351614244473456</v>
      </c>
      <c r="D151">
        <v>0</v>
      </c>
      <c r="E151" s="30" t="str">
        <f>VLOOKUP(A151,'ISIC Code Mapping'!$A$2:$C$201, 3, FALSE)</f>
        <v>ISIC 352T353</v>
      </c>
    </row>
    <row r="152" spans="1:5">
      <c r="A152" t="s">
        <v>458</v>
      </c>
      <c r="B152">
        <v>147</v>
      </c>
      <c r="C152">
        <v>0</v>
      </c>
      <c r="D152">
        <v>0</v>
      </c>
      <c r="E152" s="30" t="str">
        <f>VLOOKUP(A152,'ISIC Code Mapping'!$A$2:$C$201, 3, FALSE)</f>
        <v>ISIC 352T353</v>
      </c>
    </row>
    <row r="153" spans="1:5">
      <c r="A153" t="s">
        <v>459</v>
      </c>
      <c r="B153">
        <v>148</v>
      </c>
      <c r="C153">
        <v>0</v>
      </c>
      <c r="D153">
        <v>0</v>
      </c>
      <c r="E153" s="30" t="str">
        <f>VLOOKUP(A153,'ISIC Code Mapping'!$A$2:$C$201, 3, FALSE)</f>
        <v>ISIC 36T39</v>
      </c>
    </row>
    <row r="154" spans="1:5">
      <c r="A154" t="s">
        <v>460</v>
      </c>
      <c r="B154">
        <v>149</v>
      </c>
      <c r="C154">
        <v>0</v>
      </c>
      <c r="D154">
        <v>0</v>
      </c>
      <c r="E154" s="30" t="str">
        <f>VLOOKUP(A154,'ISIC Code Mapping'!$A$2:$C$201, 3, FALSE)</f>
        <v>ISIC 36T39</v>
      </c>
    </row>
    <row r="155" spans="1:5">
      <c r="A155" t="s">
        <v>461</v>
      </c>
      <c r="B155">
        <v>150</v>
      </c>
      <c r="C155">
        <v>3762.3358951079472</v>
      </c>
      <c r="D155">
        <v>801.766542502741</v>
      </c>
      <c r="E155" s="30" t="str">
        <f>VLOOKUP(A155,'ISIC Code Mapping'!$A$2:$C$201, 3, FALSE)</f>
        <v>ISIC 41T43</v>
      </c>
    </row>
    <row r="156" spans="1:5">
      <c r="A156" t="s">
        <v>462</v>
      </c>
      <c r="B156">
        <v>151</v>
      </c>
      <c r="C156">
        <v>0</v>
      </c>
      <c r="D156">
        <v>0</v>
      </c>
      <c r="E156" s="30" t="str">
        <f>VLOOKUP(A156,'ISIC Code Mapping'!$A$2:$C$201, 3, FALSE)</f>
        <v>ISIC 41T43</v>
      </c>
    </row>
    <row r="157" spans="1:5">
      <c r="A157" t="s">
        <v>463</v>
      </c>
      <c r="B157">
        <v>152</v>
      </c>
      <c r="C157">
        <v>945.64362158912047</v>
      </c>
      <c r="D157">
        <v>141.80288608950895</v>
      </c>
      <c r="E157" s="30" t="str">
        <f>VLOOKUP(A157,'ISIC Code Mapping'!$A$2:$C$201, 3, FALSE)</f>
        <v>ISIC 45T47</v>
      </c>
    </row>
    <row r="158" spans="1:5">
      <c r="A158" t="s">
        <v>464</v>
      </c>
      <c r="B158">
        <v>153</v>
      </c>
      <c r="C158">
        <v>59.1451895982891</v>
      </c>
      <c r="D158">
        <v>6.7947368822163909</v>
      </c>
      <c r="E158" s="30" t="str">
        <f>VLOOKUP(A158,'ISIC Code Mapping'!$A$2:$C$201, 3, FALSE)</f>
        <v>ISIC 45T47</v>
      </c>
    </row>
    <row r="159" spans="1:5">
      <c r="A159" t="s">
        <v>465</v>
      </c>
      <c r="B159">
        <v>154</v>
      </c>
      <c r="C159">
        <v>2178.7189176262082</v>
      </c>
      <c r="D159">
        <v>337.88179970044291</v>
      </c>
      <c r="E159" s="30" t="str">
        <f>VLOOKUP(A159,'ISIC Code Mapping'!$A$2:$C$201, 3, FALSE)</f>
        <v>ISIC 45T47</v>
      </c>
    </row>
    <row r="160" spans="1:5">
      <c r="A160" t="s">
        <v>522</v>
      </c>
      <c r="B160">
        <v>155</v>
      </c>
      <c r="C160">
        <v>875.46595201272669</v>
      </c>
      <c r="D160">
        <v>157.15174831244227</v>
      </c>
      <c r="E160" s="30" t="str">
        <f>VLOOKUP(A160,'ISIC Code Mapping'!$A$2:$C$201, 3, FALSE)</f>
        <v>ISIC 45T47</v>
      </c>
    </row>
    <row r="161" spans="1:5">
      <c r="A161" t="s">
        <v>466</v>
      </c>
      <c r="B161">
        <v>156</v>
      </c>
      <c r="C161">
        <v>2468.5942511285816</v>
      </c>
      <c r="D161">
        <v>997.55126344786299</v>
      </c>
      <c r="E161" s="30" t="str">
        <f>VLOOKUP(A161,'ISIC Code Mapping'!$A$2:$C$201, 3, FALSE)</f>
        <v>ISIC 55T56</v>
      </c>
    </row>
    <row r="162" spans="1:5">
      <c r="A162" t="s">
        <v>467</v>
      </c>
      <c r="B162">
        <v>157</v>
      </c>
      <c r="C162">
        <v>113.46012499472795</v>
      </c>
      <c r="D162">
        <v>36.461174200326994</v>
      </c>
      <c r="E162" s="30" t="str">
        <f>VLOOKUP(A162,'ISIC Code Mapping'!$A$2:$C$201, 3, FALSE)</f>
        <v>ISIC 49T53</v>
      </c>
    </row>
    <row r="163" spans="1:5">
      <c r="A163" t="s">
        <v>468</v>
      </c>
      <c r="B163">
        <v>158</v>
      </c>
      <c r="C163">
        <v>484.41093255804651</v>
      </c>
      <c r="D163">
        <v>178.34749392547445</v>
      </c>
      <c r="E163" s="30" t="str">
        <f>VLOOKUP(A163,'ISIC Code Mapping'!$A$2:$C$201, 3, FALSE)</f>
        <v>ISIC 49T53</v>
      </c>
    </row>
    <row r="164" spans="1:5">
      <c r="A164" t="s">
        <v>469</v>
      </c>
      <c r="B164">
        <v>159</v>
      </c>
      <c r="C164">
        <v>18.238359217384676</v>
      </c>
      <c r="D164">
        <v>7.7658537396241893</v>
      </c>
      <c r="E164" s="30" t="str">
        <f>VLOOKUP(A164,'ISIC Code Mapping'!$A$2:$C$201, 3, FALSE)</f>
        <v>ISIC 49T53</v>
      </c>
    </row>
    <row r="165" spans="1:5">
      <c r="A165" t="s">
        <v>470</v>
      </c>
      <c r="B165">
        <v>160</v>
      </c>
      <c r="C165">
        <v>543.67997429652974</v>
      </c>
      <c r="D165">
        <v>333.69713779636328</v>
      </c>
      <c r="E165" s="30" t="str">
        <f>VLOOKUP(A165,'ISIC Code Mapping'!$A$2:$C$201, 3, FALSE)</f>
        <v>ISIC 49T53</v>
      </c>
    </row>
    <row r="166" spans="1:5">
      <c r="A166" t="s">
        <v>471</v>
      </c>
      <c r="B166">
        <v>161</v>
      </c>
      <c r="C166">
        <v>6.6953927895314767</v>
      </c>
      <c r="D166">
        <v>3.6699261084665289</v>
      </c>
      <c r="E166" s="30" t="str">
        <f>VLOOKUP(A166,'ISIC Code Mapping'!$A$2:$C$201, 3, FALSE)</f>
        <v>ISIC 49T53</v>
      </c>
    </row>
    <row r="167" spans="1:5">
      <c r="A167" t="s">
        <v>472</v>
      </c>
      <c r="B167">
        <v>162</v>
      </c>
      <c r="C167">
        <v>560.06816857413548</v>
      </c>
      <c r="D167">
        <v>157.47424071304926</v>
      </c>
      <c r="E167" s="30" t="str">
        <f>VLOOKUP(A167,'ISIC Code Mapping'!$A$2:$C$201, 3, FALSE)</f>
        <v>ISIC 49T53</v>
      </c>
    </row>
    <row r="168" spans="1:5">
      <c r="A168" t="s">
        <v>473</v>
      </c>
      <c r="B168">
        <v>163</v>
      </c>
      <c r="C168">
        <v>328.63484038760186</v>
      </c>
      <c r="D168">
        <v>136.18316961404054</v>
      </c>
      <c r="E168" s="30" t="str">
        <f>VLOOKUP(A168,'ISIC Code Mapping'!$A$2:$C$201, 3, FALSE)</f>
        <v>ISIC 49T53</v>
      </c>
    </row>
    <row r="169" spans="1:5">
      <c r="A169" t="s">
        <v>474</v>
      </c>
      <c r="B169">
        <v>164</v>
      </c>
      <c r="C169">
        <v>971.99959845538172</v>
      </c>
      <c r="D169">
        <v>110.36773145737452</v>
      </c>
      <c r="E169" s="30" t="str">
        <f>VLOOKUP(A169,'ISIC Code Mapping'!$A$2:$C$201, 3, FALSE)</f>
        <v>ISIC 61</v>
      </c>
    </row>
    <row r="170" spans="1:5">
      <c r="A170" t="s">
        <v>475</v>
      </c>
      <c r="B170">
        <v>165</v>
      </c>
      <c r="C170">
        <v>751.49687858655568</v>
      </c>
      <c r="D170">
        <v>159.74586876820632</v>
      </c>
      <c r="E170" s="30" t="str">
        <f>VLOOKUP(A170,'ISIC Code Mapping'!$A$2:$C$201, 3, FALSE)</f>
        <v>ISIC 64T66</v>
      </c>
    </row>
    <row r="171" spans="1:5">
      <c r="A171" t="s">
        <v>476</v>
      </c>
      <c r="B171">
        <v>166</v>
      </c>
      <c r="C171">
        <v>403.28809539003618</v>
      </c>
      <c r="D171">
        <v>89.47640364063902</v>
      </c>
      <c r="E171" s="30" t="str">
        <f>VLOOKUP(A171,'ISIC Code Mapping'!$A$2:$C$201, 3, FALSE)</f>
        <v>ISIC 64T66</v>
      </c>
    </row>
    <row r="172" spans="1:5">
      <c r="A172" t="s">
        <v>477</v>
      </c>
      <c r="B172">
        <v>167</v>
      </c>
      <c r="C172">
        <v>300.37128098649657</v>
      </c>
      <c r="D172">
        <v>41.982851205775887</v>
      </c>
      <c r="E172" s="30" t="str">
        <f>VLOOKUP(A172,'ISIC Code Mapping'!$A$2:$C$201, 3, FALSE)</f>
        <v>ISIC 64T66</v>
      </c>
    </row>
    <row r="173" spans="1:5">
      <c r="A173" t="s">
        <v>478</v>
      </c>
      <c r="B173">
        <v>168</v>
      </c>
      <c r="C173">
        <v>2031.362333282824</v>
      </c>
      <c r="D173">
        <v>415.51112718060631</v>
      </c>
      <c r="E173" s="30" t="str">
        <f>VLOOKUP(A173,'ISIC Code Mapping'!$A$2:$C$201, 3, FALSE)</f>
        <v>ISIC 68</v>
      </c>
    </row>
    <row r="174" spans="1:5">
      <c r="A174" t="s">
        <v>479</v>
      </c>
      <c r="B174">
        <v>169</v>
      </c>
      <c r="C174">
        <v>886.05832166569405</v>
      </c>
      <c r="D174">
        <v>56.297468641956208</v>
      </c>
      <c r="E174" s="30" t="str">
        <f>VLOOKUP(A174,'ISIC Code Mapping'!$A$2:$C$201, 3, FALSE)</f>
        <v>ISIC 69T82</v>
      </c>
    </row>
    <row r="175" spans="1:5">
      <c r="A175" t="s">
        <v>480</v>
      </c>
      <c r="B175">
        <v>170</v>
      </c>
      <c r="C175">
        <v>979.05364037523805</v>
      </c>
      <c r="D175">
        <v>60.481402500228377</v>
      </c>
      <c r="E175" s="30" t="str">
        <f>VLOOKUP(A175,'ISIC Code Mapping'!$A$2:$C$201, 3, FALSE)</f>
        <v>ISIC 62T63</v>
      </c>
    </row>
    <row r="176" spans="1:5">
      <c r="A176" t="s">
        <v>481</v>
      </c>
      <c r="B176">
        <v>171</v>
      </c>
      <c r="C176">
        <v>275.19215431256532</v>
      </c>
      <c r="D176">
        <v>45.54701207601255</v>
      </c>
      <c r="E176" s="30" t="str">
        <f>VLOOKUP(A176,'ISIC Code Mapping'!$A$2:$C$201, 3, FALSE)</f>
        <v>ISIC 69T82</v>
      </c>
    </row>
    <row r="177" spans="1:5">
      <c r="A177" t="s">
        <v>482</v>
      </c>
      <c r="B177">
        <v>172</v>
      </c>
      <c r="C177">
        <v>2673.5139283190488</v>
      </c>
      <c r="D177">
        <v>361.05283620386706</v>
      </c>
      <c r="E177" s="30" t="str">
        <f>VLOOKUP(A177,'ISIC Code Mapping'!$A$2:$C$201, 3, FALSE)</f>
        <v>ISIC 69T82</v>
      </c>
    </row>
    <row r="178" spans="1:5">
      <c r="A178" t="s">
        <v>483</v>
      </c>
      <c r="B178">
        <v>173</v>
      </c>
      <c r="C178">
        <v>1508.9338397153917</v>
      </c>
      <c r="D178">
        <v>140.8743136551746</v>
      </c>
      <c r="E178" s="30" t="str">
        <f>VLOOKUP(A178,'ISIC Code Mapping'!$A$2:$C$201, 3, FALSE)</f>
        <v>ISIC 84</v>
      </c>
    </row>
    <row r="179" spans="1:5">
      <c r="A179" t="s">
        <v>484</v>
      </c>
      <c r="B179">
        <v>174</v>
      </c>
      <c r="C179">
        <v>1046.1755182077336</v>
      </c>
      <c r="D179">
        <v>70.81082426709591</v>
      </c>
      <c r="E179" s="30" t="str">
        <f>VLOOKUP(A179,'ISIC Code Mapping'!$A$2:$C$201, 3, FALSE)</f>
        <v>ISIC 85</v>
      </c>
    </row>
    <row r="180" spans="1:5">
      <c r="A180" t="s">
        <v>485</v>
      </c>
      <c r="B180">
        <v>175</v>
      </c>
      <c r="C180">
        <v>1757.6875300006661</v>
      </c>
      <c r="D180">
        <v>121.37954715185437</v>
      </c>
      <c r="E180" s="30" t="str">
        <f>VLOOKUP(A180,'ISIC Code Mapping'!$A$2:$C$201, 3, FALSE)</f>
        <v>ISIC 86T88</v>
      </c>
    </row>
    <row r="181" spans="1:5">
      <c r="A181" t="s">
        <v>486</v>
      </c>
      <c r="B181">
        <v>176</v>
      </c>
      <c r="C181">
        <v>86.38887012478844</v>
      </c>
      <c r="D181">
        <v>0</v>
      </c>
      <c r="E181" s="30" t="str">
        <f>VLOOKUP(A181,'ISIC Code Mapping'!$A$2:$C$201, 3, FALSE)</f>
        <v>ISIC 36T39</v>
      </c>
    </row>
    <row r="182" spans="1:5">
      <c r="A182" t="s">
        <v>487</v>
      </c>
      <c r="B182">
        <v>177</v>
      </c>
      <c r="C182">
        <v>87.646380593214204</v>
      </c>
      <c r="D182">
        <v>0</v>
      </c>
      <c r="E182" s="30" t="str">
        <f>VLOOKUP(A182,'ISIC Code Mapping'!$A$2:$C$201, 3, FALSE)</f>
        <v>ISIC 36T39</v>
      </c>
    </row>
    <row r="183" spans="1:5">
      <c r="A183" t="s">
        <v>488</v>
      </c>
      <c r="B183">
        <v>178</v>
      </c>
      <c r="C183">
        <v>35.436400513318013</v>
      </c>
      <c r="D183">
        <v>0</v>
      </c>
      <c r="E183" s="30" t="str">
        <f>VLOOKUP(A183,'ISIC Code Mapping'!$A$2:$C$201, 3, FALSE)</f>
        <v>ISIC 36T39</v>
      </c>
    </row>
    <row r="184" spans="1:5">
      <c r="A184" t="s">
        <v>489</v>
      </c>
      <c r="B184">
        <v>179</v>
      </c>
      <c r="C184">
        <v>49.723680975863878</v>
      </c>
      <c r="D184">
        <v>0</v>
      </c>
      <c r="E184" s="30" t="str">
        <f>VLOOKUP(A184,'ISIC Code Mapping'!$A$2:$C$201, 3, FALSE)</f>
        <v>ISIC 36T39</v>
      </c>
    </row>
    <row r="185" spans="1:5">
      <c r="A185" t="s">
        <v>490</v>
      </c>
      <c r="B185">
        <v>180</v>
      </c>
      <c r="C185">
        <v>21.390430487037225</v>
      </c>
      <c r="D185">
        <v>0</v>
      </c>
      <c r="E185" s="30" t="str">
        <f>VLOOKUP(A185,'ISIC Code Mapping'!$A$2:$C$201, 3, FALSE)</f>
        <v>ISIC 36T39</v>
      </c>
    </row>
    <row r="186" spans="1:5">
      <c r="A186" t="s">
        <v>491</v>
      </c>
      <c r="B186">
        <v>181</v>
      </c>
      <c r="C186">
        <v>30.171020863695556</v>
      </c>
      <c r="D186">
        <v>0</v>
      </c>
      <c r="E186" s="30" t="str">
        <f>VLOOKUP(A186,'ISIC Code Mapping'!$A$2:$C$201, 3, FALSE)</f>
        <v>ISIC 36T39</v>
      </c>
    </row>
    <row r="187" spans="1:5">
      <c r="A187" t="s">
        <v>492</v>
      </c>
      <c r="B187">
        <v>182</v>
      </c>
      <c r="C187">
        <v>54.129974377586478</v>
      </c>
      <c r="D187">
        <v>0</v>
      </c>
      <c r="E187" s="30" t="str">
        <f>VLOOKUP(A187,'ISIC Code Mapping'!$A$2:$C$201, 3, FALSE)</f>
        <v>ISIC 36T39</v>
      </c>
    </row>
    <row r="188" spans="1:5">
      <c r="A188" t="s">
        <v>493</v>
      </c>
      <c r="B188">
        <v>183</v>
      </c>
      <c r="C188">
        <v>12.803710119822025</v>
      </c>
      <c r="D188">
        <v>0</v>
      </c>
      <c r="E188" s="30" t="str">
        <f>VLOOKUP(A188,'ISIC Code Mapping'!$A$2:$C$201, 3, FALSE)</f>
        <v>ISIC 36T39</v>
      </c>
    </row>
    <row r="189" spans="1:5">
      <c r="A189" t="s">
        <v>494</v>
      </c>
      <c r="B189">
        <v>184</v>
      </c>
      <c r="C189">
        <v>2.9656896216011379</v>
      </c>
      <c r="D189">
        <v>0</v>
      </c>
      <c r="E189" s="30" t="str">
        <f>VLOOKUP(A189,'ISIC Code Mapping'!$A$2:$C$201, 3, FALSE)</f>
        <v>ISIC 36T39</v>
      </c>
    </row>
    <row r="190" spans="1:5">
      <c r="A190" t="s">
        <v>495</v>
      </c>
      <c r="B190">
        <v>185</v>
      </c>
      <c r="C190">
        <v>47.44619528795225</v>
      </c>
      <c r="D190">
        <v>0</v>
      </c>
      <c r="E190" s="30" t="str">
        <f>VLOOKUP(A190,'ISIC Code Mapping'!$A$2:$C$201, 3, FALSE)</f>
        <v>ISIC 36T39</v>
      </c>
    </row>
    <row r="191" spans="1:5">
      <c r="A191" t="s">
        <v>496</v>
      </c>
      <c r="B191">
        <v>186</v>
      </c>
      <c r="C191">
        <v>284.71214377817745</v>
      </c>
      <c r="D191">
        <v>0</v>
      </c>
      <c r="E191" s="30" t="str">
        <f>VLOOKUP(A191,'ISIC Code Mapping'!$A$2:$C$201, 3, FALSE)</f>
        <v>ISIC 36T39</v>
      </c>
    </row>
    <row r="192" spans="1:5">
      <c r="A192" t="s">
        <v>497</v>
      </c>
      <c r="B192">
        <v>187</v>
      </c>
      <c r="C192">
        <v>2.6855504198150038</v>
      </c>
      <c r="D192">
        <v>0</v>
      </c>
      <c r="E192" s="30" t="str">
        <f>VLOOKUP(A192,'ISIC Code Mapping'!$A$2:$C$201, 3, FALSE)</f>
        <v>ISIC 36T39</v>
      </c>
    </row>
    <row r="193" spans="1:5">
      <c r="A193" t="s">
        <v>498</v>
      </c>
      <c r="B193">
        <v>188</v>
      </c>
      <c r="C193">
        <v>26.561422361586562</v>
      </c>
      <c r="D193">
        <v>2.931561669740236</v>
      </c>
      <c r="E193" s="30" t="str">
        <f>VLOOKUP(A193,'ISIC Code Mapping'!$A$2:$C$201, 3, FALSE)</f>
        <v>ISIC 36T39</v>
      </c>
    </row>
    <row r="194" spans="1:5">
      <c r="A194" t="s">
        <v>499</v>
      </c>
      <c r="B194">
        <v>189</v>
      </c>
      <c r="C194">
        <v>42.520310647815172</v>
      </c>
      <c r="D194">
        <v>5.7888287312987314</v>
      </c>
      <c r="E194" s="30" t="str">
        <f>VLOOKUP(A194,'ISIC Code Mapping'!$A$2:$C$201, 3, FALSE)</f>
        <v>ISIC 36T39</v>
      </c>
    </row>
    <row r="195" spans="1:5">
      <c r="A195" t="s">
        <v>500</v>
      </c>
      <c r="B195">
        <v>190</v>
      </c>
      <c r="C195">
        <v>24.66052089452447</v>
      </c>
      <c r="D195">
        <v>0</v>
      </c>
      <c r="E195" s="30" t="str">
        <f>VLOOKUP(A195,'ISIC Code Mapping'!$A$2:$C$201, 3, FALSE)</f>
        <v>ISIC 36T39</v>
      </c>
    </row>
    <row r="196" spans="1:5">
      <c r="A196" t="s">
        <v>501</v>
      </c>
      <c r="B196">
        <v>191</v>
      </c>
      <c r="C196">
        <v>15.827090718730835</v>
      </c>
      <c r="D196">
        <v>0</v>
      </c>
      <c r="E196" s="30" t="str">
        <f>VLOOKUP(A196,'ISIC Code Mapping'!$A$2:$C$201, 3, FALSE)</f>
        <v>ISIC 36T39</v>
      </c>
    </row>
    <row r="197" spans="1:5">
      <c r="A197" t="s">
        <v>502</v>
      </c>
      <c r="B197">
        <v>192</v>
      </c>
      <c r="C197">
        <v>11.769921847723994</v>
      </c>
      <c r="D197">
        <v>0</v>
      </c>
      <c r="E197" s="30" t="str">
        <f>VLOOKUP(A197,'ISIC Code Mapping'!$A$2:$C$201, 3, FALSE)</f>
        <v>ISIC 36T39</v>
      </c>
    </row>
    <row r="198" spans="1:5">
      <c r="A198" t="s">
        <v>503</v>
      </c>
      <c r="B198">
        <v>193</v>
      </c>
      <c r="C198">
        <v>65.561920425884651</v>
      </c>
      <c r="D198">
        <v>0</v>
      </c>
      <c r="E198" s="30" t="str">
        <f>VLOOKUP(A198,'ISIC Code Mapping'!$A$2:$C$201, 3, FALSE)</f>
        <v>ISIC 36T39</v>
      </c>
    </row>
    <row r="199" spans="1:5">
      <c r="A199" t="s">
        <v>504</v>
      </c>
      <c r="B199">
        <v>194</v>
      </c>
      <c r="C199">
        <v>6.6034016398606683</v>
      </c>
      <c r="D199">
        <v>0</v>
      </c>
      <c r="E199" s="30" t="str">
        <f>VLOOKUP(A199,'ISIC Code Mapping'!$A$2:$C$201, 3, FALSE)</f>
        <v>ISIC 36T39</v>
      </c>
    </row>
    <row r="200" spans="1:5">
      <c r="A200" t="s">
        <v>505</v>
      </c>
      <c r="B200">
        <v>195</v>
      </c>
      <c r="C200">
        <v>9.2421431687553834</v>
      </c>
      <c r="D200">
        <v>0</v>
      </c>
      <c r="E200" s="30" t="str">
        <f>VLOOKUP(A200,'ISIC Code Mapping'!$A$2:$C$201, 3, FALSE)</f>
        <v>ISIC 36T39</v>
      </c>
    </row>
    <row r="201" spans="1:5">
      <c r="A201" t="s">
        <v>506</v>
      </c>
      <c r="B201">
        <v>196</v>
      </c>
      <c r="C201">
        <v>965.0150813080736</v>
      </c>
      <c r="D201">
        <v>838.06433944885475</v>
      </c>
      <c r="E201" s="30" t="str">
        <f>VLOOKUP(A201,'ISIC Code Mapping'!$A$2:$C$201, 3, FALSE)</f>
        <v>ISIC 90T96</v>
      </c>
    </row>
    <row r="202" spans="1:5">
      <c r="A202" t="s">
        <v>507</v>
      </c>
      <c r="B202">
        <v>197</v>
      </c>
      <c r="C202">
        <v>616.23012216175016</v>
      </c>
      <c r="D202">
        <v>44.629245010393824</v>
      </c>
      <c r="E202" s="30" t="str">
        <f>VLOOKUP(A202,'ISIC Code Mapping'!$A$2:$C$201, 3, FALSE)</f>
        <v>ISIC 90T96</v>
      </c>
    </row>
    <row r="203" spans="1:5">
      <c r="A203" t="s">
        <v>508</v>
      </c>
      <c r="B203">
        <v>198</v>
      </c>
      <c r="C203">
        <v>664.80416822833092</v>
      </c>
      <c r="D203">
        <v>41.744121388571187</v>
      </c>
      <c r="E203" s="30" t="str">
        <f>VLOOKUP(A203,'ISIC Code Mapping'!$A$2:$C$201, 3, FALSE)</f>
        <v>ISIC 90T96</v>
      </c>
    </row>
    <row r="204" spans="1:5">
      <c r="A204" t="s">
        <v>509</v>
      </c>
      <c r="B204">
        <v>199</v>
      </c>
      <c r="C204">
        <v>158.19277839446823</v>
      </c>
      <c r="D204">
        <v>9.04394086176403</v>
      </c>
      <c r="E204" s="30" t="str">
        <f>VLOOKUP(A204,'ISIC Code Mapping'!$A$2:$C$201, 3, FALSE)</f>
        <v>ISIC 97T98</v>
      </c>
    </row>
    <row r="205" spans="1:5">
      <c r="A205" t="s">
        <v>510</v>
      </c>
      <c r="B205">
        <v>200</v>
      </c>
      <c r="C205">
        <v>0</v>
      </c>
      <c r="D205">
        <v>0</v>
      </c>
      <c r="E205" s="30">
        <f>VLOOKUP(A205,'ISIC Code Mapping'!$A$2:$C$201, 3, FALSE)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FE727-34B0-439D-A805-072FE3DD0122}">
  <sheetPr>
    <tabColor theme="9" tint="0.59999389629810485"/>
  </sheetPr>
  <dimension ref="B2:L12"/>
  <sheetViews>
    <sheetView workbookViewId="0"/>
  </sheetViews>
  <sheetFormatPr baseColWidth="10" defaultColWidth="8.83203125" defaultRowHeight="15"/>
  <cols>
    <col min="2" max="2" width="12.33203125" customWidth="1"/>
    <col min="3" max="3" width="11.5" bestFit="1" customWidth="1"/>
    <col min="7" max="7" width="2.5" customWidth="1"/>
    <col min="12" max="12" width="12" customWidth="1"/>
    <col min="15" max="15" width="2.1640625" customWidth="1"/>
    <col min="18" max="18" width="1.33203125" customWidth="1"/>
    <col min="21" max="21" width="1.33203125" customWidth="1"/>
    <col min="24" max="24" width="3" customWidth="1"/>
  </cols>
  <sheetData>
    <row r="2" spans="2:12">
      <c r="C2" s="219" t="s">
        <v>529</v>
      </c>
      <c r="D2" s="219"/>
      <c r="E2" s="219"/>
      <c r="H2" s="219" t="s">
        <v>530</v>
      </c>
      <c r="I2" s="219"/>
      <c r="J2" s="219"/>
    </row>
    <row r="3" spans="2:12">
      <c r="B3" s="39" t="str">
        <f>'EXIOBASE Output'!B6</f>
        <v>ISIC code</v>
      </c>
      <c r="C3" s="39" t="s">
        <v>524</v>
      </c>
      <c r="D3" s="39" t="s">
        <v>134</v>
      </c>
      <c r="E3" s="39" t="s">
        <v>139</v>
      </c>
      <c r="F3" s="39" t="s">
        <v>527</v>
      </c>
      <c r="H3" s="1" t="s">
        <v>524</v>
      </c>
      <c r="I3" s="1" t="s">
        <v>531</v>
      </c>
      <c r="J3" s="1" t="s">
        <v>532</v>
      </c>
    </row>
    <row r="4" spans="2:12">
      <c r="B4" s="40" t="str">
        <f>'EXIOBASE Output'!B9</f>
        <v>ISIC 05</v>
      </c>
      <c r="C4" s="41">
        <f>IF(ISERROR(VLOOKUP(B4,'EXIOBASE Output'!$B$8:$C$46,2,FALSE)),"",VLOOKUP(B4,'EXIOBASE Output'!$B$8:$C$46,2,FALSE))</f>
        <v>11483.574553212717</v>
      </c>
      <c r="D4" s="42">
        <f>SUMIFS('EXIOBASE Imports Exports'!C:C, 'EXIOBASE Imports Exports'!E:E, 'EXIOBASE ISIC SPLITS'!B4)</f>
        <v>158.22151620768949</v>
      </c>
      <c r="E4" s="42">
        <f>SUMIFS('EXIOBASE Imports Exports'!D:D, 'EXIOBASE Imports Exports'!E:E, 'EXIOBASE ISIC SPLITS'!B4)</f>
        <v>7339.3975153199381</v>
      </c>
      <c r="F4" s="43" t="str">
        <f>IF(ISERROR(VLOOKUP(B4,'OECD ICESHR'!$B$9:$E$43,4,FALSE)),"",VLOOKUP(B4,'OECD ICESHR'!$B$9:$E$43,4,FALSE))</f>
        <v/>
      </c>
      <c r="G4" s="43"/>
      <c r="H4" s="44">
        <f>C4/SUM(C$4:C$5)</f>
        <v>0.39817377468418325</v>
      </c>
      <c r="I4" s="44">
        <f t="shared" ref="I4:J5" si="0">D4/SUM(D$4:D$5)</f>
        <v>3.4856794890768969E-2</v>
      </c>
      <c r="J4" s="45">
        <f t="shared" si="0"/>
        <v>0.40480345939977025</v>
      </c>
    </row>
    <row r="5" spans="2:12">
      <c r="B5" s="46" t="str">
        <f>'EXIOBASE Output'!B10</f>
        <v>ISIC 06</v>
      </c>
      <c r="C5" s="47">
        <f>IF(ISERROR(VLOOKUP(B5,'EXIOBASE Output'!$B$8:$C$46,2,FALSE)),"",VLOOKUP(B5,'EXIOBASE Output'!$B$8:$C$46,2,FALSE))</f>
        <v>17357.035460144052</v>
      </c>
      <c r="D5" s="48">
        <f>SUMIFS('EXIOBASE Imports Exports'!C:C, 'EXIOBASE Imports Exports'!E:E, 'EXIOBASE ISIC SPLITS'!B5)</f>
        <v>4380.965655289564</v>
      </c>
      <c r="E5" s="48">
        <f>SUMIFS('EXIOBASE Imports Exports'!D:D, 'EXIOBASE Imports Exports'!E:E, 'EXIOBASE ISIC SPLITS'!B5)</f>
        <v>10791.370255791911</v>
      </c>
      <c r="F5" s="49" t="str">
        <f>IF(ISERROR(VLOOKUP(B5,'OECD ICESHR'!$B$9:$E$43,4,FALSE)),"",VLOOKUP(B5,'OECD ICESHR'!$B$9:$E$43,4,FALSE))</f>
        <v/>
      </c>
      <c r="G5" s="49"/>
      <c r="H5" s="50">
        <f>C5/SUM(C$4:C$5)</f>
        <v>0.60182622531581687</v>
      </c>
      <c r="I5" s="50">
        <f t="shared" si="0"/>
        <v>0.96514320510923113</v>
      </c>
      <c r="J5" s="51">
        <f t="shared" si="0"/>
        <v>0.59519654060022975</v>
      </c>
    </row>
    <row r="6" spans="2:12">
      <c r="B6" s="40" t="str">
        <f>'EXIOBASE Output'!B19</f>
        <v>ISIC 231</v>
      </c>
      <c r="C6" s="41">
        <f>IF(ISERROR(VLOOKUP(B6,'EXIOBASE Output'!$B$8:$C$46,2,FALSE)),"",VLOOKUP(B6,'EXIOBASE Output'!$B$8:$C$46,2,FALSE))</f>
        <v>2690.1995422658092</v>
      </c>
      <c r="D6" s="42">
        <f>SUMIFS('EXIOBASE Imports Exports'!C:C, 'EXIOBASE Imports Exports'!E:E, 'EXIOBASE ISIC SPLITS'!B6)</f>
        <v>452.17342625861278</v>
      </c>
      <c r="E6" s="42">
        <f>SUMIFS('EXIOBASE Imports Exports'!D:D, 'EXIOBASE Imports Exports'!E:E, 'EXIOBASE ISIC SPLITS'!B6)</f>
        <v>358.15921392615877</v>
      </c>
      <c r="F6" s="43" t="str">
        <f>IF(ISERROR(VLOOKUP(B6,'OECD ICESHR'!$B$9:$E$43,4,FALSE)),"",VLOOKUP(B6,'OECD ICESHR'!$B$9:$E$43,4,FALSE))</f>
        <v/>
      </c>
      <c r="G6" s="43"/>
      <c r="H6" s="44">
        <f>C6/SUM(C$6:C$7)</f>
        <v>0.27109932795148051</v>
      </c>
      <c r="I6" s="44">
        <f t="shared" ref="I6:J7" si="1">D6/SUM(D$6:D$7)</f>
        <v>0.27626224671989491</v>
      </c>
      <c r="J6" s="45">
        <f t="shared" si="1"/>
        <v>0.36087382924631356</v>
      </c>
      <c r="L6" s="33"/>
    </row>
    <row r="7" spans="2:12">
      <c r="B7" s="46" t="str">
        <f>'EXIOBASE Output'!B20</f>
        <v>ISIC 239</v>
      </c>
      <c r="C7" s="47">
        <f>IF(ISERROR(VLOOKUP(B7,'EXIOBASE Output'!$B$8:$C$46,2,FALSE)),"",VLOOKUP(B7,'EXIOBASE Output'!$B$8:$C$46,2,FALSE))</f>
        <v>7233.098912930961</v>
      </c>
      <c r="D7" s="48">
        <f>SUMIFS('EXIOBASE Imports Exports'!C:C, 'EXIOBASE Imports Exports'!E:E, 'EXIOBASE ISIC SPLITS'!B7)</f>
        <v>1184.5808955039117</v>
      </c>
      <c r="E7" s="48">
        <f>SUMIFS('EXIOBASE Imports Exports'!D:D, 'EXIOBASE Imports Exports'!E:E, 'EXIOBASE ISIC SPLITS'!B7)</f>
        <v>634.31844696206838</v>
      </c>
      <c r="F7" s="49" t="str">
        <f>IF(ISERROR(VLOOKUP(B7,'OECD ICESHR'!$B$9:$E$43,4,FALSE)),"",VLOOKUP(B7,'OECD ICESHR'!$B$9:$E$43,4,FALSE))</f>
        <v/>
      </c>
      <c r="G7" s="49"/>
      <c r="H7" s="50">
        <f>C7/SUM(C$6:C$7)</f>
        <v>0.72890067204851938</v>
      </c>
      <c r="I7" s="50">
        <f t="shared" si="1"/>
        <v>0.72373775328010503</v>
      </c>
      <c r="J7" s="51">
        <f t="shared" si="1"/>
        <v>0.6391261707536865</v>
      </c>
      <c r="L7" s="33"/>
    </row>
    <row r="8" spans="2:12">
      <c r="B8" s="40" t="str">
        <f>'EXIOBASE Output'!B21</f>
        <v>ISIC 241</v>
      </c>
      <c r="C8" s="41">
        <f>IF(ISERROR(VLOOKUP(B8,'EXIOBASE Output'!$B$8:$C$46,2,FALSE)),"",VLOOKUP(B8,'EXIOBASE Output'!$B$8:$C$46,2,FALSE))</f>
        <v>10856.266277653327</v>
      </c>
      <c r="D8" s="42">
        <f>SUMIFS('EXIOBASE Imports Exports'!C:C, 'EXIOBASE Imports Exports'!E:E, 'EXIOBASE ISIC SPLITS'!B8)</f>
        <v>9339.079862938539</v>
      </c>
      <c r="E8" s="42">
        <f>SUMIFS('EXIOBASE Imports Exports'!D:D, 'EXIOBASE Imports Exports'!E:E, 'EXIOBASE ISIC SPLITS'!B8)</f>
        <v>1503.5144705177609</v>
      </c>
      <c r="F8" s="43" t="str">
        <f>IF(ISERROR(VLOOKUP(B8,'OECD ICESHR'!$B$9:$E$43,4,FALSE)),"",VLOOKUP(B8,'OECD ICESHR'!$B$9:$E$43,4,FALSE))</f>
        <v/>
      </c>
      <c r="G8" s="43"/>
      <c r="H8" s="44">
        <f>C8/SUM(C$8:C$9)</f>
        <v>0.42628985731924857</v>
      </c>
      <c r="I8" s="44">
        <f t="shared" ref="I8:J9" si="2">D8/SUM(D$8:D$9)</f>
        <v>0.77046614869403174</v>
      </c>
      <c r="J8" s="45">
        <f t="shared" si="2"/>
        <v>0.24047435602473746</v>
      </c>
      <c r="L8" s="33"/>
    </row>
    <row r="9" spans="2:12">
      <c r="B9" s="46" t="str">
        <f>'EXIOBASE Output'!B22</f>
        <v>ISIC 242</v>
      </c>
      <c r="C9" s="47">
        <f>IF(ISERROR(VLOOKUP(B9,'EXIOBASE Output'!$B$8:$C$46,2,FALSE)),"",VLOOKUP(B9,'EXIOBASE Output'!$B$8:$C$46,2,FALSE))</f>
        <v>14610.598793741196</v>
      </c>
      <c r="D9" s="48">
        <f>SUMIFS('EXIOBASE Imports Exports'!C:C, 'EXIOBASE Imports Exports'!E:E, 'EXIOBASE ISIC SPLITS'!B9)</f>
        <v>2782.2571727879777</v>
      </c>
      <c r="E9" s="48">
        <f>SUMIFS('EXIOBASE Imports Exports'!D:D, 'EXIOBASE Imports Exports'!E:E, 'EXIOBASE ISIC SPLITS'!B9)</f>
        <v>4748.7716167484223</v>
      </c>
      <c r="F9" s="49" t="str">
        <f>IF(ISERROR(VLOOKUP(B9,'OECD ICESHR'!$B$9:$E$43,4,FALSE)),"",VLOOKUP(B9,'OECD ICESHR'!$B$9:$E$43,4,FALSE))</f>
        <v/>
      </c>
      <c r="G9" s="49"/>
      <c r="H9" s="50">
        <f>C9/SUM(C$8:C$9)</f>
        <v>0.57371014268075138</v>
      </c>
      <c r="I9" s="50">
        <f t="shared" si="2"/>
        <v>0.22953385130596837</v>
      </c>
      <c r="J9" s="51">
        <f t="shared" si="2"/>
        <v>0.75952564397526257</v>
      </c>
      <c r="L9" s="33"/>
    </row>
    <row r="10" spans="2:12">
      <c r="B10" s="40" t="str">
        <f>'EXIOBASE Output'!B30</f>
        <v>ISIC 351</v>
      </c>
      <c r="C10" s="41">
        <f>IF(ISERROR(VLOOKUP(B10,'EXIOBASE Output'!$B$8:$C$46,2,FALSE)),"",VLOOKUP(B10,'EXIOBASE Output'!$B$8:$C$46,2,FALSE))</f>
        <v>10312.653447183782</v>
      </c>
      <c r="D10" s="42">
        <f>SUMIFS('EXIOBASE Imports Exports'!C:C, 'EXIOBASE Imports Exports'!E:E, 'EXIOBASE ISIC SPLITS'!B10)</f>
        <v>0</v>
      </c>
      <c r="E10" s="42">
        <f>SUMIFS('EXIOBASE Imports Exports'!D:D, 'EXIOBASE Imports Exports'!E:E, 'EXIOBASE ISIC SPLITS'!B10)</f>
        <v>0</v>
      </c>
      <c r="F10" s="43" t="str">
        <f>IF(ISERROR(VLOOKUP(B10,'OECD ICESHR'!$B$9:$E$43,4,FALSE)),"",VLOOKUP(B10,'OECD ICESHR'!$B$9:$E$43,4,FALSE))</f>
        <v/>
      </c>
      <c r="G10" s="43"/>
      <c r="H10" s="44">
        <f>C10/SUM(C$10:C$12)</f>
        <v>0.97166660079508138</v>
      </c>
      <c r="I10" s="44">
        <f t="shared" ref="I10:I12" si="3">D10/SUM(D$10:D$12)</f>
        <v>0</v>
      </c>
      <c r="J10" s="45">
        <f>IFERROR(E10/SUM(E$10:E$12),0)</f>
        <v>0</v>
      </c>
      <c r="L10" s="33"/>
    </row>
    <row r="11" spans="2:12">
      <c r="B11" s="52" t="str">
        <f>'EXIOBASE Output'!B31</f>
        <v>ISIC 352T353</v>
      </c>
      <c r="C11" s="53">
        <f>IF(ISERROR(VLOOKUP(B11,'EXIOBASE Output'!$B$8:$C$46,2,FALSE)),"",VLOOKUP(B11,'EXIOBASE Output'!$B$8:$C$46,2,FALSE))</f>
        <v>300.71274112123075</v>
      </c>
      <c r="D11" s="54">
        <f>SUMIFS('EXIOBASE Imports Exports'!C:C, 'EXIOBASE Imports Exports'!E:E, 'EXIOBASE ISIC SPLITS'!B11)</f>
        <v>16.359912530217365</v>
      </c>
      <c r="E11" s="54">
        <f>SUMIFS('EXIOBASE Imports Exports'!D:D, 'EXIOBASE Imports Exports'!E:E, 'EXIOBASE ISIC SPLITS'!B11)</f>
        <v>0</v>
      </c>
      <c r="F11" t="str">
        <f>IF(ISERROR(VLOOKUP(B11,'OECD ICESHR'!$B$9:$E$43,4,FALSE)),"",VLOOKUP(B11,'OECD ICESHR'!$B$9:$E$43,4,FALSE))</f>
        <v/>
      </c>
      <c r="H11" s="55">
        <f t="shared" ref="H11:H12" si="4">C11/SUM(C$10:C$12)</f>
        <v>2.8333399204918557E-2</v>
      </c>
      <c r="I11" s="55">
        <f t="shared" si="3"/>
        <v>1</v>
      </c>
      <c r="J11" s="56">
        <f t="shared" ref="J11:J12" si="5">IFERROR(E11/SUM(E$10:E$12),0)</f>
        <v>0</v>
      </c>
      <c r="L11" s="33"/>
    </row>
    <row r="12" spans="2:12">
      <c r="B12" s="46" t="str">
        <f>'EXIOBASE Output'!B32</f>
        <v>ISIC 36T39</v>
      </c>
      <c r="C12" s="47"/>
      <c r="D12" s="48"/>
      <c r="E12" s="48"/>
      <c r="F12" s="49"/>
      <c r="G12" s="49"/>
      <c r="H12" s="50">
        <f t="shared" si="4"/>
        <v>0</v>
      </c>
      <c r="I12" s="50">
        <f t="shared" si="3"/>
        <v>0</v>
      </c>
      <c r="J12" s="51">
        <f t="shared" si="5"/>
        <v>0</v>
      </c>
      <c r="L12" s="33"/>
    </row>
  </sheetData>
  <mergeCells count="2">
    <mergeCell ref="C2:E2"/>
    <mergeCell ref="H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59999389629810485"/>
  </sheetPr>
  <dimension ref="B1:H45"/>
  <sheetViews>
    <sheetView topLeftCell="A2" workbookViewId="0"/>
  </sheetViews>
  <sheetFormatPr baseColWidth="10" defaultColWidth="9.1640625" defaultRowHeight="13"/>
  <cols>
    <col min="1" max="1" width="9.1640625" style="5"/>
    <col min="2" max="2" width="14.6640625" style="34" customWidth="1"/>
    <col min="3" max="3" width="27.33203125" style="5" customWidth="1"/>
    <col min="4" max="4" width="2.33203125" style="5" customWidth="1"/>
    <col min="5" max="5" width="12.83203125" style="5" customWidth="1"/>
    <col min="6" max="7" width="9.1640625" style="5"/>
    <col min="8" max="8" width="31.1640625" style="5" customWidth="1"/>
    <col min="9" max="16384" width="9.1640625" style="5"/>
  </cols>
  <sheetData>
    <row r="1" spans="2:5" hidden="1">
      <c r="C1" s="7" t="e">
        <f ca="1">DotStatQuery(D1)</f>
        <v>#NAME?</v>
      </c>
      <c r="D1" s="7" t="s">
        <v>3</v>
      </c>
    </row>
    <row r="2" spans="2:5" ht="26">
      <c r="C2" s="6" t="s">
        <v>40</v>
      </c>
    </row>
    <row r="3" spans="2:5" ht="48">
      <c r="C3" s="220" t="s">
        <v>41</v>
      </c>
      <c r="D3" s="221"/>
      <c r="E3" s="15" t="s">
        <v>143</v>
      </c>
    </row>
    <row r="4" spans="2:5" ht="12.75" customHeight="1">
      <c r="C4" s="220" t="s">
        <v>4</v>
      </c>
      <c r="D4" s="221"/>
      <c r="E4" s="16" t="s">
        <v>553</v>
      </c>
    </row>
    <row r="5" spans="2:5">
      <c r="C5" s="220" t="s">
        <v>5</v>
      </c>
      <c r="D5" s="221"/>
      <c r="E5" s="16" t="s">
        <v>6</v>
      </c>
    </row>
    <row r="6" spans="2:5">
      <c r="C6" s="220" t="s">
        <v>7</v>
      </c>
      <c r="D6" s="221"/>
      <c r="E6" s="16" t="s">
        <v>142</v>
      </c>
    </row>
    <row r="7" spans="2:5" ht="36">
      <c r="B7" s="37" t="s">
        <v>528</v>
      </c>
      <c r="C7" s="222" t="s">
        <v>44</v>
      </c>
      <c r="D7" s="223"/>
      <c r="E7" s="38" t="s">
        <v>141</v>
      </c>
    </row>
    <row r="8" spans="2:5" ht="14">
      <c r="C8" s="35" t="s">
        <v>90</v>
      </c>
      <c r="D8" s="36" t="s">
        <v>8</v>
      </c>
      <c r="E8" s="36" t="s">
        <v>8</v>
      </c>
    </row>
    <row r="9" spans="2:5" ht="24">
      <c r="B9" s="34" t="str">
        <f>"ISIC "&amp;MID(LEFT(C9,FIND(":",C9)-1),FIND("_",C9)+1,LEN(C9))</f>
        <v>ISIC 01T03</v>
      </c>
      <c r="C9" s="18" t="s">
        <v>91</v>
      </c>
      <c r="D9" s="17" t="s">
        <v>8</v>
      </c>
      <c r="E9" s="26">
        <v>5.55</v>
      </c>
    </row>
    <row r="10" spans="2:5" ht="24">
      <c r="B10" s="34" t="str">
        <f t="shared" ref="B10:B43" si="0">"ISIC "&amp;MID(LEFT(C10,FIND(":",C10)-1),FIND("_",C10)+1,LEN(C10))</f>
        <v>ISIC 05T06</v>
      </c>
      <c r="C10" s="18" t="s">
        <v>92</v>
      </c>
      <c r="D10" s="17" t="s">
        <v>8</v>
      </c>
      <c r="E10" s="27">
        <v>7.78</v>
      </c>
    </row>
    <row r="11" spans="2:5" ht="24">
      <c r="B11" s="34" t="str">
        <f t="shared" si="0"/>
        <v>ISIC 07T08</v>
      </c>
      <c r="C11" s="18" t="s">
        <v>93</v>
      </c>
      <c r="D11" s="17" t="s">
        <v>8</v>
      </c>
      <c r="E11" s="26">
        <v>7.23</v>
      </c>
    </row>
    <row r="12" spans="2:5" ht="24">
      <c r="B12" s="34" t="str">
        <f t="shared" si="0"/>
        <v>ISIC 09</v>
      </c>
      <c r="C12" s="18" t="s">
        <v>94</v>
      </c>
      <c r="D12" s="17" t="s">
        <v>8</v>
      </c>
      <c r="E12" s="27">
        <v>9.59</v>
      </c>
    </row>
    <row r="13" spans="2:5" ht="24">
      <c r="B13" s="34" t="str">
        <f t="shared" si="0"/>
        <v>ISIC 10T12</v>
      </c>
      <c r="C13" s="18" t="s">
        <v>95</v>
      </c>
      <c r="D13" s="17" t="s">
        <v>8</v>
      </c>
      <c r="E13" s="26">
        <v>8.06</v>
      </c>
    </row>
    <row r="14" spans="2:5" ht="24">
      <c r="B14" s="34" t="str">
        <f t="shared" si="0"/>
        <v>ISIC 13T15</v>
      </c>
      <c r="C14" s="18" t="s">
        <v>96</v>
      </c>
      <c r="D14" s="17" t="s">
        <v>8</v>
      </c>
      <c r="E14" s="27">
        <v>22.39</v>
      </c>
    </row>
    <row r="15" spans="2:5" ht="24">
      <c r="B15" s="34" t="str">
        <f t="shared" si="0"/>
        <v>ISIC 16</v>
      </c>
      <c r="C15" s="18" t="s">
        <v>97</v>
      </c>
      <c r="D15" s="17" t="s">
        <v>8</v>
      </c>
      <c r="E15" s="26">
        <v>7.74</v>
      </c>
    </row>
    <row r="16" spans="2:5" ht="24">
      <c r="B16" s="34" t="str">
        <f t="shared" si="0"/>
        <v>ISIC 17T18</v>
      </c>
      <c r="C16" s="18" t="s">
        <v>98</v>
      </c>
      <c r="D16" s="17" t="s">
        <v>8</v>
      </c>
      <c r="E16" s="27">
        <v>17.690000000000001</v>
      </c>
    </row>
    <row r="17" spans="2:8" ht="24">
      <c r="B17" s="34" t="str">
        <f t="shared" si="0"/>
        <v>ISIC 19</v>
      </c>
      <c r="C17" s="18" t="s">
        <v>99</v>
      </c>
      <c r="D17" s="17" t="s">
        <v>8</v>
      </c>
      <c r="E17" s="26">
        <v>19.14</v>
      </c>
    </row>
    <row r="18" spans="2:8" ht="24">
      <c r="B18" s="34" t="str">
        <f t="shared" si="0"/>
        <v>ISIC 20T21</v>
      </c>
      <c r="C18" s="18" t="s">
        <v>100</v>
      </c>
      <c r="D18" s="17" t="s">
        <v>8</v>
      </c>
      <c r="E18" s="27">
        <v>15.91</v>
      </c>
    </row>
    <row r="19" spans="2:8" ht="14">
      <c r="B19" s="34" t="str">
        <f t="shared" si="0"/>
        <v>ISIC 22</v>
      </c>
      <c r="C19" s="18" t="s">
        <v>101</v>
      </c>
      <c r="D19" s="17" t="s">
        <v>8</v>
      </c>
      <c r="E19" s="26">
        <v>28.8</v>
      </c>
    </row>
    <row r="20" spans="2:8" ht="24">
      <c r="B20" s="34" t="str">
        <f t="shared" si="0"/>
        <v>ISIC 23</v>
      </c>
      <c r="C20" s="18" t="s">
        <v>102</v>
      </c>
      <c r="D20" s="17" t="s">
        <v>8</v>
      </c>
      <c r="E20" s="27">
        <v>7.93</v>
      </c>
    </row>
    <row r="21" spans="2:8" ht="14">
      <c r="B21" s="34" t="str">
        <f t="shared" si="0"/>
        <v>ISIC 24</v>
      </c>
      <c r="C21" s="18" t="s">
        <v>103</v>
      </c>
      <c r="D21" s="17" t="s">
        <v>8</v>
      </c>
      <c r="E21" s="26">
        <v>15.14</v>
      </c>
    </row>
    <row r="22" spans="2:8" ht="24">
      <c r="B22" s="34" t="str">
        <f t="shared" si="0"/>
        <v>ISIC 25</v>
      </c>
      <c r="C22" s="18" t="s">
        <v>104</v>
      </c>
      <c r="D22" s="17" t="s">
        <v>8</v>
      </c>
      <c r="E22" s="27">
        <v>28.82</v>
      </c>
    </row>
    <row r="23" spans="2:8" ht="24">
      <c r="B23" s="34" t="str">
        <f t="shared" si="0"/>
        <v>ISIC 26</v>
      </c>
      <c r="C23" s="18" t="s">
        <v>105</v>
      </c>
      <c r="D23" s="17" t="s">
        <v>8</v>
      </c>
      <c r="E23" s="26">
        <v>31.75</v>
      </c>
    </row>
    <row r="24" spans="2:8" ht="14">
      <c r="B24" s="34" t="str">
        <f t="shared" si="0"/>
        <v>ISIC 27</v>
      </c>
      <c r="C24" s="18" t="s">
        <v>106</v>
      </c>
      <c r="D24" s="17" t="s">
        <v>8</v>
      </c>
      <c r="E24" s="27">
        <v>24.95</v>
      </c>
    </row>
    <row r="25" spans="2:8" ht="24">
      <c r="B25" s="34" t="str">
        <f t="shared" si="0"/>
        <v>ISIC 28</v>
      </c>
      <c r="C25" s="18" t="s">
        <v>107</v>
      </c>
      <c r="D25" s="17" t="s">
        <v>8</v>
      </c>
      <c r="E25" s="26">
        <v>33.56</v>
      </c>
    </row>
    <row r="26" spans="2:8" ht="24">
      <c r="B26" s="34" t="str">
        <f t="shared" si="0"/>
        <v>ISIC 29</v>
      </c>
      <c r="C26" s="18" t="s">
        <v>108</v>
      </c>
      <c r="D26" s="17" t="s">
        <v>8</v>
      </c>
      <c r="E26" s="27">
        <v>18.23</v>
      </c>
    </row>
    <row r="27" spans="2:8" ht="14">
      <c r="B27" s="34" t="str">
        <f t="shared" si="0"/>
        <v>ISIC 30</v>
      </c>
      <c r="C27" s="18" t="s">
        <v>109</v>
      </c>
      <c r="D27" s="17" t="s">
        <v>8</v>
      </c>
      <c r="E27" s="26">
        <v>38.270000000000003</v>
      </c>
    </row>
    <row r="28" spans="2:8" ht="36">
      <c r="B28" s="34" t="str">
        <f t="shared" si="0"/>
        <v>ISIC 31T33</v>
      </c>
      <c r="C28" s="18" t="s">
        <v>110</v>
      </c>
      <c r="D28" s="17" t="s">
        <v>8</v>
      </c>
      <c r="E28" s="27">
        <v>18.87</v>
      </c>
    </row>
    <row r="29" spans="2:8" ht="36">
      <c r="B29" s="34" t="str">
        <f t="shared" si="0"/>
        <v>ISIC 35T39</v>
      </c>
      <c r="C29" s="18" t="s">
        <v>111</v>
      </c>
      <c r="D29" s="17" t="s">
        <v>8</v>
      </c>
      <c r="E29" s="83">
        <v>5.53</v>
      </c>
      <c r="F29" s="84" t="s">
        <v>555</v>
      </c>
      <c r="G29" s="84"/>
      <c r="H29" s="78"/>
    </row>
    <row r="30" spans="2:8" ht="14">
      <c r="B30" s="34" t="str">
        <f t="shared" si="0"/>
        <v>ISIC 41T43</v>
      </c>
      <c r="C30" s="10" t="s">
        <v>112</v>
      </c>
      <c r="D30" s="11" t="s">
        <v>8</v>
      </c>
      <c r="E30" s="83">
        <v>5.53</v>
      </c>
      <c r="F30" s="84" t="s">
        <v>555</v>
      </c>
      <c r="G30" s="84"/>
      <c r="H30" s="78"/>
    </row>
    <row r="31" spans="2:8" ht="24">
      <c r="B31" s="34" t="str">
        <f t="shared" si="0"/>
        <v>ISIC 45T47</v>
      </c>
      <c r="C31" s="18" t="s">
        <v>113</v>
      </c>
      <c r="D31" s="17" t="s">
        <v>8</v>
      </c>
      <c r="E31" s="27">
        <v>5.3</v>
      </c>
    </row>
    <row r="32" spans="2:8" ht="24">
      <c r="B32" s="34" t="str">
        <f t="shared" si="0"/>
        <v>ISIC 49T53</v>
      </c>
      <c r="C32" s="18" t="s">
        <v>114</v>
      </c>
      <c r="D32" s="17" t="s">
        <v>8</v>
      </c>
      <c r="E32" s="26">
        <v>13.54</v>
      </c>
    </row>
    <row r="33" spans="2:6" ht="24">
      <c r="B33" s="34" t="str">
        <f t="shared" si="0"/>
        <v>ISIC 55T56</v>
      </c>
      <c r="C33" s="18" t="s">
        <v>115</v>
      </c>
      <c r="D33" s="17" t="s">
        <v>8</v>
      </c>
      <c r="E33" s="27">
        <v>7.49</v>
      </c>
    </row>
    <row r="34" spans="2:6" ht="24">
      <c r="B34" s="34" t="str">
        <f t="shared" si="0"/>
        <v>ISIC 58T60</v>
      </c>
      <c r="C34" s="18" t="s">
        <v>116</v>
      </c>
      <c r="D34" s="17" t="s">
        <v>8</v>
      </c>
      <c r="E34" s="26">
        <v>12.73</v>
      </c>
    </row>
    <row r="35" spans="2:6" ht="14">
      <c r="B35" s="34" t="str">
        <f t="shared" si="0"/>
        <v>ISIC 61</v>
      </c>
      <c r="C35" s="18" t="s">
        <v>117</v>
      </c>
      <c r="D35" s="17" t="s">
        <v>8</v>
      </c>
      <c r="E35" s="27">
        <v>5.63</v>
      </c>
    </row>
    <row r="36" spans="2:6" ht="24">
      <c r="B36" s="34" t="str">
        <f t="shared" si="0"/>
        <v>ISIC 62T63</v>
      </c>
      <c r="C36" s="18" t="s">
        <v>118</v>
      </c>
      <c r="D36" s="17" t="s">
        <v>8</v>
      </c>
      <c r="E36" s="26">
        <v>9.58</v>
      </c>
    </row>
    <row r="37" spans="2:6" ht="24">
      <c r="B37" s="34" t="str">
        <f t="shared" si="0"/>
        <v>ISIC 64T66</v>
      </c>
      <c r="C37" s="18" t="s">
        <v>119</v>
      </c>
      <c r="D37" s="17" t="s">
        <v>8</v>
      </c>
      <c r="E37" s="27">
        <v>4.99</v>
      </c>
    </row>
    <row r="38" spans="2:6" ht="14">
      <c r="B38" s="34" t="str">
        <f t="shared" si="0"/>
        <v>ISIC 68</v>
      </c>
      <c r="C38" s="18" t="s">
        <v>120</v>
      </c>
      <c r="D38" s="17" t="s">
        <v>8</v>
      </c>
      <c r="E38" s="26">
        <v>1.57</v>
      </c>
    </row>
    <row r="39" spans="2:6" ht="24">
      <c r="B39" s="34" t="str">
        <f t="shared" si="0"/>
        <v>ISIC 69T82</v>
      </c>
      <c r="C39" s="18" t="s">
        <v>121</v>
      </c>
      <c r="D39" s="17" t="s">
        <v>8</v>
      </c>
      <c r="E39" s="27">
        <v>5.53</v>
      </c>
      <c r="F39" s="84"/>
    </row>
    <row r="40" spans="2:6" ht="24">
      <c r="B40" s="34" t="str">
        <f t="shared" si="0"/>
        <v>ISIC 84</v>
      </c>
      <c r="C40" s="10" t="s">
        <v>122</v>
      </c>
      <c r="D40" s="11" t="s">
        <v>8</v>
      </c>
      <c r="E40" s="83">
        <v>5.53</v>
      </c>
      <c r="F40" s="84" t="s">
        <v>555</v>
      </c>
    </row>
    <row r="41" spans="2:6" ht="14">
      <c r="B41" s="34" t="str">
        <f t="shared" si="0"/>
        <v>ISIC 85</v>
      </c>
      <c r="C41" s="18" t="s">
        <v>123</v>
      </c>
      <c r="D41" s="17" t="s">
        <v>8</v>
      </c>
      <c r="E41" s="26">
        <v>2.41</v>
      </c>
    </row>
    <row r="42" spans="2:6" ht="24">
      <c r="B42" s="34" t="str">
        <f t="shared" si="0"/>
        <v>ISIC 86T88</v>
      </c>
      <c r="C42" s="18" t="s">
        <v>124</v>
      </c>
      <c r="D42" s="17" t="s">
        <v>8</v>
      </c>
      <c r="E42" s="27">
        <v>7.92</v>
      </c>
    </row>
    <row r="43" spans="2:6" ht="24">
      <c r="B43" s="34" t="str">
        <f t="shared" si="0"/>
        <v>ISIC 90T96</v>
      </c>
      <c r="C43" s="18" t="s">
        <v>125</v>
      </c>
      <c r="D43" s="17" t="s">
        <v>8</v>
      </c>
      <c r="E43" s="26">
        <v>16.52</v>
      </c>
    </row>
    <row r="44" spans="2:6" ht="14">
      <c r="C44" s="18" t="s">
        <v>133</v>
      </c>
      <c r="D44" s="17" t="s">
        <v>8</v>
      </c>
      <c r="E44" s="27">
        <v>13.04</v>
      </c>
    </row>
    <row r="45" spans="2:6">
      <c r="C45" s="28"/>
    </row>
  </sheetData>
  <mergeCells count="5">
    <mergeCell ref="C3:D3"/>
    <mergeCell ref="C4:D4"/>
    <mergeCell ref="C5:D5"/>
    <mergeCell ref="C6:D6"/>
    <mergeCell ref="C7:D7"/>
  </mergeCells>
  <hyperlinks>
    <hyperlink ref="C2" r:id="rId1" display="http://stats.oecd.org/OECDStat_Metadata/ShowMetadata.ashx?Dataset=IOTSI4_2018&amp;ShowOnWeb=true&amp;Lang=en" xr:uid="{00000000-0004-0000-0500-000000000000}"/>
    <hyperlink ref="E3" r:id="rId2" display="http://stats.oecd.org/OECDStat_Metadata/ShowMetadata.ashx?Dataset=IOTSI4_2018&amp;Coords=[VAR].[ICESHR]&amp;ShowOnWeb=true&amp;Lang=en" xr:uid="{00000000-0004-0000-0500-000002000000}"/>
  </hyperlinks>
  <pageMargins left="0.75" right="0.75" top="1" bottom="1" header="0.5" footer="0.5"/>
  <pageSetup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DF477-0D2A-47B4-87CD-31949879C8FE}">
  <dimension ref="B1:I53"/>
  <sheetViews>
    <sheetView topLeftCell="A2" workbookViewId="0"/>
  </sheetViews>
  <sheetFormatPr baseColWidth="10" defaultColWidth="8.6640625" defaultRowHeight="13"/>
  <cols>
    <col min="1" max="1" width="8.6640625" style="100"/>
    <col min="2" max="2" width="14.6640625" style="34" customWidth="1"/>
    <col min="3" max="3" width="26.1640625" style="100" customWidth="1"/>
    <col min="4" max="4" width="2.33203125" style="100" customWidth="1"/>
    <col min="5" max="5" width="31.6640625" style="100" customWidth="1"/>
    <col min="6" max="16384" width="8.6640625" style="100"/>
  </cols>
  <sheetData>
    <row r="1" spans="2:9" ht="13" hidden="1" customHeight="1">
      <c r="C1" s="101" t="e">
        <f ca="1">DotStatQuery(D1)</f>
        <v>#NAME?</v>
      </c>
      <c r="D1" s="101" t="s">
        <v>3</v>
      </c>
    </row>
    <row r="2" spans="2:9">
      <c r="C2" s="102" t="s">
        <v>615</v>
      </c>
    </row>
    <row r="3" spans="2:9">
      <c r="C3" s="103" t="s">
        <v>41</v>
      </c>
      <c r="D3" s="104"/>
      <c r="E3" s="105" t="s">
        <v>143</v>
      </c>
    </row>
    <row r="4" spans="2:9">
      <c r="C4" s="103" t="s">
        <v>4</v>
      </c>
      <c r="D4" s="104"/>
      <c r="E4" s="106" t="s">
        <v>553</v>
      </c>
    </row>
    <row r="5" spans="2:9">
      <c r="C5" s="103" t="s">
        <v>5</v>
      </c>
      <c r="D5" s="104"/>
      <c r="E5" s="106" t="s">
        <v>614</v>
      </c>
    </row>
    <row r="6" spans="2:9">
      <c r="C6" s="103" t="s">
        <v>7</v>
      </c>
      <c r="D6" s="104"/>
      <c r="E6" s="106" t="s">
        <v>142</v>
      </c>
    </row>
    <row r="7" spans="2:9">
      <c r="B7" s="37" t="s">
        <v>528</v>
      </c>
      <c r="C7" s="107" t="s">
        <v>613</v>
      </c>
      <c r="D7" s="108"/>
      <c r="E7" s="109" t="s">
        <v>141</v>
      </c>
    </row>
    <row r="8" spans="2:9" ht="14">
      <c r="C8" s="110" t="s">
        <v>587</v>
      </c>
      <c r="D8" s="94" t="s">
        <v>8</v>
      </c>
      <c r="E8" s="94" t="s">
        <v>8</v>
      </c>
      <c r="F8" s="122" t="s">
        <v>629</v>
      </c>
      <c r="G8" s="122" t="s">
        <v>630</v>
      </c>
      <c r="H8" s="122" t="s">
        <v>631</v>
      </c>
    </row>
    <row r="9" spans="2:9" ht="14">
      <c r="B9" s="34" t="s">
        <v>9</v>
      </c>
      <c r="C9" s="111" t="s">
        <v>586</v>
      </c>
      <c r="D9" s="94" t="s">
        <v>8</v>
      </c>
      <c r="E9" s="95">
        <v>6.48</v>
      </c>
      <c r="F9" s="100" cm="1">
        <f t="array" ref="F9:F10">TRANSPOSE('OECD TTL 2018'!D58:E58)</f>
        <v>142726.1</v>
      </c>
      <c r="G9" s="100">
        <f>F9/SUM($F$9,$F$10)</f>
        <v>0.82575956566162656</v>
      </c>
      <c r="H9" s="123">
        <f>SUMPRODUCT(E9:E10,G9:G10)</f>
        <v>5.7011452585074709</v>
      </c>
      <c r="I9" s="122" t="s">
        <v>632</v>
      </c>
    </row>
    <row r="10" spans="2:9" ht="14">
      <c r="B10" s="34" t="s">
        <v>9</v>
      </c>
      <c r="C10" s="111" t="s">
        <v>585</v>
      </c>
      <c r="D10" s="94" t="s">
        <v>8</v>
      </c>
      <c r="E10" s="93">
        <v>2.0099999999999998</v>
      </c>
      <c r="F10" s="100">
        <v>30116.1</v>
      </c>
      <c r="G10" s="100">
        <f>F10/SUM($F$9,$F$10)</f>
        <v>0.17424043433837336</v>
      </c>
    </row>
    <row r="11" spans="2:9" ht="14">
      <c r="B11" s="34" t="str">
        <f t="shared" ref="B11:B51" si="0">"ISIC "&amp;MID(LEFT(C11,FIND(":",C11)-1),FIND("_",C11)+1,LEN(C11))</f>
        <v>ISIC 05T06</v>
      </c>
      <c r="C11" s="111" t="s">
        <v>584</v>
      </c>
      <c r="D11" s="94" t="s">
        <v>8</v>
      </c>
      <c r="E11" s="95">
        <v>13.46</v>
      </c>
    </row>
    <row r="12" spans="2:9" ht="14">
      <c r="B12" s="34" t="str">
        <f t="shared" si="0"/>
        <v>ISIC 07T08</v>
      </c>
      <c r="C12" s="111" t="s">
        <v>583</v>
      </c>
      <c r="D12" s="94" t="s">
        <v>8</v>
      </c>
      <c r="E12" s="93">
        <v>8.5500000000000007</v>
      </c>
    </row>
    <row r="13" spans="2:9" ht="14">
      <c r="B13" s="34" t="str">
        <f t="shared" si="0"/>
        <v>ISIC 09</v>
      </c>
      <c r="C13" s="111" t="s">
        <v>94</v>
      </c>
      <c r="D13" s="94" t="s">
        <v>8</v>
      </c>
      <c r="E13" s="95">
        <v>11.22</v>
      </c>
    </row>
    <row r="14" spans="2:9" ht="14">
      <c r="B14" s="34" t="str">
        <f t="shared" si="0"/>
        <v>ISIC 10T12</v>
      </c>
      <c r="C14" s="111" t="s">
        <v>95</v>
      </c>
      <c r="D14" s="94" t="s">
        <v>8</v>
      </c>
      <c r="E14" s="93">
        <v>9.5500000000000007</v>
      </c>
    </row>
    <row r="15" spans="2:9" ht="14">
      <c r="B15" s="34" t="str">
        <f t="shared" si="0"/>
        <v>ISIC 13T15</v>
      </c>
      <c r="C15" s="111" t="s">
        <v>582</v>
      </c>
      <c r="D15" s="94" t="s">
        <v>8</v>
      </c>
      <c r="E15" s="95">
        <v>19.649999999999999</v>
      </c>
    </row>
    <row r="16" spans="2:9" ht="14">
      <c r="B16" s="34" t="str">
        <f t="shared" si="0"/>
        <v>ISIC 16</v>
      </c>
      <c r="C16" s="111" t="s">
        <v>581</v>
      </c>
      <c r="D16" s="94" t="s">
        <v>8</v>
      </c>
      <c r="E16" s="93">
        <v>13.04</v>
      </c>
    </row>
    <row r="17" spans="2:6" ht="14">
      <c r="B17" s="34" t="str">
        <f t="shared" si="0"/>
        <v>ISIC 17T18</v>
      </c>
      <c r="C17" s="111" t="s">
        <v>98</v>
      </c>
      <c r="D17" s="94" t="s">
        <v>8</v>
      </c>
      <c r="E17" s="95">
        <v>18.100000000000001</v>
      </c>
    </row>
    <row r="18" spans="2:6" ht="14">
      <c r="B18" s="34" t="str">
        <f t="shared" si="0"/>
        <v>ISIC 19</v>
      </c>
      <c r="C18" s="111" t="s">
        <v>99</v>
      </c>
      <c r="D18" s="94" t="s">
        <v>8</v>
      </c>
      <c r="E18" s="93">
        <v>20.61</v>
      </c>
    </row>
    <row r="19" spans="2:6" ht="14">
      <c r="B19" s="34" t="str">
        <f t="shared" si="0"/>
        <v>ISIC 20</v>
      </c>
      <c r="C19" s="111" t="s">
        <v>580</v>
      </c>
      <c r="D19" s="94" t="s">
        <v>8</v>
      </c>
      <c r="E19" s="95">
        <v>20.9</v>
      </c>
    </row>
    <row r="20" spans="2:6" ht="14">
      <c r="B20" s="34" t="str">
        <f t="shared" si="0"/>
        <v>ISIC 21</v>
      </c>
      <c r="C20" s="111" t="s">
        <v>579</v>
      </c>
      <c r="D20" s="94" t="s">
        <v>8</v>
      </c>
      <c r="E20" s="93">
        <v>16.7</v>
      </c>
    </row>
    <row r="21" spans="2:6" ht="14">
      <c r="B21" s="34" t="str">
        <f t="shared" si="0"/>
        <v>ISIC 22</v>
      </c>
      <c r="C21" s="111" t="s">
        <v>101</v>
      </c>
      <c r="D21" s="94" t="s">
        <v>8</v>
      </c>
      <c r="E21" s="95">
        <v>26.58</v>
      </c>
    </row>
    <row r="22" spans="2:6" ht="14">
      <c r="B22" s="34" t="str">
        <f t="shared" si="0"/>
        <v>ISIC 23</v>
      </c>
      <c r="C22" s="111" t="s">
        <v>102</v>
      </c>
      <c r="D22" s="94" t="s">
        <v>8</v>
      </c>
      <c r="E22" s="93">
        <v>16.25</v>
      </c>
    </row>
    <row r="23" spans="2:6" ht="14">
      <c r="B23" s="34" t="str">
        <f t="shared" si="0"/>
        <v>ISIC 24</v>
      </c>
      <c r="C23" s="111" t="s">
        <v>578</v>
      </c>
      <c r="D23" s="94" t="s">
        <v>8</v>
      </c>
      <c r="E23" s="95">
        <v>10.87</v>
      </c>
    </row>
    <row r="24" spans="2:6" ht="14">
      <c r="B24" s="34" t="str">
        <f t="shared" si="0"/>
        <v>ISIC 25</v>
      </c>
      <c r="C24" s="111" t="s">
        <v>577</v>
      </c>
      <c r="D24" s="94" t="s">
        <v>8</v>
      </c>
      <c r="E24" s="93">
        <v>24.28</v>
      </c>
    </row>
    <row r="25" spans="2:6" ht="14">
      <c r="B25" s="34" t="str">
        <f t="shared" si="0"/>
        <v>ISIC 26</v>
      </c>
      <c r="C25" s="111" t="s">
        <v>576</v>
      </c>
      <c r="D25" s="94" t="s">
        <v>8</v>
      </c>
      <c r="E25" s="95">
        <v>30.05</v>
      </c>
    </row>
    <row r="26" spans="2:6" ht="14">
      <c r="B26" s="34" t="str">
        <f t="shared" si="0"/>
        <v>ISIC 27</v>
      </c>
      <c r="C26" s="111" t="s">
        <v>106</v>
      </c>
      <c r="D26" s="94" t="s">
        <v>8</v>
      </c>
      <c r="E26" s="93">
        <v>26.97</v>
      </c>
    </row>
    <row r="27" spans="2:6" ht="14">
      <c r="B27" s="34" t="str">
        <f t="shared" si="0"/>
        <v>ISIC 28</v>
      </c>
      <c r="C27" s="111" t="s">
        <v>575</v>
      </c>
      <c r="D27" s="94" t="s">
        <v>8</v>
      </c>
      <c r="E27" s="95">
        <v>33.58</v>
      </c>
    </row>
    <row r="28" spans="2:6" ht="14">
      <c r="B28" s="34" t="str">
        <f t="shared" si="0"/>
        <v>ISIC 29</v>
      </c>
      <c r="C28" s="111" t="s">
        <v>108</v>
      </c>
      <c r="D28" s="94" t="s">
        <v>8</v>
      </c>
      <c r="E28" s="93">
        <v>15.46</v>
      </c>
    </row>
    <row r="29" spans="2:6" ht="14">
      <c r="B29" s="34" t="str">
        <f t="shared" si="0"/>
        <v>ISIC 30</v>
      </c>
      <c r="C29" s="111" t="s">
        <v>109</v>
      </c>
      <c r="D29" s="94" t="s">
        <v>8</v>
      </c>
      <c r="E29" s="95">
        <v>21.85</v>
      </c>
    </row>
    <row r="30" spans="2:6" ht="14">
      <c r="B30" s="34" t="str">
        <f t="shared" si="0"/>
        <v>ISIC 31T33</v>
      </c>
      <c r="C30" s="111" t="s">
        <v>574</v>
      </c>
      <c r="D30" s="94" t="s">
        <v>8</v>
      </c>
      <c r="E30" s="93">
        <v>20.74</v>
      </c>
    </row>
    <row r="31" spans="2:6" ht="14">
      <c r="B31" s="34" t="str">
        <f t="shared" si="0"/>
        <v>ISIC 35</v>
      </c>
      <c r="C31" s="111" t="s">
        <v>573</v>
      </c>
      <c r="D31" s="94" t="s">
        <v>8</v>
      </c>
      <c r="E31" s="95">
        <v>13.72</v>
      </c>
    </row>
    <row r="32" spans="2:6" ht="14">
      <c r="B32" s="34" t="str">
        <f t="shared" si="0"/>
        <v>ISIC 41T43</v>
      </c>
      <c r="C32" s="10" t="s">
        <v>112</v>
      </c>
      <c r="D32" s="11" t="s">
        <v>8</v>
      </c>
      <c r="E32" s="83">
        <f>AVERAGE(E45:E46)</f>
        <v>6.7549999999999999</v>
      </c>
      <c r="F32" s="84" t="s">
        <v>555</v>
      </c>
    </row>
    <row r="33" spans="2:9" ht="14">
      <c r="B33" s="34" t="str">
        <f t="shared" si="0"/>
        <v>ISIC 45T47</v>
      </c>
      <c r="C33" s="111" t="s">
        <v>113</v>
      </c>
      <c r="D33" s="94" t="s">
        <v>8</v>
      </c>
      <c r="E33" s="93">
        <v>7.49</v>
      </c>
    </row>
    <row r="34" spans="2:9" ht="14">
      <c r="B34" s="34" t="str">
        <f t="shared" si="0"/>
        <v>ISIC 49</v>
      </c>
      <c r="C34" s="111" t="s">
        <v>571</v>
      </c>
      <c r="D34" s="94" t="s">
        <v>8</v>
      </c>
      <c r="E34" s="95">
        <v>9.2200000000000006</v>
      </c>
      <c r="F34" s="100" cm="1">
        <f t="array" ref="F34:F38">TRANSPOSE('OECD TTL 2018'!AD58:AH58)</f>
        <v>39272.1</v>
      </c>
      <c r="G34" s="100">
        <f>F34/SUM($F$34:$F$38)</f>
        <v>0.4189975962538689</v>
      </c>
      <c r="H34" s="123">
        <f>SUMPRODUCT(E34:E38,G34:G38)</f>
        <v>11.687832851623892</v>
      </c>
      <c r="I34" s="122" t="s">
        <v>632</v>
      </c>
    </row>
    <row r="35" spans="2:9" ht="14">
      <c r="B35" s="34" t="str">
        <f t="shared" si="0"/>
        <v>ISIC 50</v>
      </c>
      <c r="C35" s="111" t="s">
        <v>570</v>
      </c>
      <c r="D35" s="94" t="s">
        <v>8</v>
      </c>
      <c r="E35" s="93">
        <v>19.63</v>
      </c>
      <c r="F35" s="100">
        <v>12019</v>
      </c>
      <c r="G35" s="100">
        <f t="shared" ref="G35:G38" si="1">F35/SUM($F$34:$F$38)</f>
        <v>0.12823180093183839</v>
      </c>
    </row>
    <row r="36" spans="2:9" ht="14">
      <c r="B36" s="34" t="str">
        <f t="shared" si="0"/>
        <v>ISIC 51</v>
      </c>
      <c r="C36" s="111" t="s">
        <v>569</v>
      </c>
      <c r="D36" s="94" t="s">
        <v>8</v>
      </c>
      <c r="E36" s="95">
        <v>12.42</v>
      </c>
      <c r="F36" s="100">
        <v>30571.1</v>
      </c>
      <c r="G36" s="100">
        <f t="shared" si="1"/>
        <v>0.32616583821177503</v>
      </c>
    </row>
    <row r="37" spans="2:9" ht="14">
      <c r="B37" s="34" t="str">
        <f t="shared" si="0"/>
        <v>ISIC 52</v>
      </c>
      <c r="C37" s="111" t="s">
        <v>568</v>
      </c>
      <c r="D37" s="94" t="s">
        <v>8</v>
      </c>
      <c r="E37" s="93">
        <v>10.01</v>
      </c>
      <c r="F37" s="100">
        <v>9510.5</v>
      </c>
      <c r="G37" s="100">
        <f t="shared" si="1"/>
        <v>0.10146838695084857</v>
      </c>
    </row>
    <row r="38" spans="2:9" ht="14">
      <c r="B38" s="34" t="str">
        <f t="shared" si="0"/>
        <v>ISIC 53</v>
      </c>
      <c r="C38" s="111" t="s">
        <v>567</v>
      </c>
      <c r="D38" s="94" t="s">
        <v>8</v>
      </c>
      <c r="E38" s="95">
        <v>9.58</v>
      </c>
      <c r="F38" s="100">
        <v>2356</v>
      </c>
      <c r="G38" s="100">
        <f t="shared" si="1"/>
        <v>2.5136377651669126E-2</v>
      </c>
    </row>
    <row r="39" spans="2:9" ht="14">
      <c r="B39" s="34" t="str">
        <f t="shared" si="0"/>
        <v>ISIC 55T56</v>
      </c>
      <c r="C39" s="111" t="s">
        <v>566</v>
      </c>
      <c r="D39" s="94" t="s">
        <v>8</v>
      </c>
      <c r="E39" s="93">
        <v>7.65</v>
      </c>
    </row>
    <row r="40" spans="2:9" ht="14">
      <c r="B40" s="34" t="str">
        <f t="shared" si="0"/>
        <v>ISIC 58T60</v>
      </c>
      <c r="C40" s="111" t="s">
        <v>116</v>
      </c>
      <c r="D40" s="94" t="s">
        <v>8</v>
      </c>
      <c r="E40" s="95">
        <v>13.37</v>
      </c>
    </row>
    <row r="41" spans="2:9" ht="14">
      <c r="B41" s="34" t="str">
        <f t="shared" si="0"/>
        <v>ISIC 61</v>
      </c>
      <c r="C41" s="111" t="s">
        <v>117</v>
      </c>
      <c r="D41" s="94" t="s">
        <v>8</v>
      </c>
      <c r="E41" s="93">
        <v>3.98</v>
      </c>
    </row>
    <row r="42" spans="2:9" ht="14">
      <c r="B42" s="34" t="str">
        <f t="shared" si="0"/>
        <v>ISIC 62T63</v>
      </c>
      <c r="C42" s="111" t="s">
        <v>118</v>
      </c>
      <c r="D42" s="94" t="s">
        <v>8</v>
      </c>
      <c r="E42" s="95">
        <v>9.39</v>
      </c>
    </row>
    <row r="43" spans="2:9" ht="14">
      <c r="B43" s="34" t="str">
        <f t="shared" si="0"/>
        <v>ISIC 64T66</v>
      </c>
      <c r="C43" s="111" t="s">
        <v>119</v>
      </c>
      <c r="D43" s="94" t="s">
        <v>8</v>
      </c>
      <c r="E43" s="93">
        <v>2.25</v>
      </c>
    </row>
    <row r="44" spans="2:9" ht="14">
      <c r="B44" s="34" t="str">
        <f t="shared" si="0"/>
        <v>ISIC 68</v>
      </c>
      <c r="C44" s="111" t="s">
        <v>120</v>
      </c>
      <c r="D44" s="94" t="s">
        <v>8</v>
      </c>
      <c r="E44" s="95">
        <v>3.26</v>
      </c>
    </row>
    <row r="45" spans="2:9" ht="14">
      <c r="B45" s="34" t="str">
        <f t="shared" si="0"/>
        <v>ISIC 69T75</v>
      </c>
      <c r="C45" s="111" t="s">
        <v>565</v>
      </c>
      <c r="D45" s="94" t="s">
        <v>8</v>
      </c>
      <c r="E45" s="93">
        <v>7.04</v>
      </c>
      <c r="F45" s="100" cm="1">
        <f t="array" ref="F45:F46">TRANSPOSE('OECD TTL 2018'!AO58:AP58)</f>
        <v>4483.7</v>
      </c>
      <c r="G45" s="100">
        <f>F45/SUM($F$45,$F$46)</f>
        <v>0.18325125166036579</v>
      </c>
      <c r="H45" s="123">
        <f>SUMPRODUCT(E45:E46,G45:G46)</f>
        <v>6.5744532134464082</v>
      </c>
      <c r="I45" s="122" t="s">
        <v>632</v>
      </c>
    </row>
    <row r="46" spans="2:9" ht="14">
      <c r="B46" s="34" t="str">
        <f t="shared" si="0"/>
        <v>ISIC 77T82</v>
      </c>
      <c r="C46" s="111" t="s">
        <v>564</v>
      </c>
      <c r="D46" s="94" t="s">
        <v>8</v>
      </c>
      <c r="E46" s="95">
        <v>6.47</v>
      </c>
      <c r="F46" s="100">
        <v>19983.8</v>
      </c>
      <c r="G46" s="100">
        <f>F46/SUM($F$45,$F$46)</f>
        <v>0.81674874833963418</v>
      </c>
    </row>
    <row r="47" spans="2:9" ht="14">
      <c r="B47" s="121" t="s">
        <v>35</v>
      </c>
      <c r="C47" s="124" t="s">
        <v>122</v>
      </c>
      <c r="D47" s="94"/>
      <c r="E47" s="95">
        <f>AVERAGE(E45:E46)</f>
        <v>6.7549999999999999</v>
      </c>
      <c r="F47" s="84" t="s">
        <v>555</v>
      </c>
    </row>
    <row r="48" spans="2:9" ht="14">
      <c r="B48" s="34" t="str">
        <f t="shared" si="0"/>
        <v>ISIC 85</v>
      </c>
      <c r="C48" s="111" t="s">
        <v>123</v>
      </c>
      <c r="D48" s="94" t="s">
        <v>8</v>
      </c>
      <c r="E48" s="93">
        <v>5.42</v>
      </c>
    </row>
    <row r="49" spans="2:9" ht="14">
      <c r="B49" s="34" t="str">
        <f t="shared" si="0"/>
        <v>ISIC 86T88</v>
      </c>
      <c r="C49" s="111" t="s">
        <v>563</v>
      </c>
      <c r="D49" s="94" t="s">
        <v>8</v>
      </c>
      <c r="E49" s="95">
        <v>11.3</v>
      </c>
    </row>
    <row r="50" spans="2:9" ht="14">
      <c r="B50" s="34" t="str">
        <f t="shared" si="0"/>
        <v>ISIC 90T93</v>
      </c>
      <c r="C50" s="111" t="s">
        <v>562</v>
      </c>
      <c r="D50" s="94" t="s">
        <v>8</v>
      </c>
      <c r="E50" s="93">
        <v>5.86</v>
      </c>
      <c r="F50" s="100" cm="1">
        <f t="array" ref="F50:F51">TRANSPOSE('OECD TTL 2018'!AT58:AU58)</f>
        <v>6790.7</v>
      </c>
      <c r="G50" s="100">
        <f>F50/SUM($F$50,$F$51)</f>
        <v>0.32263689274260599</v>
      </c>
      <c r="H50" s="123">
        <f>SUMPRODUCT(E50:E51,G50:G51)</f>
        <v>8.2036763511105821</v>
      </c>
      <c r="I50" s="122" t="s">
        <v>632</v>
      </c>
    </row>
    <row r="51" spans="2:9" ht="14">
      <c r="B51" s="34" t="str">
        <f t="shared" si="0"/>
        <v>ISIC 94T96</v>
      </c>
      <c r="C51" s="111" t="s">
        <v>561</v>
      </c>
      <c r="D51" s="94" t="s">
        <v>8</v>
      </c>
      <c r="E51" s="95">
        <v>9.32</v>
      </c>
      <c r="F51" s="100">
        <v>14256.8</v>
      </c>
      <c r="G51" s="100">
        <f>F51/SUM($F$50,$F$51)</f>
        <v>0.6773631072573939</v>
      </c>
    </row>
    <row r="52" spans="2:9" ht="14">
      <c r="C52" s="111" t="s">
        <v>133</v>
      </c>
      <c r="D52" s="94" t="s">
        <v>8</v>
      </c>
      <c r="E52" s="93">
        <v>14.51</v>
      </c>
    </row>
    <row r="53" spans="2:9">
      <c r="C53" s="92" t="s">
        <v>616</v>
      </c>
    </row>
  </sheetData>
  <hyperlinks>
    <hyperlink ref="C2" r:id="rId1" display="http://stats.oecd.org/OECDStat_Metadata/ShowMetadata.ashx?Dataset=IOTS_2021&amp;ShowOnWeb=true&amp;Lang=en" xr:uid="{9D20E24A-466B-4733-867B-D78D59952656}"/>
    <hyperlink ref="E3" r:id="rId2" display="http://stats.oecd.org/OECDStat_Metadata/ShowMetadata.ashx?Dataset=IOTS_2021&amp;Coords=[VAR].[ICESHR]&amp;ShowOnWeb=true&amp;Lang=en" xr:uid="{8A13E1B8-0C03-40EF-839D-2E2062B7D81C}"/>
    <hyperlink ref="C53" r:id="rId3" display="https://stats-1.oecd.org/index.aspx?DatasetCode=IOTS_2021" xr:uid="{766B5F9F-91C8-442A-93D8-F8D09F4C8D77}"/>
  </hyperlinks>
  <pageMargins left="0.75" right="0.75" top="1" bottom="1" header="0.5" footer="0.5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D786E-A749-4C70-B561-D40D789AFE82}">
  <dimension ref="A1:BE59"/>
  <sheetViews>
    <sheetView workbookViewId="0"/>
  </sheetViews>
  <sheetFormatPr baseColWidth="10" defaultColWidth="8.6640625" defaultRowHeight="13"/>
  <cols>
    <col min="1" max="1" width="19.6640625" style="190" customWidth="1"/>
    <col min="2" max="2" width="26.1640625" style="100" customWidth="1"/>
    <col min="3" max="3" width="2.33203125" style="100" customWidth="1"/>
    <col min="4" max="51" width="11.6640625" style="100" customWidth="1"/>
    <col min="52" max="52" width="9.1640625" style="100" bestFit="1" customWidth="1"/>
    <col min="53" max="55" width="8.83203125" style="100" bestFit="1" customWidth="1"/>
    <col min="56" max="56" width="9.1640625" style="100" bestFit="1" customWidth="1"/>
    <col min="57" max="57" width="9.6640625" style="188" bestFit="1" customWidth="1"/>
    <col min="58" max="16384" width="8.6640625" style="100"/>
  </cols>
  <sheetData>
    <row r="1" spans="1:57" s="190" customFormat="1" ht="21.25" customHeight="1">
      <c r="A1" s="190" t="s">
        <v>523</v>
      </c>
      <c r="B1" s="191"/>
      <c r="C1" s="191"/>
      <c r="D1" s="190" t="s">
        <v>9</v>
      </c>
      <c r="E1" s="190" t="s">
        <v>9</v>
      </c>
      <c r="F1" s="190" t="s">
        <v>625</v>
      </c>
      <c r="G1" s="190" t="s">
        <v>10</v>
      </c>
      <c r="H1" s="190" t="s">
        <v>11</v>
      </c>
      <c r="I1" s="190" t="s">
        <v>12</v>
      </c>
      <c r="J1" s="190" t="s">
        <v>13</v>
      </c>
      <c r="K1" s="190" t="s">
        <v>14</v>
      </c>
      <c r="L1" s="190" t="s">
        <v>15</v>
      </c>
      <c r="M1" s="190" t="s">
        <v>16</v>
      </c>
      <c r="N1" s="192" t="s">
        <v>164</v>
      </c>
      <c r="O1" s="192" t="s">
        <v>165</v>
      </c>
      <c r="P1" s="190" t="s">
        <v>17</v>
      </c>
      <c r="Q1" s="190" t="s">
        <v>626</v>
      </c>
      <c r="R1" s="190" t="s">
        <v>627</v>
      </c>
      <c r="S1" s="190" t="s">
        <v>18</v>
      </c>
      <c r="T1" s="190" t="s">
        <v>19</v>
      </c>
      <c r="U1" s="190" t="s">
        <v>20</v>
      </c>
      <c r="V1" s="190" t="s">
        <v>21</v>
      </c>
      <c r="W1" s="190" t="s">
        <v>22</v>
      </c>
      <c r="X1" s="190" t="s">
        <v>23</v>
      </c>
      <c r="Y1" s="193" t="s">
        <v>24</v>
      </c>
      <c r="Z1" s="193" t="s">
        <v>628</v>
      </c>
      <c r="AA1" s="190" t="s">
        <v>519</v>
      </c>
      <c r="AB1" s="190" t="s">
        <v>25</v>
      </c>
      <c r="AC1" s="190" t="s">
        <v>26</v>
      </c>
      <c r="AD1" s="190" t="s">
        <v>27</v>
      </c>
      <c r="AE1" s="190" t="s">
        <v>27</v>
      </c>
      <c r="AF1" s="190" t="s">
        <v>27</v>
      </c>
      <c r="AG1" s="190" t="s">
        <v>27</v>
      </c>
      <c r="AH1" s="190" t="s">
        <v>27</v>
      </c>
      <c r="AI1" s="190" t="s">
        <v>28</v>
      </c>
      <c r="AJ1" s="190" t="s">
        <v>29</v>
      </c>
      <c r="AK1" s="190" t="s">
        <v>30</v>
      </c>
      <c r="AL1" s="190" t="s">
        <v>31</v>
      </c>
      <c r="AM1" s="190" t="s">
        <v>32</v>
      </c>
      <c r="AN1" s="190" t="s">
        <v>33</v>
      </c>
      <c r="AO1" s="190" t="s">
        <v>34</v>
      </c>
      <c r="AP1" s="190" t="s">
        <v>34</v>
      </c>
      <c r="AQ1" s="190" t="s">
        <v>35</v>
      </c>
      <c r="AR1" s="190" t="s">
        <v>36</v>
      </c>
      <c r="AS1" s="190" t="s">
        <v>37</v>
      </c>
      <c r="AT1" s="190" t="s">
        <v>38</v>
      </c>
      <c r="AU1" s="190" t="s">
        <v>38</v>
      </c>
      <c r="AV1" s="190" t="s">
        <v>39</v>
      </c>
      <c r="BB1" s="197"/>
      <c r="BC1" s="198"/>
      <c r="BD1" s="198"/>
      <c r="BE1" s="197"/>
    </row>
    <row r="2" spans="1:57">
      <c r="B2" s="186" t="s">
        <v>615</v>
      </c>
    </row>
    <row r="3" spans="1:57">
      <c r="B3" s="183" t="s">
        <v>41</v>
      </c>
      <c r="C3" s="104"/>
      <c r="D3" s="112" t="s">
        <v>42</v>
      </c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96"/>
    </row>
    <row r="4" spans="1:57" ht="13" customHeight="1">
      <c r="B4" s="183" t="s">
        <v>4</v>
      </c>
      <c r="C4" s="104"/>
      <c r="D4" s="114" t="s">
        <v>553</v>
      </c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04"/>
    </row>
    <row r="5" spans="1:57">
      <c r="B5" s="183" t="s">
        <v>5</v>
      </c>
      <c r="C5" s="104"/>
      <c r="D5" s="114" t="s">
        <v>614</v>
      </c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04"/>
    </row>
    <row r="6" spans="1:57" ht="13" customHeight="1">
      <c r="B6" s="183" t="s">
        <v>7</v>
      </c>
      <c r="C6" s="104"/>
      <c r="D6" s="114" t="s">
        <v>43</v>
      </c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5"/>
      <c r="AQ6" s="115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04"/>
    </row>
    <row r="7" spans="1:57" s="99" customFormat="1" ht="132">
      <c r="A7" s="194"/>
      <c r="B7" s="189" t="s">
        <v>613</v>
      </c>
      <c r="C7" s="98"/>
      <c r="D7" s="96" t="s">
        <v>612</v>
      </c>
      <c r="E7" s="96" t="s">
        <v>611</v>
      </c>
      <c r="F7" s="96" t="s">
        <v>610</v>
      </c>
      <c r="G7" s="96" t="s">
        <v>609</v>
      </c>
      <c r="H7" s="96" t="s">
        <v>48</v>
      </c>
      <c r="I7" s="96" t="s">
        <v>49</v>
      </c>
      <c r="J7" s="96" t="s">
        <v>608</v>
      </c>
      <c r="K7" s="96" t="s">
        <v>51</v>
      </c>
      <c r="L7" s="96" t="s">
        <v>52</v>
      </c>
      <c r="M7" s="96" t="s">
        <v>53</v>
      </c>
      <c r="N7" s="96" t="s">
        <v>607</v>
      </c>
      <c r="O7" s="96" t="s">
        <v>606</v>
      </c>
      <c r="P7" s="96" t="s">
        <v>605</v>
      </c>
      <c r="Q7" s="96" t="s">
        <v>56</v>
      </c>
      <c r="R7" s="96" t="s">
        <v>57</v>
      </c>
      <c r="S7" s="96" t="s">
        <v>58</v>
      </c>
      <c r="T7" s="96" t="s">
        <v>604</v>
      </c>
      <c r="U7" s="96" t="s">
        <v>60</v>
      </c>
      <c r="V7" s="96" t="s">
        <v>61</v>
      </c>
      <c r="W7" s="96" t="s">
        <v>62</v>
      </c>
      <c r="X7" s="96" t="s">
        <v>63</v>
      </c>
      <c r="Y7" s="96" t="s">
        <v>603</v>
      </c>
      <c r="Z7" s="96" t="s">
        <v>602</v>
      </c>
      <c r="AA7" s="96" t="s">
        <v>601</v>
      </c>
      <c r="AB7" s="96" t="s">
        <v>66</v>
      </c>
      <c r="AC7" s="96" t="s">
        <v>67</v>
      </c>
      <c r="AD7" s="126" t="s">
        <v>600</v>
      </c>
      <c r="AE7" s="126" t="s">
        <v>599</v>
      </c>
      <c r="AF7" s="126" t="s">
        <v>598</v>
      </c>
      <c r="AG7" s="126" t="s">
        <v>597</v>
      </c>
      <c r="AH7" s="126" t="s">
        <v>596</v>
      </c>
      <c r="AI7" s="96" t="s">
        <v>595</v>
      </c>
      <c r="AJ7" s="96" t="s">
        <v>70</v>
      </c>
      <c r="AK7" s="96" t="s">
        <v>71</v>
      </c>
      <c r="AL7" s="96" t="s">
        <v>72</v>
      </c>
      <c r="AM7" s="96" t="s">
        <v>73</v>
      </c>
      <c r="AN7" s="96" t="s">
        <v>74</v>
      </c>
      <c r="AO7" s="96" t="s">
        <v>594</v>
      </c>
      <c r="AP7" s="96" t="s">
        <v>593</v>
      </c>
      <c r="AQ7" s="96" t="s">
        <v>592</v>
      </c>
      <c r="AR7" s="96" t="s">
        <v>77</v>
      </c>
      <c r="AS7" s="96" t="s">
        <v>591</v>
      </c>
      <c r="AT7" s="96" t="s">
        <v>590</v>
      </c>
      <c r="AU7" s="96" t="s">
        <v>589</v>
      </c>
      <c r="AV7" s="96" t="s">
        <v>588</v>
      </c>
      <c r="AW7" s="96" t="s">
        <v>81</v>
      </c>
      <c r="AX7" s="96" t="s">
        <v>82</v>
      </c>
      <c r="AY7" s="96" t="s">
        <v>83</v>
      </c>
      <c r="AZ7" s="96" t="s">
        <v>84</v>
      </c>
      <c r="BA7" s="96" t="s">
        <v>85</v>
      </c>
      <c r="BB7" s="96" t="s">
        <v>86</v>
      </c>
      <c r="BC7" s="97" t="s">
        <v>87</v>
      </c>
      <c r="BD7" s="96" t="s">
        <v>88</v>
      </c>
      <c r="BE7" s="126" t="s">
        <v>89</v>
      </c>
    </row>
    <row r="8" spans="1:57" ht="14">
      <c r="B8" s="184" t="s">
        <v>587</v>
      </c>
      <c r="C8" s="94" t="s">
        <v>8</v>
      </c>
      <c r="D8" s="94" t="s">
        <v>8</v>
      </c>
      <c r="E8" s="94" t="s">
        <v>8</v>
      </c>
      <c r="F8" s="94" t="s">
        <v>8</v>
      </c>
      <c r="G8" s="94" t="s">
        <v>8</v>
      </c>
      <c r="H8" s="94" t="s">
        <v>8</v>
      </c>
      <c r="I8" s="94" t="s">
        <v>8</v>
      </c>
      <c r="J8" s="94" t="s">
        <v>8</v>
      </c>
      <c r="K8" s="94" t="s">
        <v>8</v>
      </c>
      <c r="L8" s="94" t="s">
        <v>8</v>
      </c>
      <c r="M8" s="94" t="s">
        <v>8</v>
      </c>
      <c r="N8" s="94" t="s">
        <v>8</v>
      </c>
      <c r="O8" s="94" t="s">
        <v>8</v>
      </c>
      <c r="P8" s="94" t="s">
        <v>8</v>
      </c>
      <c r="Q8" s="94" t="s">
        <v>8</v>
      </c>
      <c r="R8" s="94" t="s">
        <v>8</v>
      </c>
      <c r="S8" s="94" t="s">
        <v>8</v>
      </c>
      <c r="T8" s="94" t="s">
        <v>8</v>
      </c>
      <c r="U8" s="94" t="s">
        <v>8</v>
      </c>
      <c r="V8" s="94" t="s">
        <v>8</v>
      </c>
      <c r="W8" s="94" t="s">
        <v>8</v>
      </c>
      <c r="X8" s="94" t="s">
        <v>8</v>
      </c>
      <c r="Y8" s="94" t="s">
        <v>8</v>
      </c>
      <c r="Z8" s="94" t="s">
        <v>8</v>
      </c>
      <c r="AA8" s="94" t="s">
        <v>8</v>
      </c>
      <c r="AB8" s="94" t="s">
        <v>8</v>
      </c>
      <c r="AC8" s="94" t="s">
        <v>8</v>
      </c>
      <c r="AD8" s="94" t="s">
        <v>8</v>
      </c>
      <c r="AE8" s="94" t="s">
        <v>8</v>
      </c>
      <c r="AF8" s="94" t="s">
        <v>8</v>
      </c>
      <c r="AG8" s="94" t="s">
        <v>8</v>
      </c>
      <c r="AH8" s="94" t="s">
        <v>8</v>
      </c>
      <c r="AI8" s="94" t="s">
        <v>8</v>
      </c>
      <c r="AJ8" s="94" t="s">
        <v>8</v>
      </c>
      <c r="AK8" s="94" t="s">
        <v>8</v>
      </c>
      <c r="AL8" s="94" t="s">
        <v>8</v>
      </c>
      <c r="AM8" s="94" t="s">
        <v>8</v>
      </c>
      <c r="AN8" s="94" t="s">
        <v>8</v>
      </c>
      <c r="AO8" s="94" t="s">
        <v>8</v>
      </c>
      <c r="AP8" s="94" t="s">
        <v>8</v>
      </c>
      <c r="AQ8" s="94" t="s">
        <v>8</v>
      </c>
      <c r="AR8" s="94" t="s">
        <v>8</v>
      </c>
      <c r="AS8" s="94" t="s">
        <v>8</v>
      </c>
      <c r="AT8" s="94" t="s">
        <v>8</v>
      </c>
      <c r="AU8" s="94" t="s">
        <v>8</v>
      </c>
      <c r="AV8" s="94" t="s">
        <v>8</v>
      </c>
      <c r="AW8" s="94" t="s">
        <v>8</v>
      </c>
      <c r="AX8" s="94" t="s">
        <v>8</v>
      </c>
      <c r="AY8" s="94" t="s">
        <v>8</v>
      </c>
      <c r="AZ8" s="94" t="s">
        <v>8</v>
      </c>
      <c r="BA8" s="94" t="s">
        <v>8</v>
      </c>
      <c r="BB8" s="94" t="s">
        <v>8</v>
      </c>
      <c r="BC8" s="94" t="s">
        <v>8</v>
      </c>
      <c r="BD8" s="94" t="s">
        <v>8</v>
      </c>
      <c r="BE8" s="94" t="s">
        <v>8</v>
      </c>
    </row>
    <row r="9" spans="1:57" ht="14">
      <c r="A9" s="190" t="s">
        <v>9</v>
      </c>
      <c r="B9" s="185" t="s">
        <v>586</v>
      </c>
      <c r="C9" s="94" t="s">
        <v>8</v>
      </c>
      <c r="D9" s="95">
        <v>8726.7999999999993</v>
      </c>
      <c r="E9" s="95">
        <v>7.7</v>
      </c>
      <c r="F9" s="95">
        <v>17.100000000000001</v>
      </c>
      <c r="G9" s="95">
        <v>1.6</v>
      </c>
      <c r="H9" s="95">
        <v>0.2</v>
      </c>
      <c r="I9" s="95">
        <v>57606.9</v>
      </c>
      <c r="J9" s="95">
        <v>889.3</v>
      </c>
      <c r="K9" s="95">
        <v>3633.9</v>
      </c>
      <c r="L9" s="95">
        <v>846.7</v>
      </c>
      <c r="M9" s="95">
        <v>57.9</v>
      </c>
      <c r="N9" s="95">
        <v>1080.8</v>
      </c>
      <c r="O9" s="95">
        <v>423.3</v>
      </c>
      <c r="P9" s="95">
        <v>5507.4</v>
      </c>
      <c r="Q9" s="95">
        <v>46.5</v>
      </c>
      <c r="R9" s="95">
        <v>0.2</v>
      </c>
      <c r="S9" s="95">
        <v>149</v>
      </c>
      <c r="T9" s="95">
        <v>2.5</v>
      </c>
      <c r="U9" s="95">
        <v>0.6</v>
      </c>
      <c r="V9" s="95">
        <v>134.5</v>
      </c>
      <c r="W9" s="95">
        <v>0.3</v>
      </c>
      <c r="X9" s="95">
        <v>36.4</v>
      </c>
      <c r="Y9" s="95">
        <v>164.8</v>
      </c>
      <c r="Z9" s="95">
        <v>1.3</v>
      </c>
      <c r="AA9" s="95">
        <v>1.4</v>
      </c>
      <c r="AB9" s="95">
        <v>2992</v>
      </c>
      <c r="AC9" s="95">
        <v>60.8</v>
      </c>
      <c r="AD9" s="127">
        <v>0.7</v>
      </c>
      <c r="AE9" s="127">
        <v>42.7</v>
      </c>
      <c r="AF9" s="127">
        <v>50.9</v>
      </c>
      <c r="AG9" s="127">
        <v>0.7</v>
      </c>
      <c r="AH9" s="127">
        <v>0</v>
      </c>
      <c r="AI9" s="95">
        <v>6931.9</v>
      </c>
      <c r="AJ9" s="95">
        <v>0.7</v>
      </c>
      <c r="AK9" s="95">
        <v>0.4</v>
      </c>
      <c r="AL9" s="95">
        <v>0.2</v>
      </c>
      <c r="AM9" s="95">
        <v>2.5</v>
      </c>
      <c r="AN9" s="95">
        <v>0.7</v>
      </c>
      <c r="AO9" s="95">
        <v>0.1</v>
      </c>
      <c r="AP9" s="95">
        <v>1</v>
      </c>
      <c r="AQ9" s="95">
        <v>505.4</v>
      </c>
      <c r="AR9" s="95">
        <v>25.9</v>
      </c>
      <c r="AS9" s="95">
        <v>415.2</v>
      </c>
      <c r="AT9" s="95">
        <v>156.1</v>
      </c>
      <c r="AU9" s="95">
        <v>60.4</v>
      </c>
      <c r="AV9" s="95">
        <v>0</v>
      </c>
      <c r="AW9" s="95">
        <v>38413.800000000003</v>
      </c>
      <c r="AX9" s="95">
        <v>765.5</v>
      </c>
      <c r="AY9" s="95">
        <v>1.2</v>
      </c>
      <c r="AZ9" s="95">
        <v>14190.2</v>
      </c>
      <c r="BA9" s="95">
        <v>-39.6</v>
      </c>
      <c r="BB9" s="95">
        <v>62</v>
      </c>
      <c r="BC9" s="95">
        <v>111.7</v>
      </c>
      <c r="BD9" s="95">
        <v>6745.6</v>
      </c>
      <c r="BE9" s="127">
        <v>-8109.9</v>
      </c>
    </row>
    <row r="10" spans="1:57" ht="14">
      <c r="A10" s="190" t="s">
        <v>9</v>
      </c>
      <c r="B10" s="185" t="s">
        <v>585</v>
      </c>
      <c r="C10" s="94" t="s">
        <v>8</v>
      </c>
      <c r="D10" s="93">
        <v>5.2</v>
      </c>
      <c r="E10" s="93">
        <v>570.1</v>
      </c>
      <c r="F10" s="93">
        <v>0.1</v>
      </c>
      <c r="G10" s="93">
        <v>0.1</v>
      </c>
      <c r="H10" s="93">
        <v>0</v>
      </c>
      <c r="I10" s="93">
        <v>3438.6</v>
      </c>
      <c r="J10" s="93">
        <v>0.7</v>
      </c>
      <c r="K10" s="93">
        <v>0.6</v>
      </c>
      <c r="L10" s="93">
        <v>0</v>
      </c>
      <c r="M10" s="93">
        <v>0.1</v>
      </c>
      <c r="N10" s="93">
        <v>161.19999999999999</v>
      </c>
      <c r="O10" s="93">
        <v>7.6</v>
      </c>
      <c r="P10" s="93">
        <v>1.8</v>
      </c>
      <c r="Q10" s="93">
        <v>0</v>
      </c>
      <c r="R10" s="93">
        <v>0</v>
      </c>
      <c r="S10" s="93">
        <v>0.1</v>
      </c>
      <c r="T10" s="93">
        <v>0</v>
      </c>
      <c r="U10" s="93">
        <v>0</v>
      </c>
      <c r="V10" s="93">
        <v>0.1</v>
      </c>
      <c r="W10" s="93">
        <v>0</v>
      </c>
      <c r="X10" s="93">
        <v>0</v>
      </c>
      <c r="Y10" s="93">
        <v>65.599999999999994</v>
      </c>
      <c r="Z10" s="93">
        <v>0</v>
      </c>
      <c r="AA10" s="93">
        <v>1.5</v>
      </c>
      <c r="AB10" s="93">
        <v>0.3</v>
      </c>
      <c r="AC10" s="93">
        <v>0.1</v>
      </c>
      <c r="AD10" s="125">
        <v>0</v>
      </c>
      <c r="AE10" s="125">
        <v>31</v>
      </c>
      <c r="AF10" s="125">
        <v>0</v>
      </c>
      <c r="AG10" s="125">
        <v>0</v>
      </c>
      <c r="AH10" s="125">
        <v>0</v>
      </c>
      <c r="AI10" s="93">
        <v>3406.7</v>
      </c>
      <c r="AJ10" s="93">
        <v>0</v>
      </c>
      <c r="AK10" s="93">
        <v>0</v>
      </c>
      <c r="AL10" s="93">
        <v>4</v>
      </c>
      <c r="AM10" s="93">
        <v>0</v>
      </c>
      <c r="AN10" s="93">
        <v>0</v>
      </c>
      <c r="AO10" s="93">
        <v>2</v>
      </c>
      <c r="AP10" s="93">
        <v>0.1</v>
      </c>
      <c r="AQ10" s="93">
        <v>23.1</v>
      </c>
      <c r="AR10" s="93">
        <v>40.9</v>
      </c>
      <c r="AS10" s="93">
        <v>209</v>
      </c>
      <c r="AT10" s="93">
        <v>92.7</v>
      </c>
      <c r="AU10" s="93">
        <v>1.8</v>
      </c>
      <c r="AV10" s="93">
        <v>0</v>
      </c>
      <c r="AW10" s="93">
        <v>21544.6</v>
      </c>
      <c r="AX10" s="93">
        <v>0.4</v>
      </c>
      <c r="AY10" s="93">
        <v>0.5</v>
      </c>
      <c r="AZ10" s="93">
        <v>4.7</v>
      </c>
      <c r="BA10" s="93">
        <v>-4.4000000000000004</v>
      </c>
      <c r="BB10" s="93">
        <v>4.9000000000000004</v>
      </c>
      <c r="BC10" s="93">
        <v>7.7</v>
      </c>
      <c r="BD10" s="93">
        <v>611</v>
      </c>
      <c r="BE10" s="125">
        <v>-118.9</v>
      </c>
    </row>
    <row r="11" spans="1:57" ht="14">
      <c r="A11" s="190" t="s">
        <v>625</v>
      </c>
      <c r="B11" s="185" t="s">
        <v>584</v>
      </c>
      <c r="C11" s="94" t="s">
        <v>8</v>
      </c>
      <c r="D11" s="95">
        <v>10.4</v>
      </c>
      <c r="E11" s="95">
        <v>4.9000000000000004</v>
      </c>
      <c r="F11" s="95">
        <v>10239.9</v>
      </c>
      <c r="G11" s="95">
        <v>80.900000000000006</v>
      </c>
      <c r="H11" s="95">
        <v>3.2</v>
      </c>
      <c r="I11" s="95">
        <v>27.3</v>
      </c>
      <c r="J11" s="95">
        <v>62.9</v>
      </c>
      <c r="K11" s="95">
        <v>5.5</v>
      </c>
      <c r="L11" s="95">
        <v>247.1</v>
      </c>
      <c r="M11" s="95">
        <v>46900.3</v>
      </c>
      <c r="N11" s="95">
        <v>4320.3999999999996</v>
      </c>
      <c r="O11" s="95">
        <v>1.6</v>
      </c>
      <c r="P11" s="95">
        <v>49.5</v>
      </c>
      <c r="Q11" s="95">
        <v>1588.2</v>
      </c>
      <c r="R11" s="95">
        <v>398.8</v>
      </c>
      <c r="S11" s="95">
        <v>467.8</v>
      </c>
      <c r="T11" s="95">
        <v>0.8</v>
      </c>
      <c r="U11" s="95">
        <v>2.1</v>
      </c>
      <c r="V11" s="95">
        <v>19.399999999999999</v>
      </c>
      <c r="W11" s="95">
        <v>3.6</v>
      </c>
      <c r="X11" s="95">
        <v>2.2999999999999998</v>
      </c>
      <c r="Y11" s="95">
        <v>12.3</v>
      </c>
      <c r="Z11" s="95">
        <v>5909</v>
      </c>
      <c r="AA11" s="95">
        <v>0.5</v>
      </c>
      <c r="AB11" s="95">
        <v>156.80000000000001</v>
      </c>
      <c r="AC11" s="95">
        <v>96.7</v>
      </c>
      <c r="AD11" s="127">
        <v>43.4</v>
      </c>
      <c r="AE11" s="127">
        <v>26</v>
      </c>
      <c r="AF11" s="127">
        <v>46.2</v>
      </c>
      <c r="AG11" s="127">
        <v>2.6</v>
      </c>
      <c r="AH11" s="127">
        <v>1.4</v>
      </c>
      <c r="AI11" s="95">
        <v>4.8</v>
      </c>
      <c r="AJ11" s="95">
        <v>2.7</v>
      </c>
      <c r="AK11" s="95">
        <v>3.1</v>
      </c>
      <c r="AL11" s="95">
        <v>1</v>
      </c>
      <c r="AM11" s="95">
        <v>0.5</v>
      </c>
      <c r="AN11" s="95">
        <v>1.5</v>
      </c>
      <c r="AO11" s="95">
        <v>2.7</v>
      </c>
      <c r="AP11" s="95">
        <v>2.6</v>
      </c>
      <c r="AQ11" s="95">
        <v>16.399999999999999</v>
      </c>
      <c r="AR11" s="95">
        <v>3.5</v>
      </c>
      <c r="AS11" s="95">
        <v>4.2</v>
      </c>
      <c r="AT11" s="95">
        <v>0.5</v>
      </c>
      <c r="AU11" s="95">
        <v>2.8</v>
      </c>
      <c r="AV11" s="95">
        <v>0</v>
      </c>
      <c r="AW11" s="95">
        <v>306.60000000000002</v>
      </c>
      <c r="AX11" s="95">
        <v>9.8000000000000007</v>
      </c>
      <c r="AY11" s="95">
        <v>0.1</v>
      </c>
      <c r="AZ11" s="95">
        <v>253.8</v>
      </c>
      <c r="BA11" s="95">
        <v>-179.6</v>
      </c>
      <c r="BB11" s="95">
        <v>2.5</v>
      </c>
      <c r="BC11" s="95">
        <v>0</v>
      </c>
      <c r="BD11" s="95">
        <v>41282.400000000001</v>
      </c>
      <c r="BE11" s="127">
        <v>-12313.2</v>
      </c>
    </row>
    <row r="12" spans="1:57" ht="14">
      <c r="A12" s="190" t="s">
        <v>10</v>
      </c>
      <c r="B12" s="185" t="s">
        <v>583</v>
      </c>
      <c r="C12" s="94" t="s">
        <v>8</v>
      </c>
      <c r="D12" s="93">
        <v>1.6</v>
      </c>
      <c r="E12" s="93">
        <v>0.6</v>
      </c>
      <c r="F12" s="93">
        <v>919.7</v>
      </c>
      <c r="G12" s="93">
        <v>485.6</v>
      </c>
      <c r="H12" s="93">
        <v>41.2</v>
      </c>
      <c r="I12" s="93">
        <v>69.8</v>
      </c>
      <c r="J12" s="93">
        <v>1.2</v>
      </c>
      <c r="K12" s="93">
        <v>34.1</v>
      </c>
      <c r="L12" s="93">
        <v>0.5</v>
      </c>
      <c r="M12" s="93">
        <v>4544.2</v>
      </c>
      <c r="N12" s="93">
        <v>892.4</v>
      </c>
      <c r="O12" s="93">
        <v>25.2</v>
      </c>
      <c r="P12" s="93">
        <v>61.7</v>
      </c>
      <c r="Q12" s="93">
        <v>1409.7</v>
      </c>
      <c r="R12" s="93">
        <v>11740.4</v>
      </c>
      <c r="S12" s="93">
        <v>5749.6</v>
      </c>
      <c r="T12" s="93">
        <v>18.8</v>
      </c>
      <c r="U12" s="93">
        <v>1.7</v>
      </c>
      <c r="V12" s="93">
        <v>12.4</v>
      </c>
      <c r="W12" s="93">
        <v>4.4000000000000004</v>
      </c>
      <c r="X12" s="93">
        <v>7.5</v>
      </c>
      <c r="Y12" s="93">
        <v>79.2</v>
      </c>
      <c r="Z12" s="93">
        <v>0.3</v>
      </c>
      <c r="AA12" s="93">
        <v>0.4</v>
      </c>
      <c r="AB12" s="93">
        <v>8597.9</v>
      </c>
      <c r="AC12" s="93">
        <v>0.9</v>
      </c>
      <c r="AD12" s="125">
        <v>0.1</v>
      </c>
      <c r="AE12" s="125">
        <v>0.1</v>
      </c>
      <c r="AF12" s="125">
        <v>0.1</v>
      </c>
      <c r="AG12" s="125">
        <v>0.1</v>
      </c>
      <c r="AH12" s="125">
        <v>0</v>
      </c>
      <c r="AI12" s="93">
        <v>0.1</v>
      </c>
      <c r="AJ12" s="93">
        <v>0.2</v>
      </c>
      <c r="AK12" s="93">
        <v>0.1</v>
      </c>
      <c r="AL12" s="93">
        <v>0.4</v>
      </c>
      <c r="AM12" s="93">
        <v>0.1</v>
      </c>
      <c r="AN12" s="93">
        <v>0.1</v>
      </c>
      <c r="AO12" s="93">
        <v>2.2999999999999998</v>
      </c>
      <c r="AP12" s="93">
        <v>0.1</v>
      </c>
      <c r="AQ12" s="93">
        <v>4.3</v>
      </c>
      <c r="AR12" s="93">
        <v>185.9</v>
      </c>
      <c r="AS12" s="93">
        <v>0.2</v>
      </c>
      <c r="AT12" s="93">
        <v>0</v>
      </c>
      <c r="AU12" s="93">
        <v>0.1</v>
      </c>
      <c r="AV12" s="93">
        <v>0</v>
      </c>
      <c r="AW12" s="93">
        <v>12.2</v>
      </c>
      <c r="AX12" s="93">
        <v>0</v>
      </c>
      <c r="AY12" s="93">
        <v>0.1</v>
      </c>
      <c r="AZ12" s="93">
        <v>2.2000000000000002</v>
      </c>
      <c r="BA12" s="93">
        <v>-0.9</v>
      </c>
      <c r="BB12" s="93">
        <v>1.9</v>
      </c>
      <c r="BC12" s="93">
        <v>0</v>
      </c>
      <c r="BD12" s="93">
        <v>4850.7</v>
      </c>
      <c r="BE12" s="125">
        <v>-926.1</v>
      </c>
    </row>
    <row r="13" spans="1:57" ht="14">
      <c r="A13" s="190" t="s">
        <v>11</v>
      </c>
      <c r="B13" s="185" t="s">
        <v>94</v>
      </c>
      <c r="C13" s="94" t="s">
        <v>8</v>
      </c>
      <c r="D13" s="95">
        <v>0.1</v>
      </c>
      <c r="E13" s="95">
        <v>0</v>
      </c>
      <c r="F13" s="95">
        <v>3549.8</v>
      </c>
      <c r="G13" s="95">
        <v>1198.3</v>
      </c>
      <c r="H13" s="95">
        <v>28.4</v>
      </c>
      <c r="I13" s="95">
        <v>0.3</v>
      </c>
      <c r="J13" s="95">
        <v>0</v>
      </c>
      <c r="K13" s="95">
        <v>0</v>
      </c>
      <c r="L13" s="95">
        <v>0</v>
      </c>
      <c r="M13" s="95">
        <v>29.5</v>
      </c>
      <c r="N13" s="95">
        <v>30.1</v>
      </c>
      <c r="O13" s="95">
        <v>0</v>
      </c>
      <c r="P13" s="95">
        <v>5.0999999999999996</v>
      </c>
      <c r="Q13" s="95">
        <v>27.6</v>
      </c>
      <c r="R13" s="95">
        <v>21.8</v>
      </c>
      <c r="S13" s="95">
        <v>7.7</v>
      </c>
      <c r="T13" s="95">
        <v>1.1000000000000001</v>
      </c>
      <c r="U13" s="95">
        <v>3.7</v>
      </c>
      <c r="V13" s="95">
        <v>0</v>
      </c>
      <c r="W13" s="95">
        <v>0.1</v>
      </c>
      <c r="X13" s="95">
        <v>0</v>
      </c>
      <c r="Y13" s="95">
        <v>5.7</v>
      </c>
      <c r="Z13" s="95">
        <v>9.8000000000000007</v>
      </c>
      <c r="AA13" s="95">
        <v>0</v>
      </c>
      <c r="AB13" s="95">
        <v>4</v>
      </c>
      <c r="AC13" s="95">
        <v>0.1</v>
      </c>
      <c r="AD13" s="127">
        <v>0</v>
      </c>
      <c r="AE13" s="127">
        <v>0</v>
      </c>
      <c r="AF13" s="127">
        <v>0</v>
      </c>
      <c r="AG13" s="127">
        <v>0</v>
      </c>
      <c r="AH13" s="127">
        <v>0</v>
      </c>
      <c r="AI13" s="95">
        <v>0.1</v>
      </c>
      <c r="AJ13" s="95">
        <v>0</v>
      </c>
      <c r="AK13" s="95">
        <v>0</v>
      </c>
      <c r="AL13" s="95">
        <v>0</v>
      </c>
      <c r="AM13" s="95">
        <v>0</v>
      </c>
      <c r="AN13" s="95">
        <v>0</v>
      </c>
      <c r="AO13" s="95">
        <v>23.8</v>
      </c>
      <c r="AP13" s="95">
        <v>0.1</v>
      </c>
      <c r="AQ13" s="95">
        <v>0</v>
      </c>
      <c r="AR13" s="95">
        <v>0</v>
      </c>
      <c r="AS13" s="95">
        <v>0</v>
      </c>
      <c r="AT13" s="95">
        <v>0</v>
      </c>
      <c r="AU13" s="95">
        <v>0</v>
      </c>
      <c r="AV13" s="95">
        <v>0</v>
      </c>
      <c r="AW13" s="95">
        <v>0.7</v>
      </c>
      <c r="AX13" s="95">
        <v>0</v>
      </c>
      <c r="AY13" s="95">
        <v>0.1</v>
      </c>
      <c r="AZ13" s="95">
        <v>1479.4</v>
      </c>
      <c r="BA13" s="95">
        <v>1.8</v>
      </c>
      <c r="BB13" s="95">
        <v>0.2</v>
      </c>
      <c r="BC13" s="95">
        <v>0</v>
      </c>
      <c r="BD13" s="95">
        <v>51.9</v>
      </c>
      <c r="BE13" s="127">
        <v>-63.7</v>
      </c>
    </row>
    <row r="14" spans="1:57" ht="14">
      <c r="A14" s="190" t="s">
        <v>12</v>
      </c>
      <c r="B14" s="185" t="s">
        <v>95</v>
      </c>
      <c r="C14" s="94" t="s">
        <v>8</v>
      </c>
      <c r="D14" s="93">
        <v>5059.8</v>
      </c>
      <c r="E14" s="93">
        <v>457.8</v>
      </c>
      <c r="F14" s="93">
        <v>112.6</v>
      </c>
      <c r="G14" s="93">
        <v>136.1</v>
      </c>
      <c r="H14" s="93">
        <v>3.8</v>
      </c>
      <c r="I14" s="93">
        <v>15007.3</v>
      </c>
      <c r="J14" s="93">
        <v>194</v>
      </c>
      <c r="K14" s="93">
        <v>53</v>
      </c>
      <c r="L14" s="93">
        <v>22.6</v>
      </c>
      <c r="M14" s="93">
        <v>57.7</v>
      </c>
      <c r="N14" s="93">
        <v>2784.5</v>
      </c>
      <c r="O14" s="93">
        <v>24.4</v>
      </c>
      <c r="P14" s="93">
        <v>25.7</v>
      </c>
      <c r="Q14" s="93">
        <v>39</v>
      </c>
      <c r="R14" s="93">
        <v>3.9</v>
      </c>
      <c r="S14" s="93">
        <v>82.1</v>
      </c>
      <c r="T14" s="93">
        <v>7.9</v>
      </c>
      <c r="U14" s="93">
        <v>7.2</v>
      </c>
      <c r="V14" s="93">
        <v>233.9</v>
      </c>
      <c r="W14" s="93">
        <v>1.4</v>
      </c>
      <c r="X14" s="93">
        <v>1.5</v>
      </c>
      <c r="Y14" s="93">
        <v>22.1</v>
      </c>
      <c r="Z14" s="93">
        <v>14.6</v>
      </c>
      <c r="AA14" s="93">
        <v>9</v>
      </c>
      <c r="AB14" s="93">
        <v>25</v>
      </c>
      <c r="AC14" s="93">
        <v>133.69999999999999</v>
      </c>
      <c r="AD14" s="125">
        <v>56.7</v>
      </c>
      <c r="AE14" s="125">
        <v>150.5</v>
      </c>
      <c r="AF14" s="125">
        <v>69.8</v>
      </c>
      <c r="AG14" s="125">
        <v>48.5</v>
      </c>
      <c r="AH14" s="125">
        <v>9</v>
      </c>
      <c r="AI14" s="93">
        <v>12907.3</v>
      </c>
      <c r="AJ14" s="93">
        <v>83.7</v>
      </c>
      <c r="AK14" s="93">
        <v>22.2</v>
      </c>
      <c r="AL14" s="93">
        <v>6.6</v>
      </c>
      <c r="AM14" s="93">
        <v>69.3</v>
      </c>
      <c r="AN14" s="93">
        <v>21.1</v>
      </c>
      <c r="AO14" s="93">
        <v>7.5</v>
      </c>
      <c r="AP14" s="93">
        <v>45.4</v>
      </c>
      <c r="AQ14" s="93">
        <v>350.4</v>
      </c>
      <c r="AR14" s="93">
        <v>195.4</v>
      </c>
      <c r="AS14" s="93">
        <v>1091.3</v>
      </c>
      <c r="AT14" s="93">
        <v>124</v>
      </c>
      <c r="AU14" s="93">
        <v>12</v>
      </c>
      <c r="AV14" s="93">
        <v>0</v>
      </c>
      <c r="AW14" s="93">
        <v>89431.5</v>
      </c>
      <c r="AX14" s="93">
        <v>991.7</v>
      </c>
      <c r="AY14" s="93">
        <v>1632.7</v>
      </c>
      <c r="AZ14" s="93">
        <v>19.3</v>
      </c>
      <c r="BA14" s="93">
        <v>10091.1</v>
      </c>
      <c r="BB14" s="93">
        <v>255.6</v>
      </c>
      <c r="BC14" s="93">
        <v>520.4</v>
      </c>
      <c r="BD14" s="93">
        <v>28260.6</v>
      </c>
      <c r="BE14" s="125">
        <v>-10792.5</v>
      </c>
    </row>
    <row r="15" spans="1:57" ht="14">
      <c r="A15" s="190" t="s">
        <v>13</v>
      </c>
      <c r="B15" s="185" t="s">
        <v>582</v>
      </c>
      <c r="C15" s="94" t="s">
        <v>8</v>
      </c>
      <c r="D15" s="95">
        <v>484.1</v>
      </c>
      <c r="E15" s="95">
        <v>96</v>
      </c>
      <c r="F15" s="95">
        <v>39.4</v>
      </c>
      <c r="G15" s="95">
        <v>20.3</v>
      </c>
      <c r="H15" s="95">
        <v>5.4</v>
      </c>
      <c r="I15" s="95">
        <v>154.80000000000001</v>
      </c>
      <c r="J15" s="95">
        <v>20181.400000000001</v>
      </c>
      <c r="K15" s="95">
        <v>451</v>
      </c>
      <c r="L15" s="95">
        <v>92.9</v>
      </c>
      <c r="M15" s="95">
        <v>93.9</v>
      </c>
      <c r="N15" s="95">
        <v>184.6</v>
      </c>
      <c r="O15" s="95">
        <v>103.7</v>
      </c>
      <c r="P15" s="95">
        <v>192.1</v>
      </c>
      <c r="Q15" s="95">
        <v>87.9</v>
      </c>
      <c r="R15" s="95">
        <v>89.2</v>
      </c>
      <c r="S15" s="95">
        <v>256.3</v>
      </c>
      <c r="T15" s="95">
        <v>14.8</v>
      </c>
      <c r="U15" s="95">
        <v>125.1</v>
      </c>
      <c r="V15" s="95">
        <v>58.4</v>
      </c>
      <c r="W15" s="95">
        <v>54.9</v>
      </c>
      <c r="X15" s="95">
        <v>53.6</v>
      </c>
      <c r="Y15" s="95">
        <v>497.9</v>
      </c>
      <c r="Z15" s="95">
        <v>1.1000000000000001</v>
      </c>
      <c r="AA15" s="95">
        <v>8.4</v>
      </c>
      <c r="AB15" s="95">
        <v>912.8</v>
      </c>
      <c r="AC15" s="95">
        <v>1219.7</v>
      </c>
      <c r="AD15" s="127">
        <v>54.1</v>
      </c>
      <c r="AE15" s="127">
        <v>42.1</v>
      </c>
      <c r="AF15" s="127">
        <v>84.6</v>
      </c>
      <c r="AG15" s="127">
        <v>69.2</v>
      </c>
      <c r="AH15" s="127">
        <v>75.7</v>
      </c>
      <c r="AI15" s="95">
        <v>162.1</v>
      </c>
      <c r="AJ15" s="95">
        <v>48.4</v>
      </c>
      <c r="AK15" s="95">
        <v>22.2</v>
      </c>
      <c r="AL15" s="95">
        <v>0.8</v>
      </c>
      <c r="AM15" s="95">
        <v>53</v>
      </c>
      <c r="AN15" s="95">
        <v>38.200000000000003</v>
      </c>
      <c r="AO15" s="95">
        <v>1.1000000000000001</v>
      </c>
      <c r="AP15" s="95">
        <v>91.1</v>
      </c>
      <c r="AQ15" s="95">
        <v>610.9</v>
      </c>
      <c r="AR15" s="95">
        <v>541.1</v>
      </c>
      <c r="AS15" s="95">
        <v>401.9</v>
      </c>
      <c r="AT15" s="95">
        <v>73.8</v>
      </c>
      <c r="AU15" s="95">
        <v>109.7</v>
      </c>
      <c r="AV15" s="95">
        <v>0</v>
      </c>
      <c r="AW15" s="95">
        <v>14491.3</v>
      </c>
      <c r="AX15" s="95">
        <v>172.3</v>
      </c>
      <c r="AY15" s="95">
        <v>1</v>
      </c>
      <c r="AZ15" s="95">
        <v>679.3</v>
      </c>
      <c r="BA15" s="95">
        <v>1775.7</v>
      </c>
      <c r="BB15" s="95">
        <v>171.4</v>
      </c>
      <c r="BC15" s="95">
        <v>357</v>
      </c>
      <c r="BD15" s="95">
        <v>15735.2</v>
      </c>
      <c r="BE15" s="127">
        <v>-9103.5</v>
      </c>
    </row>
    <row r="16" spans="1:57" ht="14">
      <c r="A16" s="190" t="s">
        <v>14</v>
      </c>
      <c r="B16" s="185" t="s">
        <v>581</v>
      </c>
      <c r="C16" s="94" t="s">
        <v>8</v>
      </c>
      <c r="D16" s="93">
        <v>31.9</v>
      </c>
      <c r="E16" s="93">
        <v>4.5</v>
      </c>
      <c r="F16" s="93">
        <v>0.5</v>
      </c>
      <c r="G16" s="93">
        <v>19.3</v>
      </c>
      <c r="H16" s="93">
        <v>14.2</v>
      </c>
      <c r="I16" s="93">
        <v>36.1</v>
      </c>
      <c r="J16" s="93">
        <v>4</v>
      </c>
      <c r="K16" s="93">
        <v>1625.8</v>
      </c>
      <c r="L16" s="93">
        <v>72.099999999999994</v>
      </c>
      <c r="M16" s="93">
        <v>331.7</v>
      </c>
      <c r="N16" s="93">
        <v>20.6</v>
      </c>
      <c r="O16" s="93">
        <v>0.4</v>
      </c>
      <c r="P16" s="93">
        <v>13</v>
      </c>
      <c r="Q16" s="93">
        <v>6.3</v>
      </c>
      <c r="R16" s="93">
        <v>1.7</v>
      </c>
      <c r="S16" s="93">
        <v>173.8</v>
      </c>
      <c r="T16" s="93">
        <v>0.8</v>
      </c>
      <c r="U16" s="93">
        <v>1.5</v>
      </c>
      <c r="V16" s="93">
        <v>3.4</v>
      </c>
      <c r="W16" s="93">
        <v>4.2</v>
      </c>
      <c r="X16" s="93">
        <v>36.799999999999997</v>
      </c>
      <c r="Y16" s="93">
        <v>519.70000000000005</v>
      </c>
      <c r="Z16" s="93">
        <v>0.1</v>
      </c>
      <c r="AA16" s="93">
        <v>0.9</v>
      </c>
      <c r="AB16" s="93">
        <v>8372.2000000000007</v>
      </c>
      <c r="AC16" s="93">
        <v>307.89999999999998</v>
      </c>
      <c r="AD16" s="125">
        <v>1.4</v>
      </c>
      <c r="AE16" s="125">
        <v>0.2</v>
      </c>
      <c r="AF16" s="125">
        <v>0.3</v>
      </c>
      <c r="AG16" s="125">
        <v>10</v>
      </c>
      <c r="AH16" s="125">
        <v>0.2</v>
      </c>
      <c r="AI16" s="93">
        <v>7.8</v>
      </c>
      <c r="AJ16" s="93">
        <v>0.4</v>
      </c>
      <c r="AK16" s="93">
        <v>0.5</v>
      </c>
      <c r="AL16" s="93">
        <v>0.1</v>
      </c>
      <c r="AM16" s="93">
        <v>0.1</v>
      </c>
      <c r="AN16" s="93">
        <v>0.3</v>
      </c>
      <c r="AO16" s="93">
        <v>0.1</v>
      </c>
      <c r="AP16" s="93">
        <v>1</v>
      </c>
      <c r="AQ16" s="93">
        <v>259</v>
      </c>
      <c r="AR16" s="93">
        <v>1.1000000000000001</v>
      </c>
      <c r="AS16" s="93">
        <v>1.1000000000000001</v>
      </c>
      <c r="AT16" s="93">
        <v>1.3</v>
      </c>
      <c r="AU16" s="93">
        <v>39.4</v>
      </c>
      <c r="AV16" s="93">
        <v>0</v>
      </c>
      <c r="AW16" s="93">
        <v>359.2</v>
      </c>
      <c r="AX16" s="93">
        <v>6.1</v>
      </c>
      <c r="AY16" s="93">
        <v>0.2</v>
      </c>
      <c r="AZ16" s="93">
        <v>12.4</v>
      </c>
      <c r="BA16" s="93">
        <v>27.6</v>
      </c>
      <c r="BB16" s="93">
        <v>11.5</v>
      </c>
      <c r="BC16" s="93">
        <v>18.399999999999999</v>
      </c>
      <c r="BD16" s="93">
        <v>3911.2</v>
      </c>
      <c r="BE16" s="125">
        <v>-376.7</v>
      </c>
    </row>
    <row r="17" spans="1:57" ht="14">
      <c r="A17" s="190" t="s">
        <v>15</v>
      </c>
      <c r="B17" s="185" t="s">
        <v>98</v>
      </c>
      <c r="C17" s="94" t="s">
        <v>8</v>
      </c>
      <c r="D17" s="95">
        <v>85</v>
      </c>
      <c r="E17" s="95">
        <v>1.2</v>
      </c>
      <c r="F17" s="95">
        <v>61.5</v>
      </c>
      <c r="G17" s="95">
        <v>14.2</v>
      </c>
      <c r="H17" s="95">
        <v>14.9</v>
      </c>
      <c r="I17" s="95">
        <v>1127.3</v>
      </c>
      <c r="J17" s="95">
        <v>71.099999999999994</v>
      </c>
      <c r="K17" s="95">
        <v>28.5</v>
      </c>
      <c r="L17" s="95">
        <v>8484.4</v>
      </c>
      <c r="M17" s="95">
        <v>292.60000000000002</v>
      </c>
      <c r="N17" s="95">
        <v>277</v>
      </c>
      <c r="O17" s="95">
        <v>98.8</v>
      </c>
      <c r="P17" s="95">
        <v>103.5</v>
      </c>
      <c r="Q17" s="95">
        <v>170.3</v>
      </c>
      <c r="R17" s="95">
        <v>54.5</v>
      </c>
      <c r="S17" s="95">
        <v>86.6</v>
      </c>
      <c r="T17" s="95">
        <v>255.7</v>
      </c>
      <c r="U17" s="95">
        <v>56.4</v>
      </c>
      <c r="V17" s="95">
        <v>63.4</v>
      </c>
      <c r="W17" s="95">
        <v>5.0999999999999996</v>
      </c>
      <c r="X17" s="95">
        <v>7.1</v>
      </c>
      <c r="Y17" s="95">
        <v>87.2</v>
      </c>
      <c r="Z17" s="95">
        <v>10.5</v>
      </c>
      <c r="AA17" s="95">
        <v>23.9</v>
      </c>
      <c r="AB17" s="95">
        <v>346.9</v>
      </c>
      <c r="AC17" s="95">
        <v>3565.1</v>
      </c>
      <c r="AD17" s="127">
        <v>156.30000000000001</v>
      </c>
      <c r="AE17" s="127">
        <v>123</v>
      </c>
      <c r="AF17" s="127">
        <v>138.5</v>
      </c>
      <c r="AG17" s="127">
        <v>174</v>
      </c>
      <c r="AH17" s="127">
        <v>32.4</v>
      </c>
      <c r="AI17" s="95">
        <v>58.4</v>
      </c>
      <c r="AJ17" s="95">
        <v>1371.6</v>
      </c>
      <c r="AK17" s="95">
        <v>67.7</v>
      </c>
      <c r="AL17" s="95">
        <v>3.1</v>
      </c>
      <c r="AM17" s="95">
        <v>318.2</v>
      </c>
      <c r="AN17" s="95">
        <v>105</v>
      </c>
      <c r="AO17" s="95">
        <v>90.7</v>
      </c>
      <c r="AP17" s="95">
        <v>178.9</v>
      </c>
      <c r="AQ17" s="95">
        <v>790.5</v>
      </c>
      <c r="AR17" s="95">
        <v>1141.5999999999999</v>
      </c>
      <c r="AS17" s="95">
        <v>91.3</v>
      </c>
      <c r="AT17" s="95">
        <v>4.3</v>
      </c>
      <c r="AU17" s="95">
        <v>15.3</v>
      </c>
      <c r="AV17" s="95">
        <v>0</v>
      </c>
      <c r="AW17" s="95">
        <v>1652.3</v>
      </c>
      <c r="AX17" s="95">
        <v>35.1</v>
      </c>
      <c r="AY17" s="95">
        <v>1</v>
      </c>
      <c r="AZ17" s="95">
        <v>10.6</v>
      </c>
      <c r="BA17" s="95">
        <v>121.9</v>
      </c>
      <c r="BB17" s="95">
        <v>30.6</v>
      </c>
      <c r="BC17" s="95">
        <v>50</v>
      </c>
      <c r="BD17" s="95">
        <v>5774.1</v>
      </c>
      <c r="BE17" s="127">
        <v>-2310.4</v>
      </c>
    </row>
    <row r="18" spans="1:57" ht="14">
      <c r="A18" s="190" t="s">
        <v>16</v>
      </c>
      <c r="B18" s="185" t="s">
        <v>99</v>
      </c>
      <c r="C18" s="94" t="s">
        <v>8</v>
      </c>
      <c r="D18" s="93">
        <v>1217.7</v>
      </c>
      <c r="E18" s="93">
        <v>613.79999999999995</v>
      </c>
      <c r="F18" s="93">
        <v>11335.5</v>
      </c>
      <c r="G18" s="93">
        <v>1287.0999999999999</v>
      </c>
      <c r="H18" s="93">
        <v>282.3</v>
      </c>
      <c r="I18" s="93">
        <v>762.4</v>
      </c>
      <c r="J18" s="93">
        <v>246</v>
      </c>
      <c r="K18" s="93">
        <v>335.1</v>
      </c>
      <c r="L18" s="93">
        <v>175.8</v>
      </c>
      <c r="M18" s="93">
        <v>1343.5</v>
      </c>
      <c r="N18" s="93">
        <v>1869</v>
      </c>
      <c r="O18" s="93">
        <v>132.69999999999999</v>
      </c>
      <c r="P18" s="93">
        <v>520.79999999999995</v>
      </c>
      <c r="Q18" s="93">
        <v>1257.7</v>
      </c>
      <c r="R18" s="93">
        <v>561</v>
      </c>
      <c r="S18" s="93">
        <v>1752.9</v>
      </c>
      <c r="T18" s="93">
        <v>55.7</v>
      </c>
      <c r="U18" s="93">
        <v>185.2</v>
      </c>
      <c r="V18" s="93">
        <v>287.2</v>
      </c>
      <c r="W18" s="93">
        <v>113.5</v>
      </c>
      <c r="X18" s="93">
        <v>238.7</v>
      </c>
      <c r="Y18" s="93">
        <v>160</v>
      </c>
      <c r="Z18" s="93">
        <v>2889.7</v>
      </c>
      <c r="AA18" s="93">
        <v>62.1</v>
      </c>
      <c r="AB18" s="93">
        <v>17957.099999999999</v>
      </c>
      <c r="AC18" s="93">
        <v>11867.3</v>
      </c>
      <c r="AD18" s="125">
        <v>5735.9</v>
      </c>
      <c r="AE18" s="125">
        <v>3329.7</v>
      </c>
      <c r="AF18" s="125">
        <v>6079.6</v>
      </c>
      <c r="AG18" s="125">
        <v>261.39999999999998</v>
      </c>
      <c r="AH18" s="125">
        <v>168.4</v>
      </c>
      <c r="AI18" s="93">
        <v>450.2</v>
      </c>
      <c r="AJ18" s="93">
        <v>269</v>
      </c>
      <c r="AK18" s="93">
        <v>344.5</v>
      </c>
      <c r="AL18" s="93">
        <v>109.5</v>
      </c>
      <c r="AM18" s="93">
        <v>47.8</v>
      </c>
      <c r="AN18" s="93">
        <v>178.3</v>
      </c>
      <c r="AO18" s="93">
        <v>18.100000000000001</v>
      </c>
      <c r="AP18" s="93">
        <v>283.10000000000002</v>
      </c>
      <c r="AQ18" s="93">
        <v>1992.4</v>
      </c>
      <c r="AR18" s="93">
        <v>382.2</v>
      </c>
      <c r="AS18" s="93">
        <v>439</v>
      </c>
      <c r="AT18" s="93">
        <v>47.7</v>
      </c>
      <c r="AU18" s="93">
        <v>323.2</v>
      </c>
      <c r="AV18" s="93">
        <v>0</v>
      </c>
      <c r="AW18" s="93">
        <v>31723.200000000001</v>
      </c>
      <c r="AX18" s="93">
        <v>591.1</v>
      </c>
      <c r="AY18" s="93">
        <v>4.8</v>
      </c>
      <c r="AZ18" s="93">
        <v>13.4</v>
      </c>
      <c r="BA18" s="93">
        <v>3164.1</v>
      </c>
      <c r="BB18" s="93">
        <v>118.8</v>
      </c>
      <c r="BC18" s="93">
        <v>221.3</v>
      </c>
      <c r="BD18" s="93">
        <v>1831.6</v>
      </c>
      <c r="BE18" s="125">
        <v>-23581</v>
      </c>
    </row>
    <row r="19" spans="1:57" ht="15">
      <c r="A19" s="192" t="s">
        <v>164</v>
      </c>
      <c r="B19" s="185" t="s">
        <v>580</v>
      </c>
      <c r="C19" s="94" t="s">
        <v>8</v>
      </c>
      <c r="D19" s="95">
        <v>7120.2</v>
      </c>
      <c r="E19" s="95">
        <v>17.2</v>
      </c>
      <c r="F19" s="95">
        <v>634.79999999999995</v>
      </c>
      <c r="G19" s="95">
        <v>622.70000000000005</v>
      </c>
      <c r="H19" s="95">
        <v>97.4</v>
      </c>
      <c r="I19" s="95">
        <v>1833.3</v>
      </c>
      <c r="J19" s="95">
        <v>977.7</v>
      </c>
      <c r="K19" s="95">
        <v>655.4</v>
      </c>
      <c r="L19" s="95">
        <v>1220.5</v>
      </c>
      <c r="M19" s="95">
        <v>2865.9</v>
      </c>
      <c r="N19" s="95">
        <v>6276.3</v>
      </c>
      <c r="O19" s="95">
        <v>275.2</v>
      </c>
      <c r="P19" s="95">
        <v>6278.5</v>
      </c>
      <c r="Q19" s="95">
        <v>535.70000000000005</v>
      </c>
      <c r="R19" s="95">
        <v>182.3</v>
      </c>
      <c r="S19" s="95">
        <v>554.20000000000005</v>
      </c>
      <c r="T19" s="95">
        <v>738.9</v>
      </c>
      <c r="U19" s="95">
        <v>1321.8</v>
      </c>
      <c r="V19" s="95">
        <v>566.79999999999995</v>
      </c>
      <c r="W19" s="95">
        <v>118.2</v>
      </c>
      <c r="X19" s="95">
        <v>120</v>
      </c>
      <c r="Y19" s="95">
        <v>369.6</v>
      </c>
      <c r="Z19" s="95">
        <v>41.6</v>
      </c>
      <c r="AA19" s="95">
        <v>75.2</v>
      </c>
      <c r="AB19" s="95">
        <v>1128</v>
      </c>
      <c r="AC19" s="95">
        <v>836.3</v>
      </c>
      <c r="AD19" s="127">
        <v>61.9</v>
      </c>
      <c r="AE19" s="127">
        <v>43.4</v>
      </c>
      <c r="AF19" s="127">
        <v>92.1</v>
      </c>
      <c r="AG19" s="127">
        <v>40</v>
      </c>
      <c r="AH19" s="127">
        <v>1.9</v>
      </c>
      <c r="AI19" s="95">
        <v>74.2</v>
      </c>
      <c r="AJ19" s="95">
        <v>388.9</v>
      </c>
      <c r="AK19" s="95">
        <v>29.7</v>
      </c>
      <c r="AL19" s="95">
        <v>12.6</v>
      </c>
      <c r="AM19" s="95">
        <v>28.9</v>
      </c>
      <c r="AN19" s="95">
        <v>20.5</v>
      </c>
      <c r="AO19" s="95">
        <v>7.5</v>
      </c>
      <c r="AP19" s="95">
        <v>56.5</v>
      </c>
      <c r="AQ19" s="95">
        <v>280.7</v>
      </c>
      <c r="AR19" s="95">
        <v>254.4</v>
      </c>
      <c r="AS19" s="95">
        <v>485.8</v>
      </c>
      <c r="AT19" s="95">
        <v>29.1</v>
      </c>
      <c r="AU19" s="95">
        <v>48.7</v>
      </c>
      <c r="AV19" s="95">
        <v>0</v>
      </c>
      <c r="AW19" s="95">
        <v>10131.9</v>
      </c>
      <c r="AX19" s="95">
        <v>4</v>
      </c>
      <c r="AY19" s="95">
        <v>11.1</v>
      </c>
      <c r="AZ19" s="95">
        <v>29.5</v>
      </c>
      <c r="BA19" s="95">
        <v>1043.7</v>
      </c>
      <c r="BB19" s="95">
        <v>41.3</v>
      </c>
      <c r="BC19" s="95">
        <v>80.099999999999994</v>
      </c>
      <c r="BD19" s="95">
        <v>11918.9</v>
      </c>
      <c r="BE19" s="127">
        <v>-20863.7</v>
      </c>
    </row>
    <row r="20" spans="1:57" ht="15">
      <c r="A20" s="192" t="s">
        <v>165</v>
      </c>
      <c r="B20" s="185" t="s">
        <v>579</v>
      </c>
      <c r="C20" s="94" t="s">
        <v>8</v>
      </c>
      <c r="D20" s="93">
        <v>114.5</v>
      </c>
      <c r="E20" s="93">
        <v>4.9000000000000004</v>
      </c>
      <c r="F20" s="93">
        <v>10</v>
      </c>
      <c r="G20" s="93">
        <v>5.6</v>
      </c>
      <c r="H20" s="93">
        <v>0.8</v>
      </c>
      <c r="I20" s="93">
        <v>18.3</v>
      </c>
      <c r="J20" s="93">
        <v>4.5</v>
      </c>
      <c r="K20" s="93">
        <v>3.5</v>
      </c>
      <c r="L20" s="93">
        <v>29.2</v>
      </c>
      <c r="M20" s="93">
        <v>9.1999999999999993</v>
      </c>
      <c r="N20" s="93">
        <v>43.4</v>
      </c>
      <c r="O20" s="93">
        <v>79.3</v>
      </c>
      <c r="P20" s="93">
        <v>21.9</v>
      </c>
      <c r="Q20" s="93">
        <v>2.5</v>
      </c>
      <c r="R20" s="93">
        <v>1</v>
      </c>
      <c r="S20" s="93">
        <v>24.5</v>
      </c>
      <c r="T20" s="93">
        <v>19.8</v>
      </c>
      <c r="U20" s="93">
        <v>6.3</v>
      </c>
      <c r="V20" s="93">
        <v>2.2999999999999998</v>
      </c>
      <c r="W20" s="93">
        <v>2.6</v>
      </c>
      <c r="X20" s="93">
        <v>0.8</v>
      </c>
      <c r="Y20" s="93">
        <v>3.3</v>
      </c>
      <c r="Z20" s="93">
        <v>0.8</v>
      </c>
      <c r="AA20" s="93">
        <v>2.4</v>
      </c>
      <c r="AB20" s="93">
        <v>10.7</v>
      </c>
      <c r="AC20" s="93">
        <v>14.4</v>
      </c>
      <c r="AD20" s="125">
        <v>21.7</v>
      </c>
      <c r="AE20" s="125">
        <v>14.2</v>
      </c>
      <c r="AF20" s="125">
        <v>6.8</v>
      </c>
      <c r="AG20" s="125">
        <v>27.9</v>
      </c>
      <c r="AH20" s="125">
        <v>0.1</v>
      </c>
      <c r="AI20" s="93">
        <v>3</v>
      </c>
      <c r="AJ20" s="93">
        <v>2.8</v>
      </c>
      <c r="AK20" s="93">
        <v>2.7</v>
      </c>
      <c r="AL20" s="93">
        <v>1.9</v>
      </c>
      <c r="AM20" s="93">
        <v>1.3</v>
      </c>
      <c r="AN20" s="93">
        <v>0.7</v>
      </c>
      <c r="AO20" s="93">
        <v>0.6</v>
      </c>
      <c r="AP20" s="93">
        <v>4.8</v>
      </c>
      <c r="AQ20" s="93">
        <v>35.299999999999997</v>
      </c>
      <c r="AR20" s="93">
        <v>25.4</v>
      </c>
      <c r="AS20" s="93">
        <v>957.7</v>
      </c>
      <c r="AT20" s="93">
        <v>0.9</v>
      </c>
      <c r="AU20" s="93">
        <v>1.9</v>
      </c>
      <c r="AV20" s="93">
        <v>0</v>
      </c>
      <c r="AW20" s="93">
        <v>2529.3000000000002</v>
      </c>
      <c r="AX20" s="93">
        <v>134.5</v>
      </c>
      <c r="AY20" s="93">
        <v>715.2</v>
      </c>
      <c r="AZ20" s="93">
        <v>20.399999999999999</v>
      </c>
      <c r="BA20" s="93">
        <v>272.39999999999998</v>
      </c>
      <c r="BB20" s="93">
        <v>32.6</v>
      </c>
      <c r="BC20" s="93">
        <v>62.6</v>
      </c>
      <c r="BD20" s="93">
        <v>506.7</v>
      </c>
      <c r="BE20" s="125">
        <v>-1246.3</v>
      </c>
    </row>
    <row r="21" spans="1:57" ht="14">
      <c r="A21" s="190" t="s">
        <v>17</v>
      </c>
      <c r="B21" s="185" t="s">
        <v>101</v>
      </c>
      <c r="C21" s="94" t="s">
        <v>8</v>
      </c>
      <c r="D21" s="95">
        <v>312</v>
      </c>
      <c r="E21" s="95">
        <v>13.5</v>
      </c>
      <c r="F21" s="95">
        <v>226.5</v>
      </c>
      <c r="G21" s="95">
        <v>258.3</v>
      </c>
      <c r="H21" s="95">
        <v>15.9</v>
      </c>
      <c r="I21" s="95">
        <v>557.6</v>
      </c>
      <c r="J21" s="95">
        <v>392</v>
      </c>
      <c r="K21" s="95">
        <v>264</v>
      </c>
      <c r="L21" s="95">
        <v>295.60000000000002</v>
      </c>
      <c r="M21" s="95">
        <v>18.3</v>
      </c>
      <c r="N21" s="95">
        <v>359.2</v>
      </c>
      <c r="O21" s="95">
        <v>151.9</v>
      </c>
      <c r="P21" s="95">
        <v>4132</v>
      </c>
      <c r="Q21" s="95">
        <v>335.3</v>
      </c>
      <c r="R21" s="95">
        <v>65.099999999999994</v>
      </c>
      <c r="S21" s="95">
        <v>1117.7</v>
      </c>
      <c r="T21" s="95">
        <v>484.3</v>
      </c>
      <c r="U21" s="95">
        <v>257.3</v>
      </c>
      <c r="V21" s="95">
        <v>444.5</v>
      </c>
      <c r="W21" s="95">
        <v>1154.5</v>
      </c>
      <c r="X21" s="95">
        <v>833.7</v>
      </c>
      <c r="Y21" s="95">
        <v>623.6</v>
      </c>
      <c r="Z21" s="95">
        <v>11.7</v>
      </c>
      <c r="AA21" s="95">
        <v>11.6</v>
      </c>
      <c r="AB21" s="95">
        <v>4404.6000000000004</v>
      </c>
      <c r="AC21" s="95">
        <v>3660</v>
      </c>
      <c r="AD21" s="127">
        <v>342.3</v>
      </c>
      <c r="AE21" s="127">
        <v>116.8</v>
      </c>
      <c r="AF21" s="127">
        <v>216.1</v>
      </c>
      <c r="AG21" s="127">
        <v>132.1</v>
      </c>
      <c r="AH21" s="127">
        <v>41.9</v>
      </c>
      <c r="AI21" s="95">
        <v>151.19999999999999</v>
      </c>
      <c r="AJ21" s="95">
        <v>62.7</v>
      </c>
      <c r="AK21" s="95">
        <v>76.2</v>
      </c>
      <c r="AL21" s="95">
        <v>1.2</v>
      </c>
      <c r="AM21" s="95">
        <v>151.80000000000001</v>
      </c>
      <c r="AN21" s="95">
        <v>65.2</v>
      </c>
      <c r="AO21" s="95">
        <v>10.6</v>
      </c>
      <c r="AP21" s="95">
        <v>94</v>
      </c>
      <c r="AQ21" s="95">
        <v>223.5</v>
      </c>
      <c r="AR21" s="95">
        <v>187.3</v>
      </c>
      <c r="AS21" s="95">
        <v>75.599999999999994</v>
      </c>
      <c r="AT21" s="95">
        <v>21.2</v>
      </c>
      <c r="AU21" s="95">
        <v>28.7</v>
      </c>
      <c r="AV21" s="95">
        <v>0</v>
      </c>
      <c r="AW21" s="95">
        <v>4826.8</v>
      </c>
      <c r="AX21" s="95">
        <v>0.2</v>
      </c>
      <c r="AY21" s="95">
        <v>2.1</v>
      </c>
      <c r="AZ21" s="95">
        <v>86.4</v>
      </c>
      <c r="BA21" s="95">
        <v>458.6</v>
      </c>
      <c r="BB21" s="95">
        <v>1.9</v>
      </c>
      <c r="BC21" s="95">
        <v>0</v>
      </c>
      <c r="BD21" s="95">
        <v>5796.8</v>
      </c>
      <c r="BE21" s="127">
        <v>-4133.3</v>
      </c>
    </row>
    <row r="22" spans="1:57" ht="14">
      <c r="A22" s="190" t="s">
        <v>626</v>
      </c>
      <c r="B22" s="185" t="s">
        <v>102</v>
      </c>
      <c r="C22" s="94" t="s">
        <v>8</v>
      </c>
      <c r="D22" s="93">
        <v>4.4000000000000004</v>
      </c>
      <c r="E22" s="93">
        <v>0.3</v>
      </c>
      <c r="F22" s="93">
        <v>54.1</v>
      </c>
      <c r="G22" s="93">
        <v>8.1</v>
      </c>
      <c r="H22" s="93">
        <v>0.7</v>
      </c>
      <c r="I22" s="93">
        <v>17.3</v>
      </c>
      <c r="J22" s="93">
        <v>8.1</v>
      </c>
      <c r="K22" s="93">
        <v>21.8</v>
      </c>
      <c r="L22" s="93">
        <v>27.4</v>
      </c>
      <c r="M22" s="93">
        <v>825.6</v>
      </c>
      <c r="N22" s="93">
        <v>31.4</v>
      </c>
      <c r="O22" s="93">
        <v>9.1</v>
      </c>
      <c r="P22" s="93">
        <v>26.1</v>
      </c>
      <c r="Q22" s="93">
        <v>770.5</v>
      </c>
      <c r="R22" s="93">
        <v>10.8</v>
      </c>
      <c r="S22" s="93">
        <v>227.1</v>
      </c>
      <c r="T22" s="93">
        <v>887.5</v>
      </c>
      <c r="U22" s="93">
        <v>169.5</v>
      </c>
      <c r="V22" s="93">
        <v>78.5</v>
      </c>
      <c r="W22" s="93">
        <v>81.3</v>
      </c>
      <c r="X22" s="93">
        <v>112.2</v>
      </c>
      <c r="Y22" s="93">
        <v>50.5</v>
      </c>
      <c r="Z22" s="93">
        <v>0.4</v>
      </c>
      <c r="AA22" s="93">
        <v>1.5</v>
      </c>
      <c r="AB22" s="93">
        <v>12631.8</v>
      </c>
      <c r="AC22" s="93">
        <v>48.9</v>
      </c>
      <c r="AD22" s="125">
        <v>41.2</v>
      </c>
      <c r="AE22" s="125">
        <v>21.7</v>
      </c>
      <c r="AF22" s="125">
        <v>25.4</v>
      </c>
      <c r="AG22" s="125">
        <v>11.2</v>
      </c>
      <c r="AH22" s="125">
        <v>0</v>
      </c>
      <c r="AI22" s="93">
        <v>5.6</v>
      </c>
      <c r="AJ22" s="93">
        <v>5.3</v>
      </c>
      <c r="AK22" s="93">
        <v>0.3</v>
      </c>
      <c r="AL22" s="93">
        <v>0.3</v>
      </c>
      <c r="AM22" s="93">
        <v>0.7</v>
      </c>
      <c r="AN22" s="93">
        <v>34.6</v>
      </c>
      <c r="AO22" s="93">
        <v>20.6</v>
      </c>
      <c r="AP22" s="93">
        <v>9.3000000000000007</v>
      </c>
      <c r="AQ22" s="93">
        <v>16.8</v>
      </c>
      <c r="AR22" s="93">
        <v>53.1</v>
      </c>
      <c r="AS22" s="93">
        <v>28.6</v>
      </c>
      <c r="AT22" s="93">
        <v>0.4</v>
      </c>
      <c r="AU22" s="93">
        <v>20.399999999999999</v>
      </c>
      <c r="AV22" s="93">
        <v>0</v>
      </c>
      <c r="AW22" s="93">
        <v>494.6</v>
      </c>
      <c r="AX22" s="93">
        <v>0.1</v>
      </c>
      <c r="AY22" s="93">
        <v>2.4</v>
      </c>
      <c r="AZ22" s="93">
        <v>481.9</v>
      </c>
      <c r="BA22" s="93">
        <v>114.4</v>
      </c>
      <c r="BB22" s="93">
        <v>1.3</v>
      </c>
      <c r="BC22" s="93">
        <v>0</v>
      </c>
      <c r="BD22" s="93">
        <v>666.2</v>
      </c>
      <c r="BE22" s="125">
        <v>-1733.7</v>
      </c>
    </row>
    <row r="23" spans="1:57" ht="14">
      <c r="A23" s="190" t="s">
        <v>627</v>
      </c>
      <c r="B23" s="185" t="s">
        <v>578</v>
      </c>
      <c r="C23" s="94" t="s">
        <v>8</v>
      </c>
      <c r="D23" s="95">
        <v>9.9</v>
      </c>
      <c r="E23" s="95">
        <v>3.4</v>
      </c>
      <c r="F23" s="95">
        <v>7.9</v>
      </c>
      <c r="G23" s="95">
        <v>155.69999999999999</v>
      </c>
      <c r="H23" s="95">
        <v>0.8</v>
      </c>
      <c r="I23" s="95">
        <v>6</v>
      </c>
      <c r="J23" s="95">
        <v>28.7</v>
      </c>
      <c r="K23" s="95">
        <v>4.2</v>
      </c>
      <c r="L23" s="95">
        <v>20.6</v>
      </c>
      <c r="M23" s="95">
        <v>209.9</v>
      </c>
      <c r="N23" s="95">
        <v>11.1</v>
      </c>
      <c r="O23" s="95">
        <v>0.6</v>
      </c>
      <c r="P23" s="95">
        <v>14.3</v>
      </c>
      <c r="Q23" s="95">
        <v>26.6</v>
      </c>
      <c r="R23" s="95">
        <v>777.1</v>
      </c>
      <c r="S23" s="95">
        <v>10638.6</v>
      </c>
      <c r="T23" s="95">
        <v>452.7</v>
      </c>
      <c r="U23" s="95">
        <v>1359.6</v>
      </c>
      <c r="V23" s="95">
        <v>811</v>
      </c>
      <c r="W23" s="95">
        <v>866.4</v>
      </c>
      <c r="X23" s="95">
        <v>742.2</v>
      </c>
      <c r="Y23" s="95">
        <v>1568.6</v>
      </c>
      <c r="Z23" s="95">
        <v>1.2</v>
      </c>
      <c r="AA23" s="95">
        <v>6.9</v>
      </c>
      <c r="AB23" s="95">
        <v>11336.3</v>
      </c>
      <c r="AC23" s="95">
        <v>47.3</v>
      </c>
      <c r="AD23" s="127">
        <v>2.1</v>
      </c>
      <c r="AE23" s="127">
        <v>1.5</v>
      </c>
      <c r="AF23" s="127">
        <v>2.2000000000000002</v>
      </c>
      <c r="AG23" s="127">
        <v>0.7</v>
      </c>
      <c r="AH23" s="127">
        <v>0.1</v>
      </c>
      <c r="AI23" s="95">
        <v>1.1000000000000001</v>
      </c>
      <c r="AJ23" s="95">
        <v>1.5</v>
      </c>
      <c r="AK23" s="95">
        <v>2.4</v>
      </c>
      <c r="AL23" s="95">
        <v>1.1000000000000001</v>
      </c>
      <c r="AM23" s="95">
        <v>20</v>
      </c>
      <c r="AN23" s="95">
        <v>0.5</v>
      </c>
      <c r="AO23" s="95">
        <v>0.3</v>
      </c>
      <c r="AP23" s="95">
        <v>1.2</v>
      </c>
      <c r="AQ23" s="95">
        <v>5.3</v>
      </c>
      <c r="AR23" s="95">
        <v>1.5</v>
      </c>
      <c r="AS23" s="95">
        <v>1.9</v>
      </c>
      <c r="AT23" s="95">
        <v>0.6</v>
      </c>
      <c r="AU23" s="95">
        <v>19.8</v>
      </c>
      <c r="AV23" s="95">
        <v>0</v>
      </c>
      <c r="AW23" s="95">
        <v>52.6</v>
      </c>
      <c r="AX23" s="95">
        <v>0.3</v>
      </c>
      <c r="AY23" s="95">
        <v>2.2999999999999998</v>
      </c>
      <c r="AZ23" s="95">
        <v>55.1</v>
      </c>
      <c r="BA23" s="95">
        <v>-0.2</v>
      </c>
      <c r="BB23" s="95">
        <v>3.8</v>
      </c>
      <c r="BC23" s="95">
        <v>0</v>
      </c>
      <c r="BD23" s="95">
        <v>9552.2000000000007</v>
      </c>
      <c r="BE23" s="127">
        <v>-13978.4</v>
      </c>
    </row>
    <row r="24" spans="1:57" ht="14">
      <c r="A24" s="190" t="s">
        <v>18</v>
      </c>
      <c r="B24" s="185" t="s">
        <v>577</v>
      </c>
      <c r="C24" s="94" t="s">
        <v>8</v>
      </c>
      <c r="D24" s="93">
        <v>392.7</v>
      </c>
      <c r="E24" s="93">
        <v>7</v>
      </c>
      <c r="F24" s="93">
        <v>185.7</v>
      </c>
      <c r="G24" s="93">
        <v>693.7</v>
      </c>
      <c r="H24" s="93">
        <v>19.600000000000001</v>
      </c>
      <c r="I24" s="93">
        <v>90.5</v>
      </c>
      <c r="J24" s="93">
        <v>47.8</v>
      </c>
      <c r="K24" s="93">
        <v>113.5</v>
      </c>
      <c r="L24" s="93">
        <v>39.9</v>
      </c>
      <c r="M24" s="93">
        <v>33.799999999999997</v>
      </c>
      <c r="N24" s="93">
        <v>109.9</v>
      </c>
      <c r="O24" s="93">
        <v>1.8</v>
      </c>
      <c r="P24" s="93">
        <v>325.10000000000002</v>
      </c>
      <c r="Q24" s="93">
        <v>64.599999999999994</v>
      </c>
      <c r="R24" s="93">
        <v>46.4</v>
      </c>
      <c r="S24" s="93">
        <v>3726.6</v>
      </c>
      <c r="T24" s="93">
        <v>614.29999999999995</v>
      </c>
      <c r="U24" s="93">
        <v>719.7</v>
      </c>
      <c r="V24" s="93">
        <v>1037.8</v>
      </c>
      <c r="W24" s="93">
        <v>837.1</v>
      </c>
      <c r="X24" s="93">
        <v>816.6</v>
      </c>
      <c r="Y24" s="93">
        <v>468.4</v>
      </c>
      <c r="Z24" s="93">
        <v>122.3</v>
      </c>
      <c r="AA24" s="93">
        <v>222.2</v>
      </c>
      <c r="AB24" s="93">
        <v>24703.4</v>
      </c>
      <c r="AC24" s="93">
        <v>2547.3000000000002</v>
      </c>
      <c r="AD24" s="125">
        <v>305.8</v>
      </c>
      <c r="AE24" s="125">
        <v>250.1</v>
      </c>
      <c r="AF24" s="125">
        <v>313.89999999999998</v>
      </c>
      <c r="AG24" s="125">
        <v>129</v>
      </c>
      <c r="AH24" s="125">
        <v>28.9</v>
      </c>
      <c r="AI24" s="93">
        <v>134.19999999999999</v>
      </c>
      <c r="AJ24" s="93">
        <v>42.9</v>
      </c>
      <c r="AK24" s="93">
        <v>33</v>
      </c>
      <c r="AL24" s="93">
        <v>0.5</v>
      </c>
      <c r="AM24" s="93">
        <v>367.7</v>
      </c>
      <c r="AN24" s="93">
        <v>28.6</v>
      </c>
      <c r="AO24" s="93">
        <v>15.4</v>
      </c>
      <c r="AP24" s="93">
        <v>136.6</v>
      </c>
      <c r="AQ24" s="93">
        <v>1043.8</v>
      </c>
      <c r="AR24" s="93">
        <v>118.2</v>
      </c>
      <c r="AS24" s="93">
        <v>84.7</v>
      </c>
      <c r="AT24" s="93">
        <v>11.1</v>
      </c>
      <c r="AU24" s="93">
        <v>151.5</v>
      </c>
      <c r="AV24" s="93">
        <v>0</v>
      </c>
      <c r="AW24" s="93">
        <v>4970.8</v>
      </c>
      <c r="AX24" s="93">
        <v>0.4</v>
      </c>
      <c r="AY24" s="93">
        <v>0.7</v>
      </c>
      <c r="AZ24" s="93">
        <v>7933.9</v>
      </c>
      <c r="BA24" s="93">
        <v>1499.9</v>
      </c>
      <c r="BB24" s="93">
        <v>2.6</v>
      </c>
      <c r="BC24" s="93">
        <v>0</v>
      </c>
      <c r="BD24" s="93">
        <v>1699.8</v>
      </c>
      <c r="BE24" s="125">
        <v>-5984.6</v>
      </c>
    </row>
    <row r="25" spans="1:57" ht="14">
      <c r="A25" s="190" t="s">
        <v>19</v>
      </c>
      <c r="B25" s="185" t="s">
        <v>576</v>
      </c>
      <c r="C25" s="94" t="s">
        <v>8</v>
      </c>
      <c r="D25" s="95">
        <v>10.5</v>
      </c>
      <c r="E25" s="95">
        <v>1</v>
      </c>
      <c r="F25" s="95">
        <v>212.8</v>
      </c>
      <c r="G25" s="95">
        <v>71.900000000000006</v>
      </c>
      <c r="H25" s="95">
        <v>58.8</v>
      </c>
      <c r="I25" s="95">
        <v>12.2</v>
      </c>
      <c r="J25" s="95">
        <v>14.6</v>
      </c>
      <c r="K25" s="95">
        <v>3.9</v>
      </c>
      <c r="L25" s="95">
        <v>11.4</v>
      </c>
      <c r="M25" s="95">
        <v>12</v>
      </c>
      <c r="N25" s="95">
        <v>30.9</v>
      </c>
      <c r="O25" s="95">
        <v>7.9</v>
      </c>
      <c r="P25" s="95">
        <v>21.8</v>
      </c>
      <c r="Q25" s="95">
        <v>66.099999999999994</v>
      </c>
      <c r="R25" s="95">
        <v>36.200000000000003</v>
      </c>
      <c r="S25" s="95">
        <v>635.20000000000005</v>
      </c>
      <c r="T25" s="95">
        <v>3817.9</v>
      </c>
      <c r="U25" s="95">
        <v>298.7</v>
      </c>
      <c r="V25" s="95">
        <v>151.9</v>
      </c>
      <c r="W25" s="95">
        <v>228.6</v>
      </c>
      <c r="X25" s="95">
        <v>148.30000000000001</v>
      </c>
      <c r="Y25" s="95">
        <v>108.7</v>
      </c>
      <c r="Z25" s="95">
        <v>223.4</v>
      </c>
      <c r="AA25" s="95">
        <v>1.7</v>
      </c>
      <c r="AB25" s="95">
        <v>1502.2</v>
      </c>
      <c r="AC25" s="95">
        <v>453.6</v>
      </c>
      <c r="AD25" s="127">
        <v>35.299999999999997</v>
      </c>
      <c r="AE25" s="127">
        <v>33</v>
      </c>
      <c r="AF25" s="127">
        <v>31</v>
      </c>
      <c r="AG25" s="127">
        <v>52.8</v>
      </c>
      <c r="AH25" s="127">
        <v>0.8</v>
      </c>
      <c r="AI25" s="95">
        <v>2.8</v>
      </c>
      <c r="AJ25" s="95">
        <v>43.3</v>
      </c>
      <c r="AK25" s="95">
        <v>97.4</v>
      </c>
      <c r="AL25" s="95">
        <v>22.4</v>
      </c>
      <c r="AM25" s="95">
        <v>2.7</v>
      </c>
      <c r="AN25" s="95">
        <v>1.7</v>
      </c>
      <c r="AO25" s="95">
        <v>19.899999999999999</v>
      </c>
      <c r="AP25" s="95">
        <v>198.2</v>
      </c>
      <c r="AQ25" s="95">
        <v>348.5</v>
      </c>
      <c r="AR25" s="95">
        <v>368.6</v>
      </c>
      <c r="AS25" s="95">
        <v>141.30000000000001</v>
      </c>
      <c r="AT25" s="95">
        <v>4.8</v>
      </c>
      <c r="AU25" s="95">
        <v>569.5</v>
      </c>
      <c r="AV25" s="95">
        <v>0</v>
      </c>
      <c r="AW25" s="95">
        <v>8017.4</v>
      </c>
      <c r="AX25" s="95">
        <v>1.1000000000000001</v>
      </c>
      <c r="AY25" s="95">
        <v>8.6999999999999993</v>
      </c>
      <c r="AZ25" s="95">
        <v>6879</v>
      </c>
      <c r="BA25" s="95">
        <v>1083.3</v>
      </c>
      <c r="BB25" s="95">
        <v>49.9</v>
      </c>
      <c r="BC25" s="95">
        <v>102.7</v>
      </c>
      <c r="BD25" s="95">
        <v>7429.7</v>
      </c>
      <c r="BE25" s="127">
        <v>-14904.6</v>
      </c>
    </row>
    <row r="26" spans="1:57" ht="14">
      <c r="A26" s="190" t="s">
        <v>20</v>
      </c>
      <c r="B26" s="185" t="s">
        <v>106</v>
      </c>
      <c r="C26" s="94" t="s">
        <v>8</v>
      </c>
      <c r="D26" s="93">
        <v>9.8000000000000007</v>
      </c>
      <c r="E26" s="93">
        <v>24.3</v>
      </c>
      <c r="F26" s="93">
        <v>522.5</v>
      </c>
      <c r="G26" s="93">
        <v>174.4</v>
      </c>
      <c r="H26" s="93">
        <v>61.8</v>
      </c>
      <c r="I26" s="93">
        <v>33.6</v>
      </c>
      <c r="J26" s="93">
        <v>34.4</v>
      </c>
      <c r="K26" s="93">
        <v>13.8</v>
      </c>
      <c r="L26" s="93">
        <v>126.4</v>
      </c>
      <c r="M26" s="93">
        <v>79.900000000000006</v>
      </c>
      <c r="N26" s="93">
        <v>100.3</v>
      </c>
      <c r="O26" s="93">
        <v>22.3</v>
      </c>
      <c r="P26" s="93">
        <v>42.4</v>
      </c>
      <c r="Q26" s="93">
        <v>32</v>
      </c>
      <c r="R26" s="93">
        <v>44</v>
      </c>
      <c r="S26" s="93">
        <v>277</v>
      </c>
      <c r="T26" s="93">
        <v>857.3</v>
      </c>
      <c r="U26" s="93">
        <v>1564.3</v>
      </c>
      <c r="V26" s="93">
        <v>464</v>
      </c>
      <c r="W26" s="93">
        <v>861.5</v>
      </c>
      <c r="X26" s="93">
        <v>615</v>
      </c>
      <c r="Y26" s="93">
        <v>26.6</v>
      </c>
      <c r="Z26" s="93">
        <v>136.80000000000001</v>
      </c>
      <c r="AA26" s="93">
        <v>7.2</v>
      </c>
      <c r="AB26" s="93">
        <v>4157.8</v>
      </c>
      <c r="AC26" s="93">
        <v>499</v>
      </c>
      <c r="AD26" s="125">
        <v>175.6</v>
      </c>
      <c r="AE26" s="125">
        <v>78.8</v>
      </c>
      <c r="AF26" s="125">
        <v>70.099999999999994</v>
      </c>
      <c r="AG26" s="125">
        <v>88.7</v>
      </c>
      <c r="AH26" s="125">
        <v>8.6</v>
      </c>
      <c r="AI26" s="93">
        <v>21.9</v>
      </c>
      <c r="AJ26" s="93">
        <v>45</v>
      </c>
      <c r="AK26" s="93">
        <v>79.599999999999994</v>
      </c>
      <c r="AL26" s="93">
        <v>43.2</v>
      </c>
      <c r="AM26" s="93">
        <v>1.8</v>
      </c>
      <c r="AN26" s="93">
        <v>8.6999999999999993</v>
      </c>
      <c r="AO26" s="93">
        <v>2.8</v>
      </c>
      <c r="AP26" s="93">
        <v>28.8</v>
      </c>
      <c r="AQ26" s="93">
        <v>502</v>
      </c>
      <c r="AR26" s="93">
        <v>128.69999999999999</v>
      </c>
      <c r="AS26" s="93">
        <v>42.8</v>
      </c>
      <c r="AT26" s="93">
        <v>9.1</v>
      </c>
      <c r="AU26" s="93">
        <v>218.3</v>
      </c>
      <c r="AV26" s="93">
        <v>0</v>
      </c>
      <c r="AW26" s="93">
        <v>3048.8</v>
      </c>
      <c r="AX26" s="93">
        <v>0.5</v>
      </c>
      <c r="AY26" s="93">
        <v>3.8</v>
      </c>
      <c r="AZ26" s="93">
        <v>1516.4</v>
      </c>
      <c r="BA26" s="93">
        <v>503.5</v>
      </c>
      <c r="BB26" s="93">
        <v>20.8</v>
      </c>
      <c r="BC26" s="93">
        <v>41.5</v>
      </c>
      <c r="BD26" s="93">
        <v>4923.7</v>
      </c>
      <c r="BE26" s="125">
        <v>-7874.7</v>
      </c>
    </row>
    <row r="27" spans="1:57" ht="14">
      <c r="A27" s="190" t="s">
        <v>21</v>
      </c>
      <c r="B27" s="185" t="s">
        <v>575</v>
      </c>
      <c r="C27" s="94" t="s">
        <v>8</v>
      </c>
      <c r="D27" s="95">
        <v>162.5</v>
      </c>
      <c r="E27" s="95">
        <v>11.7</v>
      </c>
      <c r="F27" s="95">
        <v>935.5</v>
      </c>
      <c r="G27" s="95">
        <v>759.9</v>
      </c>
      <c r="H27" s="95">
        <v>235.5</v>
      </c>
      <c r="I27" s="95">
        <v>109.8</v>
      </c>
      <c r="J27" s="95">
        <v>84.2</v>
      </c>
      <c r="K27" s="95">
        <v>96.8</v>
      </c>
      <c r="L27" s="95">
        <v>315</v>
      </c>
      <c r="M27" s="95">
        <v>101.9</v>
      </c>
      <c r="N27" s="95">
        <v>90.6</v>
      </c>
      <c r="O27" s="95">
        <v>26.5</v>
      </c>
      <c r="P27" s="95">
        <v>143.4</v>
      </c>
      <c r="Q27" s="95">
        <v>41.7</v>
      </c>
      <c r="R27" s="95">
        <v>69.3</v>
      </c>
      <c r="S27" s="95">
        <v>771.5</v>
      </c>
      <c r="T27" s="95">
        <v>91.5</v>
      </c>
      <c r="U27" s="95">
        <v>110.2</v>
      </c>
      <c r="V27" s="95">
        <v>1539.4</v>
      </c>
      <c r="W27" s="95">
        <v>169</v>
      </c>
      <c r="X27" s="95">
        <v>328.6</v>
      </c>
      <c r="Y27" s="95">
        <v>114.1</v>
      </c>
      <c r="Z27" s="95">
        <v>10.1</v>
      </c>
      <c r="AA27" s="95">
        <v>18</v>
      </c>
      <c r="AB27" s="95">
        <v>2774.9</v>
      </c>
      <c r="AC27" s="95">
        <v>204.5</v>
      </c>
      <c r="AD27" s="127">
        <v>25.8</v>
      </c>
      <c r="AE27" s="127">
        <v>32.700000000000003</v>
      </c>
      <c r="AF27" s="127">
        <v>61.6</v>
      </c>
      <c r="AG27" s="127">
        <v>42.2</v>
      </c>
      <c r="AH27" s="127">
        <v>4.8</v>
      </c>
      <c r="AI27" s="95">
        <v>6.8</v>
      </c>
      <c r="AJ27" s="95">
        <v>85.6</v>
      </c>
      <c r="AK27" s="95">
        <v>5.7</v>
      </c>
      <c r="AL27" s="95">
        <v>1.7</v>
      </c>
      <c r="AM27" s="95">
        <v>5.4</v>
      </c>
      <c r="AN27" s="95">
        <v>1.4</v>
      </c>
      <c r="AO27" s="95">
        <v>26.3</v>
      </c>
      <c r="AP27" s="95">
        <v>142.5</v>
      </c>
      <c r="AQ27" s="95">
        <v>20.3</v>
      </c>
      <c r="AR27" s="95">
        <v>37.5</v>
      </c>
      <c r="AS27" s="95">
        <v>16.5</v>
      </c>
      <c r="AT27" s="95">
        <v>5</v>
      </c>
      <c r="AU27" s="95">
        <v>51.4</v>
      </c>
      <c r="AV27" s="95">
        <v>0</v>
      </c>
      <c r="AW27" s="95">
        <v>665</v>
      </c>
      <c r="AX27" s="95">
        <v>1.3</v>
      </c>
      <c r="AY27" s="95">
        <v>6.7</v>
      </c>
      <c r="AZ27" s="95">
        <v>13922.9</v>
      </c>
      <c r="BA27" s="95">
        <v>2268.5</v>
      </c>
      <c r="BB27" s="95">
        <v>3.6</v>
      </c>
      <c r="BC27" s="95">
        <v>0</v>
      </c>
      <c r="BD27" s="95">
        <v>3422.2</v>
      </c>
      <c r="BE27" s="127">
        <v>-18608.900000000001</v>
      </c>
    </row>
    <row r="28" spans="1:57" ht="14">
      <c r="A28" s="190" t="s">
        <v>22</v>
      </c>
      <c r="B28" s="185" t="s">
        <v>108</v>
      </c>
      <c r="C28" s="94" t="s">
        <v>8</v>
      </c>
      <c r="D28" s="93">
        <v>203.5</v>
      </c>
      <c r="E28" s="93">
        <v>27.6</v>
      </c>
      <c r="F28" s="93">
        <v>441.6</v>
      </c>
      <c r="G28" s="93">
        <v>184.2</v>
      </c>
      <c r="H28" s="93">
        <v>78.8</v>
      </c>
      <c r="I28" s="93">
        <v>59.6</v>
      </c>
      <c r="J28" s="93">
        <v>23</v>
      </c>
      <c r="K28" s="93">
        <v>49.5</v>
      </c>
      <c r="L28" s="93">
        <v>114.5</v>
      </c>
      <c r="M28" s="93">
        <v>62.7</v>
      </c>
      <c r="N28" s="93">
        <v>56.1</v>
      </c>
      <c r="O28" s="93">
        <v>53.2</v>
      </c>
      <c r="P28" s="93">
        <v>35.299999999999997</v>
      </c>
      <c r="Q28" s="93">
        <v>73.8</v>
      </c>
      <c r="R28" s="93">
        <v>31.4</v>
      </c>
      <c r="S28" s="93">
        <v>163.4</v>
      </c>
      <c r="T28" s="93">
        <v>13.2</v>
      </c>
      <c r="U28" s="93">
        <v>17.2</v>
      </c>
      <c r="V28" s="93">
        <v>70.5</v>
      </c>
      <c r="W28" s="93">
        <v>6014.7</v>
      </c>
      <c r="X28" s="93">
        <v>74.5</v>
      </c>
      <c r="Y28" s="93">
        <v>14.5</v>
      </c>
      <c r="Z28" s="93">
        <v>28.5</v>
      </c>
      <c r="AA28" s="93">
        <v>3.9</v>
      </c>
      <c r="AB28" s="93">
        <v>1606.6</v>
      </c>
      <c r="AC28" s="93">
        <v>1249.5999999999999</v>
      </c>
      <c r="AD28" s="125">
        <v>530.79999999999995</v>
      </c>
      <c r="AE28" s="125">
        <v>31.9</v>
      </c>
      <c r="AF28" s="125">
        <v>76</v>
      </c>
      <c r="AG28" s="125">
        <v>51.5</v>
      </c>
      <c r="AH28" s="125">
        <v>10.5</v>
      </c>
      <c r="AI28" s="93">
        <v>133.69999999999999</v>
      </c>
      <c r="AJ28" s="93">
        <v>11.4</v>
      </c>
      <c r="AK28" s="93">
        <v>10.1</v>
      </c>
      <c r="AL28" s="93">
        <v>2</v>
      </c>
      <c r="AM28" s="93">
        <v>113</v>
      </c>
      <c r="AN28" s="93">
        <v>99.6</v>
      </c>
      <c r="AO28" s="93">
        <v>13.9</v>
      </c>
      <c r="AP28" s="93">
        <v>132.9</v>
      </c>
      <c r="AQ28" s="93">
        <v>229.9</v>
      </c>
      <c r="AR28" s="93">
        <v>35.200000000000003</v>
      </c>
      <c r="AS28" s="93">
        <v>38.9</v>
      </c>
      <c r="AT28" s="93">
        <v>42.3</v>
      </c>
      <c r="AU28" s="93">
        <v>21.9</v>
      </c>
      <c r="AV28" s="93">
        <v>0</v>
      </c>
      <c r="AW28" s="93">
        <v>12581.2</v>
      </c>
      <c r="AX28" s="93">
        <v>0.2</v>
      </c>
      <c r="AY28" s="93">
        <v>4.2</v>
      </c>
      <c r="AZ28" s="93">
        <v>7162</v>
      </c>
      <c r="BA28" s="93">
        <v>2634.8</v>
      </c>
      <c r="BB28" s="93">
        <v>24.7</v>
      </c>
      <c r="BC28" s="93">
        <v>47</v>
      </c>
      <c r="BD28" s="93">
        <v>5210.6000000000004</v>
      </c>
      <c r="BE28" s="125">
        <v>-7285.5</v>
      </c>
    </row>
    <row r="29" spans="1:57" ht="14">
      <c r="A29" s="190" t="s">
        <v>23</v>
      </c>
      <c r="B29" s="185" t="s">
        <v>109</v>
      </c>
      <c r="C29" s="94" t="s">
        <v>8</v>
      </c>
      <c r="D29" s="95">
        <v>29.6</v>
      </c>
      <c r="E29" s="95">
        <v>32.299999999999997</v>
      </c>
      <c r="F29" s="95">
        <v>220.5</v>
      </c>
      <c r="G29" s="95">
        <v>69.2</v>
      </c>
      <c r="H29" s="95">
        <v>4.7</v>
      </c>
      <c r="I29" s="95">
        <v>28</v>
      </c>
      <c r="J29" s="95">
        <v>12.7</v>
      </c>
      <c r="K29" s="95">
        <v>29.4</v>
      </c>
      <c r="L29" s="95">
        <v>49.6</v>
      </c>
      <c r="M29" s="95">
        <v>147.6</v>
      </c>
      <c r="N29" s="95">
        <v>27.8</v>
      </c>
      <c r="O29" s="95">
        <v>20.9</v>
      </c>
      <c r="P29" s="95">
        <v>27.2</v>
      </c>
      <c r="Q29" s="95">
        <v>40.799999999999997</v>
      </c>
      <c r="R29" s="95">
        <v>15.1</v>
      </c>
      <c r="S29" s="95">
        <v>109.5</v>
      </c>
      <c r="T29" s="95">
        <v>9</v>
      </c>
      <c r="U29" s="95">
        <v>7</v>
      </c>
      <c r="V29" s="95">
        <v>29.8</v>
      </c>
      <c r="W29" s="95">
        <v>7</v>
      </c>
      <c r="X29" s="95">
        <v>1533.2</v>
      </c>
      <c r="Y29" s="95">
        <v>10.9</v>
      </c>
      <c r="Z29" s="95">
        <v>16.100000000000001</v>
      </c>
      <c r="AA29" s="95">
        <v>2.4</v>
      </c>
      <c r="AB29" s="95">
        <v>74.599999999999994</v>
      </c>
      <c r="AC29" s="95">
        <v>267.10000000000002</v>
      </c>
      <c r="AD29" s="127">
        <v>80.400000000000006</v>
      </c>
      <c r="AE29" s="127">
        <v>196</v>
      </c>
      <c r="AF29" s="127">
        <v>303.89999999999998</v>
      </c>
      <c r="AG29" s="127">
        <v>56</v>
      </c>
      <c r="AH29" s="127">
        <v>11.5</v>
      </c>
      <c r="AI29" s="95">
        <v>81.599999999999994</v>
      </c>
      <c r="AJ29" s="95">
        <v>6.5</v>
      </c>
      <c r="AK29" s="95">
        <v>5.2</v>
      </c>
      <c r="AL29" s="95">
        <v>1.1000000000000001</v>
      </c>
      <c r="AM29" s="95">
        <v>6.7</v>
      </c>
      <c r="AN29" s="95">
        <v>18.7</v>
      </c>
      <c r="AO29" s="95">
        <v>1.8</v>
      </c>
      <c r="AP29" s="95">
        <v>24.9</v>
      </c>
      <c r="AQ29" s="95">
        <v>1.7</v>
      </c>
      <c r="AR29" s="95">
        <v>11.7</v>
      </c>
      <c r="AS29" s="95">
        <v>5.3</v>
      </c>
      <c r="AT29" s="95">
        <v>2.5</v>
      </c>
      <c r="AU29" s="95">
        <v>5.2</v>
      </c>
      <c r="AV29" s="95">
        <v>0</v>
      </c>
      <c r="AW29" s="95">
        <v>6873.3</v>
      </c>
      <c r="AX29" s="95">
        <v>0.1</v>
      </c>
      <c r="AY29" s="95">
        <v>0.7</v>
      </c>
      <c r="AZ29" s="95">
        <v>5871.7</v>
      </c>
      <c r="BA29" s="95">
        <v>1366.8</v>
      </c>
      <c r="BB29" s="95">
        <v>1.6</v>
      </c>
      <c r="BC29" s="95">
        <v>0</v>
      </c>
      <c r="BD29" s="95">
        <v>2197.1999999999998</v>
      </c>
      <c r="BE29" s="127">
        <v>-5573.4</v>
      </c>
    </row>
    <row r="30" spans="1:57" ht="14">
      <c r="A30" s="193" t="s">
        <v>24</v>
      </c>
      <c r="B30" s="185" t="s">
        <v>574</v>
      </c>
      <c r="C30" s="94" t="s">
        <v>8</v>
      </c>
      <c r="D30" s="93">
        <v>37.700000000000003</v>
      </c>
      <c r="E30" s="93">
        <v>34.200000000000003</v>
      </c>
      <c r="F30" s="93">
        <v>27.6</v>
      </c>
      <c r="G30" s="93">
        <v>26.5</v>
      </c>
      <c r="H30" s="93">
        <v>4.5</v>
      </c>
      <c r="I30" s="93">
        <v>10.5</v>
      </c>
      <c r="J30" s="93">
        <v>6.5</v>
      </c>
      <c r="K30" s="93">
        <v>27.6</v>
      </c>
      <c r="L30" s="93">
        <v>16.2</v>
      </c>
      <c r="M30" s="93">
        <v>7.7</v>
      </c>
      <c r="N30" s="93">
        <v>15.6</v>
      </c>
      <c r="O30" s="93">
        <v>15.5</v>
      </c>
      <c r="P30" s="93">
        <v>12.5</v>
      </c>
      <c r="Q30" s="93">
        <v>4.5</v>
      </c>
      <c r="R30" s="93">
        <v>3</v>
      </c>
      <c r="S30" s="93">
        <v>31</v>
      </c>
      <c r="T30" s="93">
        <v>35.4</v>
      </c>
      <c r="U30" s="93">
        <v>56.9</v>
      </c>
      <c r="V30" s="93">
        <v>7.5</v>
      </c>
      <c r="W30" s="93">
        <v>19.100000000000001</v>
      </c>
      <c r="X30" s="93">
        <v>16.5</v>
      </c>
      <c r="Y30" s="93">
        <v>86</v>
      </c>
      <c r="Z30" s="93">
        <v>7.2</v>
      </c>
      <c r="AA30" s="93">
        <v>1.1000000000000001</v>
      </c>
      <c r="AB30" s="93">
        <v>88.7</v>
      </c>
      <c r="AC30" s="93">
        <v>80.8</v>
      </c>
      <c r="AD30" s="125">
        <v>34.700000000000003</v>
      </c>
      <c r="AE30" s="125">
        <v>107.1</v>
      </c>
      <c r="AF30" s="125">
        <v>174.1</v>
      </c>
      <c r="AG30" s="125">
        <v>68</v>
      </c>
      <c r="AH30" s="125">
        <v>2</v>
      </c>
      <c r="AI30" s="93">
        <v>1.8</v>
      </c>
      <c r="AJ30" s="93">
        <v>75.400000000000006</v>
      </c>
      <c r="AK30" s="93">
        <v>5.3</v>
      </c>
      <c r="AL30" s="93">
        <v>7.7</v>
      </c>
      <c r="AM30" s="93">
        <v>29.6</v>
      </c>
      <c r="AN30" s="93">
        <v>9.6999999999999993</v>
      </c>
      <c r="AO30" s="93">
        <v>2.9</v>
      </c>
      <c r="AP30" s="93">
        <v>43.6</v>
      </c>
      <c r="AQ30" s="93">
        <v>124.5</v>
      </c>
      <c r="AR30" s="93">
        <v>120.2</v>
      </c>
      <c r="AS30" s="93">
        <v>199.9</v>
      </c>
      <c r="AT30" s="93">
        <v>53.1</v>
      </c>
      <c r="AU30" s="93">
        <v>6.1</v>
      </c>
      <c r="AV30" s="93">
        <v>0</v>
      </c>
      <c r="AW30" s="93">
        <v>2846.8</v>
      </c>
      <c r="AX30" s="93">
        <v>32.4</v>
      </c>
      <c r="AY30" s="93">
        <v>11.3</v>
      </c>
      <c r="AZ30" s="93">
        <v>1681.8</v>
      </c>
      <c r="BA30" s="93">
        <v>513.70000000000005</v>
      </c>
      <c r="BB30" s="93">
        <v>142.30000000000001</v>
      </c>
      <c r="BC30" s="93">
        <v>306.3</v>
      </c>
      <c r="BD30" s="93">
        <v>7520</v>
      </c>
      <c r="BE30" s="125">
        <v>-2850</v>
      </c>
    </row>
    <row r="31" spans="1:57" ht="14">
      <c r="A31" s="193" t="s">
        <v>628</v>
      </c>
      <c r="B31" s="185" t="s">
        <v>573</v>
      </c>
      <c r="C31" s="94" t="s">
        <v>8</v>
      </c>
      <c r="D31" s="95">
        <v>38.299999999999997</v>
      </c>
      <c r="E31" s="95">
        <v>52.2</v>
      </c>
      <c r="F31" s="95">
        <v>794.8</v>
      </c>
      <c r="G31" s="95">
        <v>124.4</v>
      </c>
      <c r="H31" s="95">
        <v>92.7</v>
      </c>
      <c r="I31" s="95">
        <v>366.6</v>
      </c>
      <c r="J31" s="95">
        <v>274.8</v>
      </c>
      <c r="K31" s="95">
        <v>184.6</v>
      </c>
      <c r="L31" s="95">
        <v>240.6</v>
      </c>
      <c r="M31" s="95">
        <v>1009.2</v>
      </c>
      <c r="N31" s="95">
        <v>790</v>
      </c>
      <c r="O31" s="95">
        <v>114.7</v>
      </c>
      <c r="P31" s="95">
        <v>508.1</v>
      </c>
      <c r="Q31" s="95">
        <v>825.7</v>
      </c>
      <c r="R31" s="95">
        <v>466.3</v>
      </c>
      <c r="S31" s="95">
        <v>914</v>
      </c>
      <c r="T31" s="95">
        <v>74.900000000000006</v>
      </c>
      <c r="U31" s="95">
        <v>212.9</v>
      </c>
      <c r="V31" s="95">
        <v>116</v>
      </c>
      <c r="W31" s="95">
        <v>41.1</v>
      </c>
      <c r="X31" s="95">
        <v>57.5</v>
      </c>
      <c r="Y31" s="95">
        <v>96.1</v>
      </c>
      <c r="Z31" s="95">
        <v>17930.099999999999</v>
      </c>
      <c r="AA31" s="95">
        <v>29.6</v>
      </c>
      <c r="AB31" s="95">
        <v>1151.5999999999999</v>
      </c>
      <c r="AC31" s="95">
        <v>1057</v>
      </c>
      <c r="AD31" s="127">
        <v>151.69999999999999</v>
      </c>
      <c r="AE31" s="127">
        <v>55.3</v>
      </c>
      <c r="AF31" s="127">
        <v>160.6</v>
      </c>
      <c r="AG31" s="127">
        <v>277.89999999999998</v>
      </c>
      <c r="AH31" s="127">
        <v>67.599999999999994</v>
      </c>
      <c r="AI31" s="95">
        <v>209.9</v>
      </c>
      <c r="AJ31" s="95">
        <v>351.5</v>
      </c>
      <c r="AK31" s="95">
        <v>723</v>
      </c>
      <c r="AL31" s="95">
        <v>586.5</v>
      </c>
      <c r="AM31" s="95">
        <v>64.900000000000006</v>
      </c>
      <c r="AN31" s="95">
        <v>104.2</v>
      </c>
      <c r="AO31" s="95">
        <v>7.6</v>
      </c>
      <c r="AP31" s="95">
        <v>69.2</v>
      </c>
      <c r="AQ31" s="95">
        <v>739.2</v>
      </c>
      <c r="AR31" s="95">
        <v>400</v>
      </c>
      <c r="AS31" s="95">
        <v>495.6</v>
      </c>
      <c r="AT31" s="95">
        <v>137.30000000000001</v>
      </c>
      <c r="AU31" s="95">
        <v>225.7</v>
      </c>
      <c r="AV31" s="95">
        <v>0</v>
      </c>
      <c r="AW31" s="95">
        <v>12091.3</v>
      </c>
      <c r="AX31" s="95">
        <v>259.39999999999998</v>
      </c>
      <c r="AY31" s="95">
        <v>1.4</v>
      </c>
      <c r="AZ31" s="95">
        <v>6.8</v>
      </c>
      <c r="BA31" s="95">
        <v>0</v>
      </c>
      <c r="BB31" s="95">
        <v>1.2</v>
      </c>
      <c r="BC31" s="95">
        <v>0</v>
      </c>
      <c r="BD31" s="95">
        <v>0</v>
      </c>
      <c r="BE31" s="127">
        <v>-344.4</v>
      </c>
    </row>
    <row r="32" spans="1:57" ht="14">
      <c r="A32" s="190" t="s">
        <v>519</v>
      </c>
      <c r="B32" s="185" t="s">
        <v>572</v>
      </c>
      <c r="C32" s="94" t="s">
        <v>8</v>
      </c>
      <c r="D32" s="93">
        <v>4</v>
      </c>
      <c r="E32" s="93">
        <v>0.3</v>
      </c>
      <c r="F32" s="93">
        <v>16.8</v>
      </c>
      <c r="G32" s="93">
        <v>11</v>
      </c>
      <c r="H32" s="93">
        <v>2.1</v>
      </c>
      <c r="I32" s="93">
        <v>17.5</v>
      </c>
      <c r="J32" s="93">
        <v>2.2999999999999998</v>
      </c>
      <c r="K32" s="93">
        <v>1.6</v>
      </c>
      <c r="L32" s="93">
        <v>12.1</v>
      </c>
      <c r="M32" s="93">
        <v>18.3</v>
      </c>
      <c r="N32" s="93">
        <v>20.2</v>
      </c>
      <c r="O32" s="93">
        <v>13.5</v>
      </c>
      <c r="P32" s="93">
        <v>9.1</v>
      </c>
      <c r="Q32" s="93">
        <v>6</v>
      </c>
      <c r="R32" s="93">
        <v>20.9</v>
      </c>
      <c r="S32" s="93">
        <v>19.899999999999999</v>
      </c>
      <c r="T32" s="93">
        <v>3.7</v>
      </c>
      <c r="U32" s="93">
        <v>6.4</v>
      </c>
      <c r="V32" s="93">
        <v>7</v>
      </c>
      <c r="W32" s="93">
        <v>1.3</v>
      </c>
      <c r="X32" s="93">
        <v>6</v>
      </c>
      <c r="Y32" s="93">
        <v>2.8</v>
      </c>
      <c r="Z32" s="93">
        <v>1.8</v>
      </c>
      <c r="AA32" s="93">
        <v>16.899999999999999</v>
      </c>
      <c r="AB32" s="93">
        <v>10.9</v>
      </c>
      <c r="AC32" s="93">
        <v>36.1</v>
      </c>
      <c r="AD32" s="125">
        <v>4.0999999999999996</v>
      </c>
      <c r="AE32" s="125">
        <v>3.7</v>
      </c>
      <c r="AF32" s="125">
        <v>3.1</v>
      </c>
      <c r="AG32" s="125">
        <v>8.4</v>
      </c>
      <c r="AH32" s="125">
        <v>0.1</v>
      </c>
      <c r="AI32" s="93">
        <v>3.5</v>
      </c>
      <c r="AJ32" s="93">
        <v>2.7</v>
      </c>
      <c r="AK32" s="93">
        <v>1.7</v>
      </c>
      <c r="AL32" s="93">
        <v>0.2</v>
      </c>
      <c r="AM32" s="93">
        <v>1.8</v>
      </c>
      <c r="AN32" s="93">
        <v>0.9</v>
      </c>
      <c r="AO32" s="93">
        <v>0.2</v>
      </c>
      <c r="AP32" s="93">
        <v>7.2</v>
      </c>
      <c r="AQ32" s="93">
        <v>13</v>
      </c>
      <c r="AR32" s="93">
        <v>7.7</v>
      </c>
      <c r="AS32" s="93">
        <v>35.799999999999997</v>
      </c>
      <c r="AT32" s="93">
        <v>9.9</v>
      </c>
      <c r="AU32" s="93">
        <v>1.4</v>
      </c>
      <c r="AV32" s="93">
        <v>0</v>
      </c>
      <c r="AW32" s="93">
        <v>937.5</v>
      </c>
      <c r="AX32" s="93">
        <v>86.7</v>
      </c>
      <c r="AY32" s="93">
        <v>92.5</v>
      </c>
      <c r="AZ32" s="93">
        <v>4.2</v>
      </c>
      <c r="BA32" s="93">
        <v>0</v>
      </c>
      <c r="BB32" s="93">
        <v>0.7</v>
      </c>
      <c r="BC32" s="93">
        <v>0</v>
      </c>
      <c r="BD32" s="93">
        <v>0</v>
      </c>
      <c r="BE32" s="125">
        <v>-30.4</v>
      </c>
    </row>
    <row r="33" spans="1:57" ht="14">
      <c r="A33" s="190" t="s">
        <v>25</v>
      </c>
      <c r="B33" s="185" t="s">
        <v>112</v>
      </c>
      <c r="C33" s="94" t="s">
        <v>8</v>
      </c>
      <c r="D33" s="95">
        <v>1663.7</v>
      </c>
      <c r="E33" s="95">
        <v>19</v>
      </c>
      <c r="F33" s="95">
        <v>2398.3000000000002</v>
      </c>
      <c r="G33" s="95">
        <v>623.29999999999995</v>
      </c>
      <c r="H33" s="95">
        <v>135.19999999999999</v>
      </c>
      <c r="I33" s="95">
        <v>63</v>
      </c>
      <c r="J33" s="95">
        <v>82.3</v>
      </c>
      <c r="K33" s="95">
        <v>25</v>
      </c>
      <c r="L33" s="95">
        <v>39.799999999999997</v>
      </c>
      <c r="M33" s="95">
        <v>747.7</v>
      </c>
      <c r="N33" s="95">
        <v>19.2</v>
      </c>
      <c r="O33" s="95">
        <v>10.8</v>
      </c>
      <c r="P33" s="95">
        <v>13.2</v>
      </c>
      <c r="Q33" s="95">
        <v>91.3</v>
      </c>
      <c r="R33" s="95">
        <v>87.6</v>
      </c>
      <c r="S33" s="95">
        <v>59.2</v>
      </c>
      <c r="T33" s="95">
        <v>42.6</v>
      </c>
      <c r="U33" s="95">
        <v>1.3</v>
      </c>
      <c r="V33" s="95">
        <v>1.5</v>
      </c>
      <c r="W33" s="95">
        <v>10.4</v>
      </c>
      <c r="X33" s="95">
        <v>17.600000000000001</v>
      </c>
      <c r="Y33" s="95">
        <v>23.3</v>
      </c>
      <c r="Z33" s="95">
        <v>12.9</v>
      </c>
      <c r="AA33" s="95">
        <v>55.2</v>
      </c>
      <c r="AB33" s="95">
        <v>4625</v>
      </c>
      <c r="AC33" s="95">
        <v>1783</v>
      </c>
      <c r="AD33" s="127">
        <v>48.3</v>
      </c>
      <c r="AE33" s="127">
        <v>25.9</v>
      </c>
      <c r="AF33" s="127">
        <v>58.1</v>
      </c>
      <c r="AG33" s="127">
        <v>265.8</v>
      </c>
      <c r="AH33" s="127">
        <v>7.9</v>
      </c>
      <c r="AI33" s="95">
        <v>13.5</v>
      </c>
      <c r="AJ33" s="95">
        <v>63.7</v>
      </c>
      <c r="AK33" s="95">
        <v>90.5</v>
      </c>
      <c r="AL33" s="95">
        <v>34.1</v>
      </c>
      <c r="AM33" s="95">
        <v>324.5</v>
      </c>
      <c r="AN33" s="95">
        <v>2559.5</v>
      </c>
      <c r="AO33" s="95">
        <v>22</v>
      </c>
      <c r="AP33" s="95">
        <v>121.4</v>
      </c>
      <c r="AQ33" s="95">
        <v>3479.9</v>
      </c>
      <c r="AR33" s="95">
        <v>944.1</v>
      </c>
      <c r="AS33" s="95">
        <v>169.4</v>
      </c>
      <c r="AT33" s="95">
        <v>20.7</v>
      </c>
      <c r="AU33" s="95">
        <v>5.5</v>
      </c>
      <c r="AV33" s="95">
        <v>0</v>
      </c>
      <c r="AW33" s="95">
        <v>1730.3</v>
      </c>
      <c r="AX33" s="95">
        <v>0.3</v>
      </c>
      <c r="AY33" s="95">
        <v>2.2000000000000002</v>
      </c>
      <c r="AZ33" s="95">
        <v>235785.9</v>
      </c>
      <c r="BA33" s="95">
        <v>0</v>
      </c>
      <c r="BB33" s="95">
        <v>5.2</v>
      </c>
      <c r="BC33" s="95">
        <v>0</v>
      </c>
      <c r="BD33" s="95">
        <v>0</v>
      </c>
      <c r="BE33" s="127">
        <v>-120.2</v>
      </c>
    </row>
    <row r="34" spans="1:57" ht="14">
      <c r="A34" s="190" t="s">
        <v>26</v>
      </c>
      <c r="B34" s="185" t="s">
        <v>113</v>
      </c>
      <c r="C34" s="94" t="s">
        <v>8</v>
      </c>
      <c r="D34" s="93">
        <v>5412.1</v>
      </c>
      <c r="E34" s="93">
        <v>424.2</v>
      </c>
      <c r="F34" s="93">
        <v>3450.8</v>
      </c>
      <c r="G34" s="93">
        <v>1103.9000000000001</v>
      </c>
      <c r="H34" s="93">
        <v>307.10000000000002</v>
      </c>
      <c r="I34" s="93">
        <v>13073.8</v>
      </c>
      <c r="J34" s="93">
        <v>5264.5</v>
      </c>
      <c r="K34" s="93">
        <v>1598.6</v>
      </c>
      <c r="L34" s="93">
        <v>1959.7</v>
      </c>
      <c r="M34" s="93">
        <v>4339.7</v>
      </c>
      <c r="N34" s="93">
        <v>3182.7</v>
      </c>
      <c r="O34" s="93">
        <v>347.9</v>
      </c>
      <c r="P34" s="93">
        <v>2918.7</v>
      </c>
      <c r="Q34" s="93">
        <v>989.5</v>
      </c>
      <c r="R34" s="93">
        <v>790.5</v>
      </c>
      <c r="S34" s="93">
        <v>3460.4</v>
      </c>
      <c r="T34" s="93">
        <v>1960.8</v>
      </c>
      <c r="U34" s="93">
        <v>1265</v>
      </c>
      <c r="V34" s="93">
        <v>1259.2</v>
      </c>
      <c r="W34" s="93">
        <v>3313.9</v>
      </c>
      <c r="X34" s="93">
        <v>935.7</v>
      </c>
      <c r="Y34" s="93">
        <v>880.8</v>
      </c>
      <c r="Z34" s="93">
        <v>1354.8</v>
      </c>
      <c r="AA34" s="93">
        <v>79.400000000000006</v>
      </c>
      <c r="AB34" s="93">
        <v>17555.3</v>
      </c>
      <c r="AC34" s="93">
        <v>6190.4</v>
      </c>
      <c r="AD34" s="125">
        <v>2163.1999999999998</v>
      </c>
      <c r="AE34" s="125">
        <v>800.5</v>
      </c>
      <c r="AF34" s="125">
        <v>1320.5</v>
      </c>
      <c r="AG34" s="125">
        <v>272.8</v>
      </c>
      <c r="AH34" s="125">
        <v>122.7</v>
      </c>
      <c r="AI34" s="93">
        <v>5892.2</v>
      </c>
      <c r="AJ34" s="93">
        <v>544.9</v>
      </c>
      <c r="AK34" s="93">
        <v>206.1</v>
      </c>
      <c r="AL34" s="93">
        <v>74.900000000000006</v>
      </c>
      <c r="AM34" s="93">
        <v>346.3</v>
      </c>
      <c r="AN34" s="93">
        <v>217.3</v>
      </c>
      <c r="AO34" s="93">
        <v>75.400000000000006</v>
      </c>
      <c r="AP34" s="93">
        <v>518.20000000000005</v>
      </c>
      <c r="AQ34" s="93">
        <v>1833.8</v>
      </c>
      <c r="AR34" s="93">
        <v>1015.7</v>
      </c>
      <c r="AS34" s="93">
        <v>1375.8</v>
      </c>
      <c r="AT34" s="93">
        <v>189.4</v>
      </c>
      <c r="AU34" s="93">
        <v>414.9</v>
      </c>
      <c r="AV34" s="93">
        <v>0</v>
      </c>
      <c r="AW34" s="93">
        <v>82983.3</v>
      </c>
      <c r="AX34" s="93">
        <v>834.9</v>
      </c>
      <c r="AY34" s="93">
        <v>563.20000000000005</v>
      </c>
      <c r="AZ34" s="93">
        <v>16226.2</v>
      </c>
      <c r="BA34" s="93">
        <v>-183.8</v>
      </c>
      <c r="BB34" s="93">
        <v>319.8</v>
      </c>
      <c r="BC34" s="93">
        <v>347.7</v>
      </c>
      <c r="BD34" s="93">
        <v>17646.599999999999</v>
      </c>
      <c r="BE34" s="125">
        <v>-23513.599999999999</v>
      </c>
    </row>
    <row r="35" spans="1:57" ht="14">
      <c r="A35" s="190" t="s">
        <v>27</v>
      </c>
      <c r="B35" s="185" t="s">
        <v>571</v>
      </c>
      <c r="C35" s="94" t="s">
        <v>8</v>
      </c>
      <c r="D35" s="95">
        <v>841.5</v>
      </c>
      <c r="E35" s="95">
        <v>95.5</v>
      </c>
      <c r="F35" s="95">
        <v>1032.5999999999999</v>
      </c>
      <c r="G35" s="95">
        <v>411.3</v>
      </c>
      <c r="H35" s="95">
        <v>76.2</v>
      </c>
      <c r="I35" s="95">
        <v>3007.2</v>
      </c>
      <c r="J35" s="95">
        <v>631.4</v>
      </c>
      <c r="K35" s="95">
        <v>325.5</v>
      </c>
      <c r="L35" s="95">
        <v>529</v>
      </c>
      <c r="M35" s="95">
        <v>1237.0999999999999</v>
      </c>
      <c r="N35" s="95">
        <v>620</v>
      </c>
      <c r="O35" s="95">
        <v>78.7</v>
      </c>
      <c r="P35" s="95">
        <v>566.5</v>
      </c>
      <c r="Q35" s="95">
        <v>325.7</v>
      </c>
      <c r="R35" s="95">
        <v>546.20000000000005</v>
      </c>
      <c r="S35" s="95">
        <v>966.3</v>
      </c>
      <c r="T35" s="95">
        <v>395.5</v>
      </c>
      <c r="U35" s="95">
        <v>219.9</v>
      </c>
      <c r="V35" s="95">
        <v>245.1</v>
      </c>
      <c r="W35" s="95">
        <v>188.7</v>
      </c>
      <c r="X35" s="95">
        <v>185.5</v>
      </c>
      <c r="Y35" s="95">
        <v>174.4</v>
      </c>
      <c r="Z35" s="95">
        <v>391</v>
      </c>
      <c r="AA35" s="95">
        <v>19</v>
      </c>
      <c r="AB35" s="95">
        <v>4724.6000000000004</v>
      </c>
      <c r="AC35" s="95">
        <v>1499.3</v>
      </c>
      <c r="AD35" s="127">
        <v>204.9</v>
      </c>
      <c r="AE35" s="127">
        <v>132.4</v>
      </c>
      <c r="AF35" s="127">
        <v>217.6</v>
      </c>
      <c r="AG35" s="127">
        <v>47.5</v>
      </c>
      <c r="AH35" s="127">
        <v>32.299999999999997</v>
      </c>
      <c r="AI35" s="95">
        <v>997.9</v>
      </c>
      <c r="AJ35" s="95">
        <v>117.3</v>
      </c>
      <c r="AK35" s="95">
        <v>46.7</v>
      </c>
      <c r="AL35" s="95">
        <v>12.8</v>
      </c>
      <c r="AM35" s="95">
        <v>44.3</v>
      </c>
      <c r="AN35" s="95">
        <v>30.1</v>
      </c>
      <c r="AO35" s="95">
        <v>16.7</v>
      </c>
      <c r="AP35" s="95">
        <v>91.6</v>
      </c>
      <c r="AQ35" s="95">
        <v>605.1</v>
      </c>
      <c r="AR35" s="95">
        <v>245.7</v>
      </c>
      <c r="AS35" s="95">
        <v>247.1</v>
      </c>
      <c r="AT35" s="95">
        <v>48.6</v>
      </c>
      <c r="AU35" s="95">
        <v>83.3</v>
      </c>
      <c r="AV35" s="95">
        <v>0</v>
      </c>
      <c r="AW35" s="95">
        <v>12751.5</v>
      </c>
      <c r="AX35" s="95">
        <v>160</v>
      </c>
      <c r="AY35" s="95">
        <v>66</v>
      </c>
      <c r="AZ35" s="95">
        <v>2569.6999999999998</v>
      </c>
      <c r="BA35" s="95">
        <v>-25.1</v>
      </c>
      <c r="BB35" s="95">
        <v>547.29999999999995</v>
      </c>
      <c r="BC35" s="95">
        <v>734.1</v>
      </c>
      <c r="BD35" s="95">
        <v>4412.6000000000004</v>
      </c>
      <c r="BE35" s="127">
        <v>-4499.7</v>
      </c>
    </row>
    <row r="36" spans="1:57" ht="14">
      <c r="A36" s="190" t="s">
        <v>27</v>
      </c>
      <c r="B36" s="185" t="s">
        <v>570</v>
      </c>
      <c r="C36" s="94" t="s">
        <v>8</v>
      </c>
      <c r="D36" s="93">
        <v>204.9</v>
      </c>
      <c r="E36" s="93">
        <v>17.3</v>
      </c>
      <c r="F36" s="93">
        <v>2166.6</v>
      </c>
      <c r="G36" s="93">
        <v>201.9</v>
      </c>
      <c r="H36" s="93">
        <v>36.200000000000003</v>
      </c>
      <c r="I36" s="93">
        <v>460.6</v>
      </c>
      <c r="J36" s="93">
        <v>121.9</v>
      </c>
      <c r="K36" s="93">
        <v>333.8</v>
      </c>
      <c r="L36" s="93">
        <v>109.5</v>
      </c>
      <c r="M36" s="93">
        <v>461.4</v>
      </c>
      <c r="N36" s="93">
        <v>119.6</v>
      </c>
      <c r="O36" s="93">
        <v>16</v>
      </c>
      <c r="P36" s="93">
        <v>107.9</v>
      </c>
      <c r="Q36" s="93">
        <v>288.10000000000002</v>
      </c>
      <c r="R36" s="93">
        <v>102.4</v>
      </c>
      <c r="S36" s="93">
        <v>192.7</v>
      </c>
      <c r="T36" s="93">
        <v>72.400000000000006</v>
      </c>
      <c r="U36" s="93">
        <v>48.5</v>
      </c>
      <c r="V36" s="93">
        <v>55.8</v>
      </c>
      <c r="W36" s="93">
        <v>88.3</v>
      </c>
      <c r="X36" s="93">
        <v>50.6</v>
      </c>
      <c r="Y36" s="93">
        <v>38.700000000000003</v>
      </c>
      <c r="Z36" s="93">
        <v>45.1</v>
      </c>
      <c r="AA36" s="93">
        <v>6.7</v>
      </c>
      <c r="AB36" s="93">
        <v>797.1</v>
      </c>
      <c r="AC36" s="93">
        <v>764.4</v>
      </c>
      <c r="AD36" s="125">
        <v>36.299999999999997</v>
      </c>
      <c r="AE36" s="125">
        <v>24.6</v>
      </c>
      <c r="AF36" s="125">
        <v>35.799999999999997</v>
      </c>
      <c r="AG36" s="125">
        <v>139.5</v>
      </c>
      <c r="AH36" s="125">
        <v>43</v>
      </c>
      <c r="AI36" s="93">
        <v>211</v>
      </c>
      <c r="AJ36" s="93">
        <v>143.30000000000001</v>
      </c>
      <c r="AK36" s="93">
        <v>32.5</v>
      </c>
      <c r="AL36" s="93">
        <v>3.8</v>
      </c>
      <c r="AM36" s="93">
        <v>10.1</v>
      </c>
      <c r="AN36" s="93">
        <v>6</v>
      </c>
      <c r="AO36" s="93">
        <v>19.3</v>
      </c>
      <c r="AP36" s="93">
        <v>97.5</v>
      </c>
      <c r="AQ36" s="93">
        <v>73.2</v>
      </c>
      <c r="AR36" s="93">
        <v>40.9</v>
      </c>
      <c r="AS36" s="93">
        <v>51.3</v>
      </c>
      <c r="AT36" s="93">
        <v>6.3</v>
      </c>
      <c r="AU36" s="93">
        <v>29.4</v>
      </c>
      <c r="AV36" s="93">
        <v>0</v>
      </c>
      <c r="AW36" s="93">
        <v>5253</v>
      </c>
      <c r="AX36" s="93">
        <v>6</v>
      </c>
      <c r="AY36" s="93">
        <v>12.9</v>
      </c>
      <c r="AZ36" s="93">
        <v>711.2</v>
      </c>
      <c r="BA36" s="93">
        <v>466.9</v>
      </c>
      <c r="BB36" s="93">
        <v>134.6</v>
      </c>
      <c r="BC36" s="93">
        <v>145.6</v>
      </c>
      <c r="BD36" s="93">
        <v>3386.5</v>
      </c>
      <c r="BE36" s="125">
        <v>-6009.9</v>
      </c>
    </row>
    <row r="37" spans="1:57" ht="14">
      <c r="A37" s="190" t="s">
        <v>27</v>
      </c>
      <c r="B37" s="185" t="s">
        <v>569</v>
      </c>
      <c r="C37" s="94" t="s">
        <v>8</v>
      </c>
      <c r="D37" s="95">
        <v>163.4</v>
      </c>
      <c r="E37" s="95">
        <v>15.5</v>
      </c>
      <c r="F37" s="95">
        <v>611.6</v>
      </c>
      <c r="G37" s="95">
        <v>124</v>
      </c>
      <c r="H37" s="95">
        <v>49.4</v>
      </c>
      <c r="I37" s="95">
        <v>447.7</v>
      </c>
      <c r="J37" s="95">
        <v>103.2</v>
      </c>
      <c r="K37" s="95">
        <v>104.4</v>
      </c>
      <c r="L37" s="95">
        <v>117.4</v>
      </c>
      <c r="M37" s="95">
        <v>198.5</v>
      </c>
      <c r="N37" s="95">
        <v>273.7</v>
      </c>
      <c r="O37" s="95">
        <v>74.3</v>
      </c>
      <c r="P37" s="95">
        <v>146.5</v>
      </c>
      <c r="Q37" s="95">
        <v>152.80000000000001</v>
      </c>
      <c r="R37" s="95">
        <v>151.30000000000001</v>
      </c>
      <c r="S37" s="95">
        <v>355.2</v>
      </c>
      <c r="T37" s="95">
        <v>72.5</v>
      </c>
      <c r="U37" s="95">
        <v>47</v>
      </c>
      <c r="V37" s="95">
        <v>47</v>
      </c>
      <c r="W37" s="95">
        <v>47.8</v>
      </c>
      <c r="X37" s="95">
        <v>41.2</v>
      </c>
      <c r="Y37" s="95">
        <v>53.8</v>
      </c>
      <c r="Z37" s="95">
        <v>56.8</v>
      </c>
      <c r="AA37" s="95">
        <v>3.8</v>
      </c>
      <c r="AB37" s="95">
        <v>968.1</v>
      </c>
      <c r="AC37" s="95">
        <v>1120.2</v>
      </c>
      <c r="AD37" s="127">
        <v>73.900000000000006</v>
      </c>
      <c r="AE37" s="127">
        <v>36.799999999999997</v>
      </c>
      <c r="AF37" s="127">
        <v>120</v>
      </c>
      <c r="AG37" s="127">
        <v>83.7</v>
      </c>
      <c r="AH37" s="127">
        <v>28.8</v>
      </c>
      <c r="AI37" s="95">
        <v>130.30000000000001</v>
      </c>
      <c r="AJ37" s="95">
        <v>135.19999999999999</v>
      </c>
      <c r="AK37" s="95">
        <v>30.5</v>
      </c>
      <c r="AL37" s="95">
        <v>9.4</v>
      </c>
      <c r="AM37" s="95">
        <v>63.1</v>
      </c>
      <c r="AN37" s="95">
        <v>56</v>
      </c>
      <c r="AO37" s="95">
        <v>14.2</v>
      </c>
      <c r="AP37" s="95">
        <v>101.3</v>
      </c>
      <c r="AQ37" s="95">
        <v>2017.3</v>
      </c>
      <c r="AR37" s="95">
        <v>194.7</v>
      </c>
      <c r="AS37" s="95">
        <v>92.7</v>
      </c>
      <c r="AT37" s="95">
        <v>19.5</v>
      </c>
      <c r="AU37" s="95">
        <v>24.3</v>
      </c>
      <c r="AV37" s="95">
        <v>0</v>
      </c>
      <c r="AW37" s="95">
        <v>22164.3</v>
      </c>
      <c r="AX37" s="95">
        <v>10</v>
      </c>
      <c r="AY37" s="95">
        <v>7.3</v>
      </c>
      <c r="AZ37" s="95">
        <v>334.5</v>
      </c>
      <c r="BA37" s="95">
        <v>82.2</v>
      </c>
      <c r="BB37" s="95">
        <v>345</v>
      </c>
      <c r="BC37" s="95">
        <v>525.6</v>
      </c>
      <c r="BD37" s="95">
        <v>1977</v>
      </c>
      <c r="BE37" s="127">
        <v>-3653.7</v>
      </c>
    </row>
    <row r="38" spans="1:57" ht="14">
      <c r="A38" s="190" t="s">
        <v>27</v>
      </c>
      <c r="B38" s="185" t="s">
        <v>568</v>
      </c>
      <c r="C38" s="94" t="s">
        <v>8</v>
      </c>
      <c r="D38" s="93">
        <v>219.9</v>
      </c>
      <c r="E38" s="93">
        <v>23.2</v>
      </c>
      <c r="F38" s="93">
        <v>737.9</v>
      </c>
      <c r="G38" s="93">
        <v>62.7</v>
      </c>
      <c r="H38" s="93">
        <v>19.7</v>
      </c>
      <c r="I38" s="93">
        <v>615.79999999999995</v>
      </c>
      <c r="J38" s="93">
        <v>130.4</v>
      </c>
      <c r="K38" s="93">
        <v>73.099999999999994</v>
      </c>
      <c r="L38" s="93">
        <v>91.5</v>
      </c>
      <c r="M38" s="93">
        <v>282.7</v>
      </c>
      <c r="N38" s="93">
        <v>167.3</v>
      </c>
      <c r="O38" s="93">
        <v>32.1</v>
      </c>
      <c r="P38" s="93">
        <v>129.4</v>
      </c>
      <c r="Q38" s="93">
        <v>178.6</v>
      </c>
      <c r="R38" s="93">
        <v>118.6</v>
      </c>
      <c r="S38" s="93">
        <v>213.6</v>
      </c>
      <c r="T38" s="93">
        <v>112.6</v>
      </c>
      <c r="U38" s="93">
        <v>106.4</v>
      </c>
      <c r="V38" s="93">
        <v>68</v>
      </c>
      <c r="W38" s="93">
        <v>47.8</v>
      </c>
      <c r="X38" s="93">
        <v>46.1</v>
      </c>
      <c r="Y38" s="93">
        <v>79.3</v>
      </c>
      <c r="Z38" s="93">
        <v>89.2</v>
      </c>
      <c r="AA38" s="93">
        <v>11.7</v>
      </c>
      <c r="AB38" s="93">
        <v>1563.1</v>
      </c>
      <c r="AC38" s="93">
        <v>566.1</v>
      </c>
      <c r="AD38" s="125">
        <v>323.89999999999998</v>
      </c>
      <c r="AE38" s="125">
        <v>395</v>
      </c>
      <c r="AF38" s="125">
        <v>490.2</v>
      </c>
      <c r="AG38" s="125">
        <v>185.2</v>
      </c>
      <c r="AH38" s="125">
        <v>4.5999999999999996</v>
      </c>
      <c r="AI38" s="93">
        <v>209.8</v>
      </c>
      <c r="AJ38" s="93">
        <v>43.1</v>
      </c>
      <c r="AK38" s="93">
        <v>10.7</v>
      </c>
      <c r="AL38" s="93">
        <v>3.4</v>
      </c>
      <c r="AM38" s="93">
        <v>8.6</v>
      </c>
      <c r="AN38" s="93">
        <v>6.8</v>
      </c>
      <c r="AO38" s="93">
        <v>4.4000000000000004</v>
      </c>
      <c r="AP38" s="93">
        <v>18.3</v>
      </c>
      <c r="AQ38" s="93">
        <v>58.7</v>
      </c>
      <c r="AR38" s="93">
        <v>38.799999999999997</v>
      </c>
      <c r="AS38" s="93">
        <v>38.299999999999997</v>
      </c>
      <c r="AT38" s="93">
        <v>7.3</v>
      </c>
      <c r="AU38" s="93">
        <v>18.899999999999999</v>
      </c>
      <c r="AV38" s="93">
        <v>0</v>
      </c>
      <c r="AW38" s="93">
        <v>2663.6</v>
      </c>
      <c r="AX38" s="93">
        <v>16.600000000000001</v>
      </c>
      <c r="AY38" s="93">
        <v>15.3</v>
      </c>
      <c r="AZ38" s="93">
        <v>584.9</v>
      </c>
      <c r="BA38" s="93">
        <v>30.5</v>
      </c>
      <c r="BB38" s="93">
        <v>27.9</v>
      </c>
      <c r="BC38" s="93">
        <v>9.1</v>
      </c>
      <c r="BD38" s="93">
        <v>1425.8</v>
      </c>
      <c r="BE38" s="125">
        <v>-2916.4</v>
      </c>
    </row>
    <row r="39" spans="1:57" ht="14">
      <c r="A39" s="190" t="s">
        <v>27</v>
      </c>
      <c r="B39" s="185" t="s">
        <v>567</v>
      </c>
      <c r="C39" s="94" t="s">
        <v>8</v>
      </c>
      <c r="D39" s="95">
        <v>26.3</v>
      </c>
      <c r="E39" s="95">
        <v>1.8</v>
      </c>
      <c r="F39" s="95">
        <v>11.4</v>
      </c>
      <c r="G39" s="95">
        <v>5.2</v>
      </c>
      <c r="H39" s="95">
        <v>1.1000000000000001</v>
      </c>
      <c r="I39" s="95">
        <v>49.5</v>
      </c>
      <c r="J39" s="95">
        <v>12.3</v>
      </c>
      <c r="K39" s="95">
        <v>11.6</v>
      </c>
      <c r="L39" s="95">
        <v>24.3</v>
      </c>
      <c r="M39" s="95">
        <v>16.8</v>
      </c>
      <c r="N39" s="95">
        <v>20</v>
      </c>
      <c r="O39" s="95">
        <v>1.6</v>
      </c>
      <c r="P39" s="95">
        <v>16.899999999999999</v>
      </c>
      <c r="Q39" s="95">
        <v>10.4</v>
      </c>
      <c r="R39" s="95">
        <v>2.1</v>
      </c>
      <c r="S39" s="95">
        <v>17.8</v>
      </c>
      <c r="T39" s="95">
        <v>9.3000000000000007</v>
      </c>
      <c r="U39" s="95">
        <v>6.5</v>
      </c>
      <c r="V39" s="95">
        <v>6.7</v>
      </c>
      <c r="W39" s="95">
        <v>15.7</v>
      </c>
      <c r="X39" s="95">
        <v>4.7</v>
      </c>
      <c r="Y39" s="95">
        <v>4.9000000000000004</v>
      </c>
      <c r="Z39" s="95">
        <v>3.1</v>
      </c>
      <c r="AA39" s="95">
        <v>0.4</v>
      </c>
      <c r="AB39" s="95">
        <v>111.4</v>
      </c>
      <c r="AC39" s="95">
        <v>130.1</v>
      </c>
      <c r="AD39" s="127">
        <v>3.9</v>
      </c>
      <c r="AE39" s="127">
        <v>1.9</v>
      </c>
      <c r="AF39" s="127">
        <v>7.3</v>
      </c>
      <c r="AG39" s="127">
        <v>4.0999999999999996</v>
      </c>
      <c r="AH39" s="127">
        <v>0.3</v>
      </c>
      <c r="AI39" s="95">
        <v>30.7</v>
      </c>
      <c r="AJ39" s="95">
        <v>31.6</v>
      </c>
      <c r="AK39" s="95">
        <v>0.9</v>
      </c>
      <c r="AL39" s="95">
        <v>0.5</v>
      </c>
      <c r="AM39" s="95">
        <v>1.8</v>
      </c>
      <c r="AN39" s="95">
        <v>0.8</v>
      </c>
      <c r="AO39" s="95">
        <v>0.4</v>
      </c>
      <c r="AP39" s="95">
        <v>4.5</v>
      </c>
      <c r="AQ39" s="95">
        <v>22.5</v>
      </c>
      <c r="AR39" s="95">
        <v>9</v>
      </c>
      <c r="AS39" s="95">
        <v>7.7</v>
      </c>
      <c r="AT39" s="95">
        <v>0.8</v>
      </c>
      <c r="AU39" s="95">
        <v>3.4</v>
      </c>
      <c r="AV39" s="95">
        <v>0</v>
      </c>
      <c r="AW39" s="95">
        <v>946.1</v>
      </c>
      <c r="AX39" s="95">
        <v>0.1</v>
      </c>
      <c r="AY39" s="95">
        <v>1.7</v>
      </c>
      <c r="AZ39" s="95">
        <v>104.4</v>
      </c>
      <c r="BA39" s="95">
        <v>35.4</v>
      </c>
      <c r="BB39" s="95">
        <v>11.9</v>
      </c>
      <c r="BC39" s="95">
        <v>12</v>
      </c>
      <c r="BD39" s="95">
        <v>623.5</v>
      </c>
      <c r="BE39" s="127">
        <v>-33.4</v>
      </c>
    </row>
    <row r="40" spans="1:57" ht="14">
      <c r="A40" s="190" t="s">
        <v>28</v>
      </c>
      <c r="B40" s="185" t="s">
        <v>566</v>
      </c>
      <c r="C40" s="94" t="s">
        <v>8</v>
      </c>
      <c r="D40" s="93">
        <v>20.6</v>
      </c>
      <c r="E40" s="93">
        <v>15.4</v>
      </c>
      <c r="F40" s="93">
        <v>163.30000000000001</v>
      </c>
      <c r="G40" s="93">
        <v>49.8</v>
      </c>
      <c r="H40" s="93">
        <v>33.299999999999997</v>
      </c>
      <c r="I40" s="93">
        <v>249.8</v>
      </c>
      <c r="J40" s="93">
        <v>32.4</v>
      </c>
      <c r="K40" s="93">
        <v>54.8</v>
      </c>
      <c r="L40" s="93">
        <v>74.7</v>
      </c>
      <c r="M40" s="93">
        <v>38.200000000000003</v>
      </c>
      <c r="N40" s="93">
        <v>97.9</v>
      </c>
      <c r="O40" s="93">
        <v>72.099999999999994</v>
      </c>
      <c r="P40" s="93">
        <v>130.9</v>
      </c>
      <c r="Q40" s="93">
        <v>85.4</v>
      </c>
      <c r="R40" s="93">
        <v>25.5</v>
      </c>
      <c r="S40" s="93">
        <v>65.5</v>
      </c>
      <c r="T40" s="93">
        <v>114.9</v>
      </c>
      <c r="U40" s="93">
        <v>43.8</v>
      </c>
      <c r="V40" s="93">
        <v>28.5</v>
      </c>
      <c r="W40" s="93">
        <v>35.6</v>
      </c>
      <c r="X40" s="93">
        <v>42.2</v>
      </c>
      <c r="Y40" s="93">
        <v>48.3</v>
      </c>
      <c r="Z40" s="93">
        <v>38.1</v>
      </c>
      <c r="AA40" s="93">
        <v>2.8</v>
      </c>
      <c r="AB40" s="93">
        <v>1244.3</v>
      </c>
      <c r="AC40" s="93">
        <v>1256.7</v>
      </c>
      <c r="AD40" s="125">
        <v>150.80000000000001</v>
      </c>
      <c r="AE40" s="125">
        <v>72.599999999999994</v>
      </c>
      <c r="AF40" s="125">
        <v>380.6</v>
      </c>
      <c r="AG40" s="125">
        <v>34</v>
      </c>
      <c r="AH40" s="125">
        <v>5.8</v>
      </c>
      <c r="AI40" s="93">
        <v>46.2</v>
      </c>
      <c r="AJ40" s="93">
        <v>158</v>
      </c>
      <c r="AK40" s="93">
        <v>29.2</v>
      </c>
      <c r="AL40" s="93">
        <v>4.5</v>
      </c>
      <c r="AM40" s="93">
        <v>43.1</v>
      </c>
      <c r="AN40" s="93">
        <v>41.4</v>
      </c>
      <c r="AO40" s="93">
        <v>26.6</v>
      </c>
      <c r="AP40" s="93">
        <v>136.9</v>
      </c>
      <c r="AQ40" s="93">
        <v>2411.5</v>
      </c>
      <c r="AR40" s="93">
        <v>1019.6</v>
      </c>
      <c r="AS40" s="93">
        <v>425.6</v>
      </c>
      <c r="AT40" s="93">
        <v>63.1</v>
      </c>
      <c r="AU40" s="93">
        <v>17.899999999999999</v>
      </c>
      <c r="AV40" s="93">
        <v>0</v>
      </c>
      <c r="AW40" s="93">
        <v>49024.800000000003</v>
      </c>
      <c r="AX40" s="93">
        <v>1129.0999999999999</v>
      </c>
      <c r="AY40" s="93">
        <v>0.5</v>
      </c>
      <c r="AZ40" s="93">
        <v>2.1</v>
      </c>
      <c r="BA40" s="93">
        <v>0</v>
      </c>
      <c r="BB40" s="93">
        <v>2447.9</v>
      </c>
      <c r="BC40" s="93">
        <v>3916.4</v>
      </c>
      <c r="BD40" s="93">
        <v>0</v>
      </c>
      <c r="BE40" s="125">
        <v>-2478.9</v>
      </c>
    </row>
    <row r="41" spans="1:57" ht="14">
      <c r="A41" s="190" t="s">
        <v>29</v>
      </c>
      <c r="B41" s="185" t="s">
        <v>116</v>
      </c>
      <c r="C41" s="94" t="s">
        <v>8</v>
      </c>
      <c r="D41" s="95">
        <v>7.7</v>
      </c>
      <c r="E41" s="95">
        <v>0.5</v>
      </c>
      <c r="F41" s="95">
        <v>39.4</v>
      </c>
      <c r="G41" s="95">
        <v>6.8</v>
      </c>
      <c r="H41" s="95">
        <v>0.6</v>
      </c>
      <c r="I41" s="95">
        <v>1239.5999999999999</v>
      </c>
      <c r="J41" s="95">
        <v>23</v>
      </c>
      <c r="K41" s="95">
        <v>12.1</v>
      </c>
      <c r="L41" s="95">
        <v>52.2</v>
      </c>
      <c r="M41" s="95">
        <v>195</v>
      </c>
      <c r="N41" s="95">
        <v>370.6</v>
      </c>
      <c r="O41" s="95">
        <v>114.1</v>
      </c>
      <c r="P41" s="95">
        <v>247.9</v>
      </c>
      <c r="Q41" s="95">
        <v>66.099999999999994</v>
      </c>
      <c r="R41" s="95">
        <v>1.5</v>
      </c>
      <c r="S41" s="95">
        <v>10.9</v>
      </c>
      <c r="T41" s="95">
        <v>48.7</v>
      </c>
      <c r="U41" s="95">
        <v>40.6</v>
      </c>
      <c r="V41" s="95">
        <v>16.5</v>
      </c>
      <c r="W41" s="95">
        <v>117.4</v>
      </c>
      <c r="X41" s="95">
        <v>64.2</v>
      </c>
      <c r="Y41" s="95">
        <v>46.3</v>
      </c>
      <c r="Z41" s="95">
        <v>70.3</v>
      </c>
      <c r="AA41" s="95">
        <v>0.2</v>
      </c>
      <c r="AB41" s="95">
        <v>94.4</v>
      </c>
      <c r="AC41" s="95">
        <v>688</v>
      </c>
      <c r="AD41" s="127">
        <v>123.1</v>
      </c>
      <c r="AE41" s="127">
        <v>74.8</v>
      </c>
      <c r="AF41" s="127">
        <v>253.5</v>
      </c>
      <c r="AG41" s="127">
        <v>68.099999999999994</v>
      </c>
      <c r="AH41" s="127">
        <v>1.6</v>
      </c>
      <c r="AI41" s="95">
        <v>9.8000000000000007</v>
      </c>
      <c r="AJ41" s="95">
        <v>764.9</v>
      </c>
      <c r="AK41" s="95">
        <v>167</v>
      </c>
      <c r="AL41" s="95">
        <v>185.1</v>
      </c>
      <c r="AM41" s="95">
        <v>375.5</v>
      </c>
      <c r="AN41" s="95">
        <v>420.1</v>
      </c>
      <c r="AO41" s="95">
        <v>204.5</v>
      </c>
      <c r="AP41" s="95">
        <v>435.6</v>
      </c>
      <c r="AQ41" s="95">
        <v>245.4</v>
      </c>
      <c r="AR41" s="95">
        <v>306.7</v>
      </c>
      <c r="AS41" s="95">
        <v>78</v>
      </c>
      <c r="AT41" s="95">
        <v>170.7</v>
      </c>
      <c r="AU41" s="95">
        <v>10.199999999999999</v>
      </c>
      <c r="AV41" s="95">
        <v>0</v>
      </c>
      <c r="AW41" s="95">
        <v>5020.3999999999996</v>
      </c>
      <c r="AX41" s="95">
        <v>3.1</v>
      </c>
      <c r="AY41" s="95">
        <v>300.39999999999998</v>
      </c>
      <c r="AZ41" s="95">
        <v>1421.2</v>
      </c>
      <c r="BA41" s="95">
        <v>19.7</v>
      </c>
      <c r="BB41" s="95">
        <v>39.9</v>
      </c>
      <c r="BC41" s="95">
        <v>54.9</v>
      </c>
      <c r="BD41" s="95">
        <v>1608.2</v>
      </c>
      <c r="BE41" s="127">
        <v>-1756.8</v>
      </c>
    </row>
    <row r="42" spans="1:57" ht="14">
      <c r="A42" s="190" t="s">
        <v>30</v>
      </c>
      <c r="B42" s="185" t="s">
        <v>117</v>
      </c>
      <c r="C42" s="94" t="s">
        <v>8</v>
      </c>
      <c r="D42" s="93">
        <v>70.400000000000006</v>
      </c>
      <c r="E42" s="93">
        <v>5.4</v>
      </c>
      <c r="F42" s="93">
        <v>296.89999999999998</v>
      </c>
      <c r="G42" s="93">
        <v>51.9</v>
      </c>
      <c r="H42" s="93">
        <v>66.900000000000006</v>
      </c>
      <c r="I42" s="93">
        <v>365.7</v>
      </c>
      <c r="J42" s="93">
        <v>47.9</v>
      </c>
      <c r="K42" s="93">
        <v>145.6</v>
      </c>
      <c r="L42" s="93">
        <v>162.9</v>
      </c>
      <c r="M42" s="93">
        <v>90.5</v>
      </c>
      <c r="N42" s="93">
        <v>275.3</v>
      </c>
      <c r="O42" s="93">
        <v>85.7</v>
      </c>
      <c r="P42" s="93">
        <v>222.8</v>
      </c>
      <c r="Q42" s="93">
        <v>157.19999999999999</v>
      </c>
      <c r="R42" s="93">
        <v>34.299999999999997</v>
      </c>
      <c r="S42" s="93">
        <v>120.2</v>
      </c>
      <c r="T42" s="93">
        <v>76.400000000000006</v>
      </c>
      <c r="U42" s="93">
        <v>84.4</v>
      </c>
      <c r="V42" s="93">
        <v>165.6</v>
      </c>
      <c r="W42" s="93">
        <v>43.4</v>
      </c>
      <c r="X42" s="93">
        <v>17.399999999999999</v>
      </c>
      <c r="Y42" s="93">
        <v>72.099999999999994</v>
      </c>
      <c r="Z42" s="93">
        <v>100.5</v>
      </c>
      <c r="AA42" s="93">
        <v>8.1999999999999993</v>
      </c>
      <c r="AB42" s="93">
        <v>1312.3</v>
      </c>
      <c r="AC42" s="93">
        <v>2758.5</v>
      </c>
      <c r="AD42" s="125">
        <v>217.6</v>
      </c>
      <c r="AE42" s="125">
        <v>400.9</v>
      </c>
      <c r="AF42" s="125">
        <v>520.29999999999995</v>
      </c>
      <c r="AG42" s="125">
        <v>242</v>
      </c>
      <c r="AH42" s="125">
        <v>72</v>
      </c>
      <c r="AI42" s="93">
        <v>110</v>
      </c>
      <c r="AJ42" s="93">
        <v>256.89999999999998</v>
      </c>
      <c r="AK42" s="93">
        <v>3300.4</v>
      </c>
      <c r="AL42" s="93">
        <v>837.7</v>
      </c>
      <c r="AM42" s="93">
        <v>232</v>
      </c>
      <c r="AN42" s="93">
        <v>203.5</v>
      </c>
      <c r="AO42" s="93">
        <v>65</v>
      </c>
      <c r="AP42" s="93">
        <v>172.1</v>
      </c>
      <c r="AQ42" s="93">
        <v>179</v>
      </c>
      <c r="AR42" s="93">
        <v>213.6</v>
      </c>
      <c r="AS42" s="93">
        <v>119</v>
      </c>
      <c r="AT42" s="93">
        <v>58.7</v>
      </c>
      <c r="AU42" s="93">
        <v>149.69999999999999</v>
      </c>
      <c r="AV42" s="93">
        <v>0</v>
      </c>
      <c r="AW42" s="93">
        <v>21217.7</v>
      </c>
      <c r="AX42" s="93">
        <v>242.6</v>
      </c>
      <c r="AY42" s="93">
        <v>1.5</v>
      </c>
      <c r="AZ42" s="93">
        <v>9.4</v>
      </c>
      <c r="BA42" s="93">
        <v>5.9</v>
      </c>
      <c r="BB42" s="93">
        <v>167.7</v>
      </c>
      <c r="BC42" s="93">
        <v>229.1</v>
      </c>
      <c r="BD42" s="93">
        <v>174.4</v>
      </c>
      <c r="BE42" s="125">
        <v>-543.6</v>
      </c>
    </row>
    <row r="43" spans="1:57" ht="14">
      <c r="A43" s="190" t="s">
        <v>31</v>
      </c>
      <c r="B43" s="185" t="s">
        <v>118</v>
      </c>
      <c r="C43" s="94" t="s">
        <v>8</v>
      </c>
      <c r="D43" s="95">
        <v>12.4</v>
      </c>
      <c r="E43" s="95">
        <v>5.0999999999999996</v>
      </c>
      <c r="F43" s="95">
        <v>178.5</v>
      </c>
      <c r="G43" s="95">
        <v>98.4</v>
      </c>
      <c r="H43" s="95">
        <v>16.7</v>
      </c>
      <c r="I43" s="95">
        <v>44.7</v>
      </c>
      <c r="J43" s="95">
        <v>14.4</v>
      </c>
      <c r="K43" s="95">
        <v>53.2</v>
      </c>
      <c r="L43" s="95">
        <v>4</v>
      </c>
      <c r="M43" s="95">
        <v>13.9</v>
      </c>
      <c r="N43" s="95">
        <v>43.9</v>
      </c>
      <c r="O43" s="95">
        <v>65</v>
      </c>
      <c r="P43" s="95">
        <v>24.3</v>
      </c>
      <c r="Q43" s="95">
        <v>35.700000000000003</v>
      </c>
      <c r="R43" s="95">
        <v>5.8</v>
      </c>
      <c r="S43" s="95">
        <v>62.2</v>
      </c>
      <c r="T43" s="95">
        <v>6.8</v>
      </c>
      <c r="U43" s="95">
        <v>2.1</v>
      </c>
      <c r="V43" s="95">
        <v>4.5</v>
      </c>
      <c r="W43" s="95">
        <v>45.9</v>
      </c>
      <c r="X43" s="95">
        <v>3.2</v>
      </c>
      <c r="Y43" s="95">
        <v>7.5</v>
      </c>
      <c r="Z43" s="95">
        <v>33.4</v>
      </c>
      <c r="AA43" s="95">
        <v>2.1</v>
      </c>
      <c r="AB43" s="95">
        <v>197.4</v>
      </c>
      <c r="AC43" s="95">
        <v>1135.0999999999999</v>
      </c>
      <c r="AD43" s="127">
        <v>77.900000000000006</v>
      </c>
      <c r="AE43" s="127">
        <v>58.2</v>
      </c>
      <c r="AF43" s="127">
        <v>88.8</v>
      </c>
      <c r="AG43" s="127">
        <v>64.5</v>
      </c>
      <c r="AH43" s="127">
        <v>13.7</v>
      </c>
      <c r="AI43" s="95">
        <v>15.3</v>
      </c>
      <c r="AJ43" s="95">
        <v>371.8</v>
      </c>
      <c r="AK43" s="95">
        <v>890.6</v>
      </c>
      <c r="AL43" s="95">
        <v>1150</v>
      </c>
      <c r="AM43" s="95">
        <v>337.6</v>
      </c>
      <c r="AN43" s="95">
        <v>246.8</v>
      </c>
      <c r="AO43" s="95">
        <v>201.6</v>
      </c>
      <c r="AP43" s="95">
        <v>356.8</v>
      </c>
      <c r="AQ43" s="95">
        <v>251.9</v>
      </c>
      <c r="AR43" s="95">
        <v>250.4</v>
      </c>
      <c r="AS43" s="95">
        <v>163.30000000000001</v>
      </c>
      <c r="AT43" s="95">
        <v>116.1</v>
      </c>
      <c r="AU43" s="95">
        <v>98.4</v>
      </c>
      <c r="AV43" s="95">
        <v>0</v>
      </c>
      <c r="AW43" s="95">
        <v>3405.7</v>
      </c>
      <c r="AX43" s="95">
        <v>3.2</v>
      </c>
      <c r="AY43" s="95">
        <v>4.5</v>
      </c>
      <c r="AZ43" s="95">
        <v>1356.5</v>
      </c>
      <c r="BA43" s="95">
        <v>18.600000000000001</v>
      </c>
      <c r="BB43" s="95">
        <v>5.2</v>
      </c>
      <c r="BC43" s="95">
        <v>2.8</v>
      </c>
      <c r="BD43" s="95">
        <v>545.70000000000005</v>
      </c>
      <c r="BE43" s="127">
        <v>-3422.7</v>
      </c>
    </row>
    <row r="44" spans="1:57" ht="14">
      <c r="A44" s="190" t="s">
        <v>32</v>
      </c>
      <c r="B44" s="185" t="s">
        <v>119</v>
      </c>
      <c r="C44" s="94" t="s">
        <v>8</v>
      </c>
      <c r="D44" s="93">
        <v>2817.8</v>
      </c>
      <c r="E44" s="93">
        <v>287.8</v>
      </c>
      <c r="F44" s="93">
        <v>2096.1</v>
      </c>
      <c r="G44" s="93">
        <v>435</v>
      </c>
      <c r="H44" s="93">
        <v>79.8</v>
      </c>
      <c r="I44" s="93">
        <v>1723.9</v>
      </c>
      <c r="J44" s="93">
        <v>242.1</v>
      </c>
      <c r="K44" s="93">
        <v>184.8</v>
      </c>
      <c r="L44" s="93">
        <v>295.60000000000002</v>
      </c>
      <c r="M44" s="93">
        <v>3093.9</v>
      </c>
      <c r="N44" s="93">
        <v>697.4</v>
      </c>
      <c r="O44" s="93">
        <v>75.900000000000006</v>
      </c>
      <c r="P44" s="93">
        <v>464.3</v>
      </c>
      <c r="Q44" s="93">
        <v>252.2</v>
      </c>
      <c r="R44" s="93">
        <v>158.4</v>
      </c>
      <c r="S44" s="93">
        <v>467.2</v>
      </c>
      <c r="T44" s="93">
        <v>226.2</v>
      </c>
      <c r="U44" s="93">
        <v>198.6</v>
      </c>
      <c r="V44" s="93">
        <v>178.7</v>
      </c>
      <c r="W44" s="93">
        <v>267.5</v>
      </c>
      <c r="X44" s="93">
        <v>154</v>
      </c>
      <c r="Y44" s="93">
        <v>124.2</v>
      </c>
      <c r="Z44" s="93">
        <v>1069.7</v>
      </c>
      <c r="AA44" s="93">
        <v>9.5</v>
      </c>
      <c r="AB44" s="93">
        <v>1810.1</v>
      </c>
      <c r="AC44" s="93">
        <v>6216.2</v>
      </c>
      <c r="AD44" s="125">
        <v>153.80000000000001</v>
      </c>
      <c r="AE44" s="125">
        <v>93</v>
      </c>
      <c r="AF44" s="125">
        <v>175.2</v>
      </c>
      <c r="AG44" s="125">
        <v>88.4</v>
      </c>
      <c r="AH44" s="125">
        <v>23.9</v>
      </c>
      <c r="AI44" s="93">
        <v>632.9</v>
      </c>
      <c r="AJ44" s="93">
        <v>169.4</v>
      </c>
      <c r="AK44" s="93">
        <v>360.3</v>
      </c>
      <c r="AL44" s="93">
        <v>73.599999999999994</v>
      </c>
      <c r="AM44" s="93">
        <v>1154.3</v>
      </c>
      <c r="AN44" s="93">
        <v>518</v>
      </c>
      <c r="AO44" s="93">
        <v>28.4</v>
      </c>
      <c r="AP44" s="93">
        <v>200.1</v>
      </c>
      <c r="AQ44" s="93">
        <v>312.2</v>
      </c>
      <c r="AR44" s="93">
        <v>107.4</v>
      </c>
      <c r="AS44" s="93">
        <v>454.8</v>
      </c>
      <c r="AT44" s="93">
        <v>97</v>
      </c>
      <c r="AU44" s="93">
        <v>225</v>
      </c>
      <c r="AV44" s="93">
        <v>0</v>
      </c>
      <c r="AW44" s="93">
        <v>20629.900000000001</v>
      </c>
      <c r="AX44" s="93">
        <v>519</v>
      </c>
      <c r="AY44" s="93">
        <v>1430.7</v>
      </c>
      <c r="AZ44" s="93">
        <v>20.6</v>
      </c>
      <c r="BA44" s="93">
        <v>139.1</v>
      </c>
      <c r="BB44" s="93">
        <v>139.80000000000001</v>
      </c>
      <c r="BC44" s="93">
        <v>193.3</v>
      </c>
      <c r="BD44" s="93">
        <v>1222.7</v>
      </c>
      <c r="BE44" s="125">
        <v>-4302.7</v>
      </c>
    </row>
    <row r="45" spans="1:57" ht="14">
      <c r="A45" s="190" t="s">
        <v>33</v>
      </c>
      <c r="B45" s="185" t="s">
        <v>120</v>
      </c>
      <c r="C45" s="94" t="s">
        <v>8</v>
      </c>
      <c r="D45" s="95">
        <v>3.3</v>
      </c>
      <c r="E45" s="95">
        <v>3.1</v>
      </c>
      <c r="F45" s="95">
        <v>629.29999999999995</v>
      </c>
      <c r="G45" s="95">
        <v>234.8</v>
      </c>
      <c r="H45" s="95">
        <v>49</v>
      </c>
      <c r="I45" s="95">
        <v>176.9</v>
      </c>
      <c r="J45" s="95">
        <v>23.5</v>
      </c>
      <c r="K45" s="95">
        <v>30.9</v>
      </c>
      <c r="L45" s="95">
        <v>61.1</v>
      </c>
      <c r="M45" s="95">
        <v>82.9</v>
      </c>
      <c r="N45" s="95">
        <v>149</v>
      </c>
      <c r="O45" s="95">
        <v>55.3</v>
      </c>
      <c r="P45" s="95">
        <v>108.8</v>
      </c>
      <c r="Q45" s="95">
        <v>120.9</v>
      </c>
      <c r="R45" s="95">
        <v>29</v>
      </c>
      <c r="S45" s="95">
        <v>148.9</v>
      </c>
      <c r="T45" s="95">
        <v>13.2</v>
      </c>
      <c r="U45" s="95">
        <v>8</v>
      </c>
      <c r="V45" s="95">
        <v>8</v>
      </c>
      <c r="W45" s="95">
        <v>13.8</v>
      </c>
      <c r="X45" s="95">
        <v>24.4</v>
      </c>
      <c r="Y45" s="95">
        <v>48.6</v>
      </c>
      <c r="Z45" s="95">
        <v>0.8</v>
      </c>
      <c r="AA45" s="95">
        <v>6.3</v>
      </c>
      <c r="AB45" s="95">
        <v>1792.1</v>
      </c>
      <c r="AC45" s="95">
        <v>3533.8</v>
      </c>
      <c r="AD45" s="127">
        <v>105.4</v>
      </c>
      <c r="AE45" s="127">
        <v>42.1</v>
      </c>
      <c r="AF45" s="127">
        <v>122</v>
      </c>
      <c r="AG45" s="127">
        <v>32.1</v>
      </c>
      <c r="AH45" s="127">
        <v>14.2</v>
      </c>
      <c r="AI45" s="95">
        <v>304.60000000000002</v>
      </c>
      <c r="AJ45" s="95">
        <v>145.9</v>
      </c>
      <c r="AK45" s="95">
        <v>260.60000000000002</v>
      </c>
      <c r="AL45" s="95">
        <v>84.1</v>
      </c>
      <c r="AM45" s="95">
        <v>129.9</v>
      </c>
      <c r="AN45" s="95">
        <v>65.900000000000006</v>
      </c>
      <c r="AO45" s="95">
        <v>50.3</v>
      </c>
      <c r="AP45" s="95">
        <v>117.6</v>
      </c>
      <c r="AQ45" s="95">
        <v>219.1</v>
      </c>
      <c r="AR45" s="95">
        <v>509.7</v>
      </c>
      <c r="AS45" s="95">
        <v>294.3</v>
      </c>
      <c r="AT45" s="95">
        <v>85.4</v>
      </c>
      <c r="AU45" s="95">
        <v>531.29999999999995</v>
      </c>
      <c r="AV45" s="95">
        <v>0</v>
      </c>
      <c r="AW45" s="95">
        <v>22078.6</v>
      </c>
      <c r="AX45" s="95">
        <v>787.3</v>
      </c>
      <c r="AY45" s="95">
        <v>4</v>
      </c>
      <c r="AZ45" s="95">
        <v>8.9</v>
      </c>
      <c r="BA45" s="95">
        <v>20.9</v>
      </c>
      <c r="BB45" s="95">
        <v>412.9</v>
      </c>
      <c r="BC45" s="95">
        <v>631.6</v>
      </c>
      <c r="BD45" s="95">
        <v>848.6</v>
      </c>
      <c r="BE45" s="127">
        <v>-860.7</v>
      </c>
    </row>
    <row r="46" spans="1:57" ht="14">
      <c r="A46" s="190" t="s">
        <v>34</v>
      </c>
      <c r="B46" s="185" t="s">
        <v>565</v>
      </c>
      <c r="C46" s="94" t="s">
        <v>8</v>
      </c>
      <c r="D46" s="93">
        <v>16.600000000000001</v>
      </c>
      <c r="E46" s="93">
        <v>5.7</v>
      </c>
      <c r="F46" s="93">
        <v>86.8</v>
      </c>
      <c r="G46" s="93">
        <v>99.3</v>
      </c>
      <c r="H46" s="93">
        <v>10.7</v>
      </c>
      <c r="I46" s="93">
        <v>143.4</v>
      </c>
      <c r="J46" s="93">
        <v>11.6</v>
      </c>
      <c r="K46" s="93">
        <v>23.1</v>
      </c>
      <c r="L46" s="93">
        <v>20.100000000000001</v>
      </c>
      <c r="M46" s="93">
        <v>24.3</v>
      </c>
      <c r="N46" s="93">
        <v>24.2</v>
      </c>
      <c r="O46" s="93">
        <v>13.3</v>
      </c>
      <c r="P46" s="93">
        <v>12.2</v>
      </c>
      <c r="Q46" s="93">
        <v>81.099999999999994</v>
      </c>
      <c r="R46" s="93">
        <v>4.2</v>
      </c>
      <c r="S46" s="93">
        <v>14.4</v>
      </c>
      <c r="T46" s="93">
        <v>51.6</v>
      </c>
      <c r="U46" s="93">
        <v>4.3</v>
      </c>
      <c r="V46" s="93">
        <v>4.4000000000000004</v>
      </c>
      <c r="W46" s="93">
        <v>26.8</v>
      </c>
      <c r="X46" s="93">
        <v>3.6</v>
      </c>
      <c r="Y46" s="93">
        <v>4</v>
      </c>
      <c r="Z46" s="93">
        <v>2.5</v>
      </c>
      <c r="AA46" s="93">
        <v>1.6</v>
      </c>
      <c r="AB46" s="93">
        <v>113</v>
      </c>
      <c r="AC46" s="93">
        <v>340.8</v>
      </c>
      <c r="AD46" s="125">
        <v>30.9</v>
      </c>
      <c r="AE46" s="125">
        <v>32.700000000000003</v>
      </c>
      <c r="AF46" s="125">
        <v>62.1</v>
      </c>
      <c r="AG46" s="125">
        <v>27.7</v>
      </c>
      <c r="AH46" s="125">
        <v>4.4000000000000004</v>
      </c>
      <c r="AI46" s="93">
        <v>6.5</v>
      </c>
      <c r="AJ46" s="93">
        <v>147.19999999999999</v>
      </c>
      <c r="AK46" s="93">
        <v>170.8</v>
      </c>
      <c r="AL46" s="93">
        <v>82.4</v>
      </c>
      <c r="AM46" s="93">
        <v>142.30000000000001</v>
      </c>
      <c r="AN46" s="93">
        <v>114.9</v>
      </c>
      <c r="AO46" s="93">
        <v>38.799999999999997</v>
      </c>
      <c r="AP46" s="93">
        <v>64.599999999999994</v>
      </c>
      <c r="AQ46" s="93">
        <v>179.5</v>
      </c>
      <c r="AR46" s="93">
        <v>24.8</v>
      </c>
      <c r="AS46" s="93">
        <v>78.099999999999994</v>
      </c>
      <c r="AT46" s="93">
        <v>26.1</v>
      </c>
      <c r="AU46" s="93">
        <v>4.3</v>
      </c>
      <c r="AV46" s="93">
        <v>0</v>
      </c>
      <c r="AW46" s="93">
        <v>328.6</v>
      </c>
      <c r="AX46" s="93">
        <v>2.1</v>
      </c>
      <c r="AY46" s="93">
        <v>457.4</v>
      </c>
      <c r="AZ46" s="93">
        <v>2183.4</v>
      </c>
      <c r="BA46" s="93">
        <v>92.4</v>
      </c>
      <c r="BB46" s="93">
        <v>59.5</v>
      </c>
      <c r="BC46" s="93">
        <v>98.3</v>
      </c>
      <c r="BD46" s="93">
        <v>2407.9</v>
      </c>
      <c r="BE46" s="125">
        <v>-3527.7</v>
      </c>
    </row>
    <row r="47" spans="1:57" ht="14">
      <c r="A47" s="190" t="s">
        <v>34</v>
      </c>
      <c r="B47" s="185" t="s">
        <v>564</v>
      </c>
      <c r="C47" s="94" t="s">
        <v>8</v>
      </c>
      <c r="D47" s="95">
        <v>163.4</v>
      </c>
      <c r="E47" s="95">
        <v>12</v>
      </c>
      <c r="F47" s="95">
        <v>1849.1</v>
      </c>
      <c r="G47" s="95">
        <v>386.5</v>
      </c>
      <c r="H47" s="95">
        <v>81.3</v>
      </c>
      <c r="I47" s="95">
        <v>212.1</v>
      </c>
      <c r="J47" s="95">
        <v>35.299999999999997</v>
      </c>
      <c r="K47" s="95">
        <v>134</v>
      </c>
      <c r="L47" s="95">
        <v>85.8</v>
      </c>
      <c r="M47" s="95">
        <v>522.1</v>
      </c>
      <c r="N47" s="95">
        <v>159.80000000000001</v>
      </c>
      <c r="O47" s="95">
        <v>173</v>
      </c>
      <c r="P47" s="95">
        <v>86.7</v>
      </c>
      <c r="Q47" s="95">
        <v>54</v>
      </c>
      <c r="R47" s="95">
        <v>46.2</v>
      </c>
      <c r="S47" s="95">
        <v>137.6</v>
      </c>
      <c r="T47" s="95">
        <v>169.4</v>
      </c>
      <c r="U47" s="95">
        <v>129.6</v>
      </c>
      <c r="V47" s="95">
        <v>185.3</v>
      </c>
      <c r="W47" s="95">
        <v>92.4</v>
      </c>
      <c r="X47" s="95">
        <v>102.3</v>
      </c>
      <c r="Y47" s="95">
        <v>47.7</v>
      </c>
      <c r="Z47" s="95">
        <v>511.8</v>
      </c>
      <c r="AA47" s="95">
        <v>16.600000000000001</v>
      </c>
      <c r="AB47" s="95">
        <v>3161.4</v>
      </c>
      <c r="AC47" s="95">
        <v>1687.1</v>
      </c>
      <c r="AD47" s="127">
        <v>208.1</v>
      </c>
      <c r="AE47" s="127">
        <v>134</v>
      </c>
      <c r="AF47" s="127">
        <v>222.1</v>
      </c>
      <c r="AG47" s="127">
        <v>116.9</v>
      </c>
      <c r="AH47" s="127">
        <v>11.7</v>
      </c>
      <c r="AI47" s="95">
        <v>84.7</v>
      </c>
      <c r="AJ47" s="95">
        <v>367.6</v>
      </c>
      <c r="AK47" s="95">
        <v>812.1</v>
      </c>
      <c r="AL47" s="95">
        <v>174</v>
      </c>
      <c r="AM47" s="95">
        <v>410.3</v>
      </c>
      <c r="AN47" s="95">
        <v>341.5</v>
      </c>
      <c r="AO47" s="95">
        <v>51.6</v>
      </c>
      <c r="AP47" s="95">
        <v>216.7</v>
      </c>
      <c r="AQ47" s="95">
        <v>1079.9000000000001</v>
      </c>
      <c r="AR47" s="95">
        <v>849.6</v>
      </c>
      <c r="AS47" s="95">
        <v>1015.6</v>
      </c>
      <c r="AT47" s="95">
        <v>153.4</v>
      </c>
      <c r="AU47" s="95">
        <v>305</v>
      </c>
      <c r="AV47" s="95">
        <v>0</v>
      </c>
      <c r="AW47" s="95">
        <v>750</v>
      </c>
      <c r="AX47" s="95">
        <v>143.1</v>
      </c>
      <c r="AY47" s="95">
        <v>180.7</v>
      </c>
      <c r="AZ47" s="95">
        <v>1228.8</v>
      </c>
      <c r="BA47" s="95">
        <v>110.6</v>
      </c>
      <c r="BB47" s="95">
        <v>133.9</v>
      </c>
      <c r="BC47" s="95">
        <v>194.3</v>
      </c>
      <c r="BD47" s="95">
        <v>2662.7</v>
      </c>
      <c r="BE47" s="127">
        <v>-2217.5</v>
      </c>
    </row>
    <row r="48" spans="1:57" ht="14">
      <c r="A48" s="190" t="s">
        <v>35</v>
      </c>
      <c r="B48" s="185" t="s">
        <v>122</v>
      </c>
      <c r="C48" s="94" t="s">
        <v>8</v>
      </c>
      <c r="D48" s="93">
        <v>101.6</v>
      </c>
      <c r="E48" s="93">
        <v>0.9</v>
      </c>
      <c r="F48" s="93">
        <v>327.9</v>
      </c>
      <c r="G48" s="93">
        <v>20.100000000000001</v>
      </c>
      <c r="H48" s="93">
        <v>5.2</v>
      </c>
      <c r="I48" s="93">
        <v>96</v>
      </c>
      <c r="J48" s="93">
        <v>14.9</v>
      </c>
      <c r="K48" s="93">
        <v>17.2</v>
      </c>
      <c r="L48" s="93">
        <v>41</v>
      </c>
      <c r="M48" s="93">
        <v>70.599999999999994</v>
      </c>
      <c r="N48" s="93">
        <v>103.1</v>
      </c>
      <c r="O48" s="93">
        <v>9.1</v>
      </c>
      <c r="P48" s="93">
        <v>109.5</v>
      </c>
      <c r="Q48" s="93">
        <v>16</v>
      </c>
      <c r="R48" s="93">
        <v>9.8000000000000007</v>
      </c>
      <c r="S48" s="93">
        <v>26.6</v>
      </c>
      <c r="T48" s="93">
        <v>25.1</v>
      </c>
      <c r="U48" s="93">
        <v>33.299999999999997</v>
      </c>
      <c r="V48" s="93">
        <v>7.4</v>
      </c>
      <c r="W48" s="93">
        <v>15.5</v>
      </c>
      <c r="X48" s="93">
        <v>12</v>
      </c>
      <c r="Y48" s="93">
        <v>8.3000000000000007</v>
      </c>
      <c r="Z48" s="93">
        <v>44.2</v>
      </c>
      <c r="AA48" s="93">
        <v>10.1</v>
      </c>
      <c r="AB48" s="93">
        <v>105.1</v>
      </c>
      <c r="AC48" s="93">
        <v>131.9</v>
      </c>
      <c r="AD48" s="125">
        <v>115.6</v>
      </c>
      <c r="AE48" s="125">
        <v>30.2</v>
      </c>
      <c r="AF48" s="125">
        <v>77.900000000000006</v>
      </c>
      <c r="AG48" s="125">
        <v>28.4</v>
      </c>
      <c r="AH48" s="125">
        <v>4.9000000000000004</v>
      </c>
      <c r="AI48" s="93">
        <v>123.8</v>
      </c>
      <c r="AJ48" s="93">
        <v>110.1</v>
      </c>
      <c r="AK48" s="93">
        <v>430.1</v>
      </c>
      <c r="AL48" s="93">
        <v>91.4</v>
      </c>
      <c r="AM48" s="93">
        <v>56</v>
      </c>
      <c r="AN48" s="93">
        <v>159.30000000000001</v>
      </c>
      <c r="AO48" s="93">
        <v>46.2</v>
      </c>
      <c r="AP48" s="93">
        <v>49.8</v>
      </c>
      <c r="AQ48" s="93">
        <v>101</v>
      </c>
      <c r="AR48" s="93">
        <v>58.5</v>
      </c>
      <c r="AS48" s="93">
        <v>39.700000000000003</v>
      </c>
      <c r="AT48" s="93">
        <v>3</v>
      </c>
      <c r="AU48" s="93">
        <v>5.7</v>
      </c>
      <c r="AV48" s="93">
        <v>0</v>
      </c>
      <c r="AW48" s="93">
        <v>173.4</v>
      </c>
      <c r="AX48" s="93">
        <v>0.8</v>
      </c>
      <c r="AY48" s="93">
        <v>56896.7</v>
      </c>
      <c r="AZ48" s="93">
        <v>247</v>
      </c>
      <c r="BA48" s="93">
        <v>0</v>
      </c>
      <c r="BB48" s="93">
        <v>18.899999999999999</v>
      </c>
      <c r="BC48" s="93">
        <v>0</v>
      </c>
      <c r="BD48" s="93">
        <v>0</v>
      </c>
      <c r="BE48" s="125">
        <v>-176.8</v>
      </c>
    </row>
    <row r="49" spans="1:57" ht="14">
      <c r="A49" s="190" t="s">
        <v>36</v>
      </c>
      <c r="B49" s="185" t="s">
        <v>123</v>
      </c>
      <c r="C49" s="94" t="s">
        <v>8</v>
      </c>
      <c r="D49" s="95">
        <v>0.4</v>
      </c>
      <c r="E49" s="95">
        <v>0.1</v>
      </c>
      <c r="F49" s="95">
        <v>35.700000000000003</v>
      </c>
      <c r="G49" s="95">
        <v>2.8</v>
      </c>
      <c r="H49" s="95">
        <v>4.0999999999999996</v>
      </c>
      <c r="I49" s="95">
        <v>6.9</v>
      </c>
      <c r="J49" s="95">
        <v>1.7</v>
      </c>
      <c r="K49" s="95">
        <v>12.5</v>
      </c>
      <c r="L49" s="95">
        <v>8.1</v>
      </c>
      <c r="M49" s="95">
        <v>36.700000000000003</v>
      </c>
      <c r="N49" s="95">
        <v>33.200000000000003</v>
      </c>
      <c r="O49" s="95">
        <v>11.3</v>
      </c>
      <c r="P49" s="95">
        <v>3.1</v>
      </c>
      <c r="Q49" s="95">
        <v>11.1</v>
      </c>
      <c r="R49" s="95">
        <v>4.5999999999999996</v>
      </c>
      <c r="S49" s="95">
        <v>2.9</v>
      </c>
      <c r="T49" s="95">
        <v>9.1</v>
      </c>
      <c r="U49" s="95">
        <v>22.9</v>
      </c>
      <c r="V49" s="95">
        <v>11.6</v>
      </c>
      <c r="W49" s="95">
        <v>3.9</v>
      </c>
      <c r="X49" s="95">
        <v>1</v>
      </c>
      <c r="Y49" s="95">
        <v>1.4</v>
      </c>
      <c r="Z49" s="95">
        <v>4.5999999999999996</v>
      </c>
      <c r="AA49" s="95">
        <v>1.3</v>
      </c>
      <c r="AB49" s="95">
        <v>40</v>
      </c>
      <c r="AC49" s="95">
        <v>70.8</v>
      </c>
      <c r="AD49" s="127">
        <v>43.2</v>
      </c>
      <c r="AE49" s="127">
        <v>15.4</v>
      </c>
      <c r="AF49" s="127">
        <v>54.4</v>
      </c>
      <c r="AG49" s="127">
        <v>10.5</v>
      </c>
      <c r="AH49" s="127">
        <v>1.6</v>
      </c>
      <c r="AI49" s="95">
        <v>3.3</v>
      </c>
      <c r="AJ49" s="95">
        <v>7.7</v>
      </c>
      <c r="AK49" s="95">
        <v>12</v>
      </c>
      <c r="AL49" s="95">
        <v>1.4</v>
      </c>
      <c r="AM49" s="95">
        <v>104.3</v>
      </c>
      <c r="AN49" s="95">
        <v>0.9</v>
      </c>
      <c r="AO49" s="95">
        <v>3.3</v>
      </c>
      <c r="AP49" s="95">
        <v>48.3</v>
      </c>
      <c r="AQ49" s="95">
        <v>57.4</v>
      </c>
      <c r="AR49" s="95">
        <v>178.3</v>
      </c>
      <c r="AS49" s="95">
        <v>67.2</v>
      </c>
      <c r="AT49" s="95">
        <v>0.9</v>
      </c>
      <c r="AU49" s="95">
        <v>2.2999999999999998</v>
      </c>
      <c r="AV49" s="95">
        <v>0</v>
      </c>
      <c r="AW49" s="95">
        <v>18893.7</v>
      </c>
      <c r="AX49" s="95">
        <v>1048.4000000000001</v>
      </c>
      <c r="AY49" s="95">
        <v>23588.1</v>
      </c>
      <c r="AZ49" s="95">
        <v>22.9</v>
      </c>
      <c r="BA49" s="95">
        <v>0</v>
      </c>
      <c r="BB49" s="95">
        <v>276.5</v>
      </c>
      <c r="BC49" s="95">
        <v>220</v>
      </c>
      <c r="BD49" s="95">
        <v>0</v>
      </c>
      <c r="BE49" s="127">
        <v>-346.1</v>
      </c>
    </row>
    <row r="50" spans="1:57" ht="14">
      <c r="A50" s="190" t="s">
        <v>37</v>
      </c>
      <c r="B50" s="185" t="s">
        <v>563</v>
      </c>
      <c r="C50" s="94" t="s">
        <v>8</v>
      </c>
      <c r="D50" s="93">
        <v>4.5</v>
      </c>
      <c r="E50" s="93">
        <v>0.5</v>
      </c>
      <c r="F50" s="93">
        <v>72.400000000000006</v>
      </c>
      <c r="G50" s="93">
        <v>4.9000000000000004</v>
      </c>
      <c r="H50" s="93">
        <v>3.3</v>
      </c>
      <c r="I50" s="93">
        <v>5</v>
      </c>
      <c r="J50" s="93">
        <v>9.4</v>
      </c>
      <c r="K50" s="93">
        <v>0.2</v>
      </c>
      <c r="L50" s="93">
        <v>23.6</v>
      </c>
      <c r="M50" s="93">
        <v>18.899999999999999</v>
      </c>
      <c r="N50" s="93">
        <v>79.900000000000006</v>
      </c>
      <c r="O50" s="93">
        <v>68.7</v>
      </c>
      <c r="P50" s="93">
        <v>7.5</v>
      </c>
      <c r="Q50" s="93">
        <v>11</v>
      </c>
      <c r="R50" s="93">
        <v>1</v>
      </c>
      <c r="S50" s="93">
        <v>3</v>
      </c>
      <c r="T50" s="93">
        <v>3.3</v>
      </c>
      <c r="U50" s="93">
        <v>0.5</v>
      </c>
      <c r="V50" s="93">
        <v>0.4</v>
      </c>
      <c r="W50" s="93">
        <v>1.5</v>
      </c>
      <c r="X50" s="93">
        <v>0.7</v>
      </c>
      <c r="Y50" s="93">
        <v>0.6</v>
      </c>
      <c r="Z50" s="93">
        <v>0.3</v>
      </c>
      <c r="AA50" s="93">
        <v>0.2</v>
      </c>
      <c r="AB50" s="93">
        <v>3.4</v>
      </c>
      <c r="AC50" s="93">
        <v>149.6</v>
      </c>
      <c r="AD50" s="125">
        <v>35.4</v>
      </c>
      <c r="AE50" s="125">
        <v>30.4</v>
      </c>
      <c r="AF50" s="125">
        <v>47.5</v>
      </c>
      <c r="AG50" s="125">
        <v>41.9</v>
      </c>
      <c r="AH50" s="125">
        <v>0.9</v>
      </c>
      <c r="AI50" s="93">
        <v>5.8</v>
      </c>
      <c r="AJ50" s="93">
        <v>9.1999999999999993</v>
      </c>
      <c r="AK50" s="93">
        <v>7.5</v>
      </c>
      <c r="AL50" s="93">
        <v>11.2</v>
      </c>
      <c r="AM50" s="93">
        <v>48</v>
      </c>
      <c r="AN50" s="93">
        <v>21.5</v>
      </c>
      <c r="AO50" s="93">
        <v>0.5</v>
      </c>
      <c r="AP50" s="93">
        <v>20.6</v>
      </c>
      <c r="AQ50" s="93">
        <v>1.9</v>
      </c>
      <c r="AR50" s="93">
        <v>74.599999999999994</v>
      </c>
      <c r="AS50" s="93">
        <v>72.7</v>
      </c>
      <c r="AT50" s="93">
        <v>3.9</v>
      </c>
      <c r="AU50" s="93">
        <v>1.5</v>
      </c>
      <c r="AV50" s="93">
        <v>0</v>
      </c>
      <c r="AW50" s="93">
        <v>11853.1</v>
      </c>
      <c r="AX50" s="93">
        <v>796.6</v>
      </c>
      <c r="AY50" s="93">
        <v>7742.9</v>
      </c>
      <c r="AZ50" s="93">
        <v>6.9</v>
      </c>
      <c r="BA50" s="93">
        <v>0</v>
      </c>
      <c r="BB50" s="93">
        <v>109.8</v>
      </c>
      <c r="BC50" s="93">
        <v>148.80000000000001</v>
      </c>
      <c r="BD50" s="93">
        <v>0</v>
      </c>
      <c r="BE50" s="125">
        <v>-159.19999999999999</v>
      </c>
    </row>
    <row r="51" spans="1:57" ht="14">
      <c r="A51" s="190" t="s">
        <v>38</v>
      </c>
      <c r="B51" s="185" t="s">
        <v>562</v>
      </c>
      <c r="C51" s="94" t="s">
        <v>8</v>
      </c>
      <c r="D51" s="95">
        <v>0.6</v>
      </c>
      <c r="E51" s="95">
        <v>0</v>
      </c>
      <c r="F51" s="95">
        <v>2.4</v>
      </c>
      <c r="G51" s="95">
        <v>0.6</v>
      </c>
      <c r="H51" s="95">
        <v>0.1</v>
      </c>
      <c r="I51" s="95">
        <v>127</v>
      </c>
      <c r="J51" s="95">
        <v>0.7</v>
      </c>
      <c r="K51" s="95">
        <v>0.2</v>
      </c>
      <c r="L51" s="95">
        <v>8</v>
      </c>
      <c r="M51" s="95">
        <v>4.5</v>
      </c>
      <c r="N51" s="95">
        <v>0.7</v>
      </c>
      <c r="O51" s="95">
        <v>17.399999999999999</v>
      </c>
      <c r="P51" s="95">
        <v>9.9</v>
      </c>
      <c r="Q51" s="95">
        <v>0.7</v>
      </c>
      <c r="R51" s="95">
        <v>0.1</v>
      </c>
      <c r="S51" s="95">
        <v>0.4</v>
      </c>
      <c r="T51" s="95">
        <v>8.5</v>
      </c>
      <c r="U51" s="95">
        <v>4.3</v>
      </c>
      <c r="V51" s="95">
        <v>0.3</v>
      </c>
      <c r="W51" s="95">
        <v>11</v>
      </c>
      <c r="X51" s="95">
        <v>5</v>
      </c>
      <c r="Y51" s="95">
        <v>0.1</v>
      </c>
      <c r="Z51" s="95">
        <v>0.5</v>
      </c>
      <c r="AA51" s="95">
        <v>1.3</v>
      </c>
      <c r="AB51" s="95">
        <v>4.0999999999999996</v>
      </c>
      <c r="AC51" s="95">
        <v>51.7</v>
      </c>
      <c r="AD51" s="127">
        <v>10.199999999999999</v>
      </c>
      <c r="AE51" s="127">
        <v>0.6</v>
      </c>
      <c r="AF51" s="127">
        <v>5.3</v>
      </c>
      <c r="AG51" s="127">
        <v>3.2</v>
      </c>
      <c r="AH51" s="127">
        <v>0</v>
      </c>
      <c r="AI51" s="95">
        <v>1.1000000000000001</v>
      </c>
      <c r="AJ51" s="95">
        <v>508.2</v>
      </c>
      <c r="AK51" s="95">
        <v>1.1000000000000001</v>
      </c>
      <c r="AL51" s="95">
        <v>10.1</v>
      </c>
      <c r="AM51" s="95">
        <v>1.4</v>
      </c>
      <c r="AN51" s="95">
        <v>32.4</v>
      </c>
      <c r="AO51" s="95">
        <v>27.4</v>
      </c>
      <c r="AP51" s="95">
        <v>4.4000000000000004</v>
      </c>
      <c r="AQ51" s="95">
        <v>28.9</v>
      </c>
      <c r="AR51" s="95">
        <v>23.5</v>
      </c>
      <c r="AS51" s="95">
        <v>4.5</v>
      </c>
      <c r="AT51" s="95">
        <v>14.2</v>
      </c>
      <c r="AU51" s="95">
        <v>3.3</v>
      </c>
      <c r="AV51" s="95">
        <v>0</v>
      </c>
      <c r="AW51" s="95">
        <v>4687.3</v>
      </c>
      <c r="AX51" s="95">
        <v>241.1</v>
      </c>
      <c r="AY51" s="95">
        <v>0.9</v>
      </c>
      <c r="AZ51" s="95">
        <v>70.7</v>
      </c>
      <c r="BA51" s="95">
        <v>-2.8</v>
      </c>
      <c r="BB51" s="95">
        <v>255.1</v>
      </c>
      <c r="BC51" s="95">
        <v>375.9</v>
      </c>
      <c r="BD51" s="95">
        <v>988.9</v>
      </c>
      <c r="BE51" s="127">
        <v>-766.2</v>
      </c>
    </row>
    <row r="52" spans="1:57" ht="14">
      <c r="A52" s="190" t="s">
        <v>38</v>
      </c>
      <c r="B52" s="185" t="s">
        <v>561</v>
      </c>
      <c r="C52" s="94" t="s">
        <v>8</v>
      </c>
      <c r="D52" s="93">
        <v>126.2</v>
      </c>
      <c r="E52" s="93">
        <v>3</v>
      </c>
      <c r="F52" s="93">
        <v>140.5</v>
      </c>
      <c r="G52" s="93">
        <v>21.4</v>
      </c>
      <c r="H52" s="93">
        <v>1.7</v>
      </c>
      <c r="I52" s="93">
        <v>7.3</v>
      </c>
      <c r="J52" s="93">
        <v>4.5</v>
      </c>
      <c r="K52" s="93">
        <v>0.9</v>
      </c>
      <c r="L52" s="93">
        <v>40.799999999999997</v>
      </c>
      <c r="M52" s="93">
        <v>112.8</v>
      </c>
      <c r="N52" s="93">
        <v>23.9</v>
      </c>
      <c r="O52" s="93">
        <v>38.799999999999997</v>
      </c>
      <c r="P52" s="93">
        <v>41.4</v>
      </c>
      <c r="Q52" s="93">
        <v>5.8</v>
      </c>
      <c r="R52" s="93">
        <v>4.5</v>
      </c>
      <c r="S52" s="93">
        <v>8.9</v>
      </c>
      <c r="T52" s="93">
        <v>86</v>
      </c>
      <c r="U52" s="93">
        <v>0.8</v>
      </c>
      <c r="V52" s="93">
        <v>0.8</v>
      </c>
      <c r="W52" s="93">
        <v>9.9</v>
      </c>
      <c r="X52" s="93">
        <v>0.6</v>
      </c>
      <c r="Y52" s="93">
        <v>2.2000000000000002</v>
      </c>
      <c r="Z52" s="93">
        <v>0.5</v>
      </c>
      <c r="AA52" s="93">
        <v>1.2</v>
      </c>
      <c r="AB52" s="93">
        <v>137.80000000000001</v>
      </c>
      <c r="AC52" s="93">
        <v>20.3</v>
      </c>
      <c r="AD52" s="125">
        <v>11.4</v>
      </c>
      <c r="AE52" s="125">
        <v>20.2</v>
      </c>
      <c r="AF52" s="125">
        <v>25.2</v>
      </c>
      <c r="AG52" s="125">
        <v>27.9</v>
      </c>
      <c r="AH52" s="125">
        <v>2.5</v>
      </c>
      <c r="AI52" s="93">
        <v>1.9</v>
      </c>
      <c r="AJ52" s="93">
        <v>18.100000000000001</v>
      </c>
      <c r="AK52" s="93">
        <v>0.6</v>
      </c>
      <c r="AL52" s="93">
        <v>0.5</v>
      </c>
      <c r="AM52" s="93">
        <v>4.3</v>
      </c>
      <c r="AN52" s="93">
        <v>1</v>
      </c>
      <c r="AO52" s="93">
        <v>1.2</v>
      </c>
      <c r="AP52" s="93">
        <v>10.5</v>
      </c>
      <c r="AQ52" s="93">
        <v>206.5</v>
      </c>
      <c r="AR52" s="93">
        <v>262.10000000000002</v>
      </c>
      <c r="AS52" s="93">
        <v>68.5</v>
      </c>
      <c r="AT52" s="93">
        <v>1.3</v>
      </c>
      <c r="AU52" s="93">
        <v>34.700000000000003</v>
      </c>
      <c r="AV52" s="93">
        <v>0</v>
      </c>
      <c r="AW52" s="93">
        <v>3472.7</v>
      </c>
      <c r="AX52" s="93">
        <v>3399.9</v>
      </c>
      <c r="AY52" s="93">
        <v>1.1000000000000001</v>
      </c>
      <c r="AZ52" s="93">
        <v>5710.8</v>
      </c>
      <c r="BA52" s="93">
        <v>0</v>
      </c>
      <c r="BB52" s="93">
        <v>149.5</v>
      </c>
      <c r="BC52" s="93">
        <v>200.8</v>
      </c>
      <c r="BD52" s="93">
        <v>0</v>
      </c>
      <c r="BE52" s="125">
        <v>-219.3</v>
      </c>
    </row>
    <row r="53" spans="1:57" ht="14">
      <c r="A53" s="190" t="s">
        <v>39</v>
      </c>
      <c r="B53" s="185" t="s">
        <v>560</v>
      </c>
      <c r="C53" s="94" t="s">
        <v>8</v>
      </c>
      <c r="D53" s="95">
        <v>0</v>
      </c>
      <c r="E53" s="95">
        <v>0</v>
      </c>
      <c r="F53" s="95">
        <v>0</v>
      </c>
      <c r="G53" s="95">
        <v>0</v>
      </c>
      <c r="H53" s="95">
        <v>0</v>
      </c>
      <c r="I53" s="95">
        <v>0</v>
      </c>
      <c r="J53" s="95">
        <v>0</v>
      </c>
      <c r="K53" s="95">
        <v>0</v>
      </c>
      <c r="L53" s="95">
        <v>0</v>
      </c>
      <c r="M53" s="95">
        <v>0</v>
      </c>
      <c r="N53" s="95">
        <v>0</v>
      </c>
      <c r="O53" s="95">
        <v>0</v>
      </c>
      <c r="P53" s="95">
        <v>0</v>
      </c>
      <c r="Q53" s="95">
        <v>0</v>
      </c>
      <c r="R53" s="95">
        <v>0</v>
      </c>
      <c r="S53" s="95">
        <v>0</v>
      </c>
      <c r="T53" s="95">
        <v>0</v>
      </c>
      <c r="U53" s="95">
        <v>0</v>
      </c>
      <c r="V53" s="95">
        <v>0</v>
      </c>
      <c r="W53" s="95">
        <v>0</v>
      </c>
      <c r="X53" s="95">
        <v>0</v>
      </c>
      <c r="Y53" s="95">
        <v>0</v>
      </c>
      <c r="Z53" s="95">
        <v>0</v>
      </c>
      <c r="AA53" s="95">
        <v>0</v>
      </c>
      <c r="AB53" s="95">
        <v>0</v>
      </c>
      <c r="AC53" s="95">
        <v>0</v>
      </c>
      <c r="AD53" s="127">
        <v>0</v>
      </c>
      <c r="AE53" s="127">
        <v>0</v>
      </c>
      <c r="AF53" s="127">
        <v>0</v>
      </c>
      <c r="AG53" s="127">
        <v>0</v>
      </c>
      <c r="AH53" s="127">
        <v>0</v>
      </c>
      <c r="AI53" s="95">
        <v>0</v>
      </c>
      <c r="AJ53" s="95">
        <v>0</v>
      </c>
      <c r="AK53" s="95">
        <v>0</v>
      </c>
      <c r="AL53" s="95">
        <v>0</v>
      </c>
      <c r="AM53" s="95">
        <v>0</v>
      </c>
      <c r="AN53" s="95">
        <v>0</v>
      </c>
      <c r="AO53" s="95">
        <v>0</v>
      </c>
      <c r="AP53" s="95">
        <v>0</v>
      </c>
      <c r="AQ53" s="95">
        <v>0</v>
      </c>
      <c r="AR53" s="95">
        <v>0</v>
      </c>
      <c r="AS53" s="95">
        <v>0</v>
      </c>
      <c r="AT53" s="95">
        <v>0</v>
      </c>
      <c r="AU53" s="95">
        <v>0</v>
      </c>
      <c r="AV53" s="95">
        <v>0</v>
      </c>
      <c r="AW53" s="95">
        <v>3763.2</v>
      </c>
      <c r="AX53" s="95">
        <v>0</v>
      </c>
      <c r="AY53" s="95">
        <v>0</v>
      </c>
      <c r="AZ53" s="95">
        <v>0</v>
      </c>
      <c r="BA53" s="95">
        <v>0</v>
      </c>
      <c r="BB53" s="95">
        <v>0</v>
      </c>
      <c r="BC53" s="95">
        <v>0</v>
      </c>
      <c r="BD53" s="95">
        <v>0</v>
      </c>
      <c r="BE53" s="127">
        <v>0</v>
      </c>
    </row>
    <row r="54" spans="1:57" ht="14">
      <c r="A54" s="190" t="s">
        <v>633</v>
      </c>
      <c r="B54" s="185" t="s">
        <v>127</v>
      </c>
      <c r="C54" s="94" t="s">
        <v>8</v>
      </c>
      <c r="D54" s="93">
        <v>0</v>
      </c>
      <c r="E54" s="93">
        <v>0</v>
      </c>
      <c r="F54" s="93">
        <v>0</v>
      </c>
      <c r="G54" s="93">
        <v>0</v>
      </c>
      <c r="H54" s="93">
        <v>0</v>
      </c>
      <c r="I54" s="93">
        <v>-0.1</v>
      </c>
      <c r="J54" s="93">
        <v>0</v>
      </c>
      <c r="K54" s="93">
        <v>0</v>
      </c>
      <c r="L54" s="93">
        <v>0</v>
      </c>
      <c r="M54" s="93">
        <v>0</v>
      </c>
      <c r="N54" s="93">
        <v>0</v>
      </c>
      <c r="O54" s="93">
        <v>0</v>
      </c>
      <c r="P54" s="93">
        <v>0</v>
      </c>
      <c r="Q54" s="93">
        <v>0</v>
      </c>
      <c r="R54" s="93">
        <v>0</v>
      </c>
      <c r="S54" s="93">
        <v>0</v>
      </c>
      <c r="T54" s="93">
        <v>0</v>
      </c>
      <c r="U54" s="93">
        <v>0</v>
      </c>
      <c r="V54" s="93">
        <v>0</v>
      </c>
      <c r="W54" s="93">
        <v>0</v>
      </c>
      <c r="X54" s="93">
        <v>0</v>
      </c>
      <c r="Y54" s="93">
        <v>0</v>
      </c>
      <c r="Z54" s="93">
        <v>0</v>
      </c>
      <c r="AA54" s="93">
        <v>0</v>
      </c>
      <c r="AB54" s="93">
        <v>0</v>
      </c>
      <c r="AC54" s="93">
        <v>0</v>
      </c>
      <c r="AD54" s="125">
        <v>0</v>
      </c>
      <c r="AE54" s="125">
        <v>0</v>
      </c>
      <c r="AF54" s="125">
        <v>0</v>
      </c>
      <c r="AG54" s="125">
        <v>0</v>
      </c>
      <c r="AH54" s="125">
        <v>0</v>
      </c>
      <c r="AI54" s="93">
        <v>0</v>
      </c>
      <c r="AJ54" s="93">
        <v>0</v>
      </c>
      <c r="AK54" s="93">
        <v>0</v>
      </c>
      <c r="AL54" s="93">
        <v>0</v>
      </c>
      <c r="AM54" s="93">
        <v>0</v>
      </c>
      <c r="AN54" s="93">
        <v>0</v>
      </c>
      <c r="AO54" s="93">
        <v>0</v>
      </c>
      <c r="AP54" s="93">
        <v>0</v>
      </c>
      <c r="AQ54" s="93">
        <v>0</v>
      </c>
      <c r="AR54" s="93">
        <v>0</v>
      </c>
      <c r="AS54" s="93">
        <v>0</v>
      </c>
      <c r="AT54" s="93">
        <v>0</v>
      </c>
      <c r="AU54" s="93">
        <v>0</v>
      </c>
      <c r="AV54" s="93">
        <v>0</v>
      </c>
      <c r="AW54" s="93">
        <v>0</v>
      </c>
      <c r="AX54" s="93">
        <v>0</v>
      </c>
      <c r="AY54" s="93">
        <v>0</v>
      </c>
      <c r="AZ54" s="93">
        <v>0</v>
      </c>
      <c r="BA54" s="93">
        <v>0</v>
      </c>
      <c r="BB54" s="93">
        <v>178.7</v>
      </c>
      <c r="BC54" s="93">
        <v>0</v>
      </c>
      <c r="BD54" s="93">
        <v>0</v>
      </c>
      <c r="BE54" s="125">
        <v>-178.7</v>
      </c>
    </row>
    <row r="55" spans="1:57" ht="14">
      <c r="A55" s="190" t="s">
        <v>634</v>
      </c>
      <c r="B55" s="185" t="s">
        <v>128</v>
      </c>
      <c r="C55" s="94" t="s">
        <v>8</v>
      </c>
      <c r="D55" s="95">
        <v>379.6</v>
      </c>
      <c r="E55" s="95">
        <v>89.5</v>
      </c>
      <c r="F55" s="95">
        <v>1602.2</v>
      </c>
      <c r="G55" s="95">
        <v>230.2</v>
      </c>
      <c r="H55" s="95">
        <v>57.3</v>
      </c>
      <c r="I55" s="95">
        <v>962.6</v>
      </c>
      <c r="J55" s="95">
        <v>613.70000000000005</v>
      </c>
      <c r="K55" s="95">
        <v>126.7</v>
      </c>
      <c r="L55" s="95">
        <v>218.3</v>
      </c>
      <c r="M55" s="95">
        <v>755.6</v>
      </c>
      <c r="N55" s="95">
        <v>428</v>
      </c>
      <c r="O55" s="95">
        <v>45.2</v>
      </c>
      <c r="P55" s="95">
        <v>230.8</v>
      </c>
      <c r="Q55" s="95">
        <v>242.6</v>
      </c>
      <c r="R55" s="95">
        <v>152</v>
      </c>
      <c r="S55" s="95">
        <v>428</v>
      </c>
      <c r="T55" s="95">
        <v>189</v>
      </c>
      <c r="U55" s="95">
        <v>113.4</v>
      </c>
      <c r="V55" s="95">
        <v>116.9</v>
      </c>
      <c r="W55" s="95">
        <v>674.7</v>
      </c>
      <c r="X55" s="95">
        <v>99.4</v>
      </c>
      <c r="Y55" s="95">
        <v>90.4</v>
      </c>
      <c r="Z55" s="95">
        <v>802.3</v>
      </c>
      <c r="AA55" s="95">
        <v>14.6</v>
      </c>
      <c r="AB55" s="95">
        <v>3276.8</v>
      </c>
      <c r="AC55" s="95">
        <v>2000.4</v>
      </c>
      <c r="AD55" s="127">
        <v>764.4</v>
      </c>
      <c r="AE55" s="127">
        <v>419.9</v>
      </c>
      <c r="AF55" s="127">
        <v>761.2</v>
      </c>
      <c r="AG55" s="127">
        <v>73.5</v>
      </c>
      <c r="AH55" s="127">
        <v>29.2</v>
      </c>
      <c r="AI55" s="95">
        <v>596</v>
      </c>
      <c r="AJ55" s="95">
        <v>116.3</v>
      </c>
      <c r="AK55" s="95">
        <v>167.4</v>
      </c>
      <c r="AL55" s="95">
        <v>60.6</v>
      </c>
      <c r="AM55" s="95">
        <v>74.8</v>
      </c>
      <c r="AN55" s="95">
        <v>102.6</v>
      </c>
      <c r="AO55" s="95">
        <v>15.4</v>
      </c>
      <c r="AP55" s="95">
        <v>93.4</v>
      </c>
      <c r="AQ55" s="95">
        <v>483.2</v>
      </c>
      <c r="AR55" s="95">
        <v>189.6</v>
      </c>
      <c r="AS55" s="95">
        <v>179.8</v>
      </c>
      <c r="AT55" s="95">
        <v>31.1</v>
      </c>
      <c r="AU55" s="95">
        <v>94.4</v>
      </c>
      <c r="AV55" s="95">
        <v>0</v>
      </c>
      <c r="AW55" s="95">
        <v>17973.5</v>
      </c>
      <c r="AX55" s="95">
        <v>231.1</v>
      </c>
      <c r="AY55" s="95">
        <v>124.8</v>
      </c>
      <c r="AZ55" s="95">
        <v>5389.7</v>
      </c>
      <c r="BA55" s="95">
        <v>0</v>
      </c>
      <c r="BB55" s="95">
        <v>0</v>
      </c>
      <c r="BC55" s="95">
        <v>177.3</v>
      </c>
      <c r="BD55" s="95">
        <v>0</v>
      </c>
      <c r="BE55" s="127">
        <v>0</v>
      </c>
    </row>
    <row r="56" spans="1:57" ht="14">
      <c r="A56" s="190" t="s">
        <v>634</v>
      </c>
      <c r="B56" s="185" t="s">
        <v>129</v>
      </c>
      <c r="C56" s="94" t="s">
        <v>8</v>
      </c>
      <c r="D56" s="93">
        <v>36328.9</v>
      </c>
      <c r="E56" s="93">
        <v>3012.3</v>
      </c>
      <c r="F56" s="93">
        <v>48496.800000000003</v>
      </c>
      <c r="G56" s="93">
        <v>10584</v>
      </c>
      <c r="H56" s="93">
        <v>2102.9</v>
      </c>
      <c r="I56" s="93">
        <v>104470.3</v>
      </c>
      <c r="J56" s="93">
        <v>30983</v>
      </c>
      <c r="K56" s="93">
        <v>10905.7</v>
      </c>
      <c r="L56" s="93">
        <v>16428.8</v>
      </c>
      <c r="M56" s="93">
        <v>71397</v>
      </c>
      <c r="N56" s="93">
        <v>26472.799999999999</v>
      </c>
      <c r="O56" s="93">
        <v>3016.2</v>
      </c>
      <c r="P56" s="93">
        <v>23677.7</v>
      </c>
      <c r="Q56" s="93">
        <v>10635.2</v>
      </c>
      <c r="R56" s="93">
        <v>16916</v>
      </c>
      <c r="S56" s="93">
        <v>34698.1</v>
      </c>
      <c r="T56" s="93">
        <v>12152.4</v>
      </c>
      <c r="U56" s="93">
        <v>8872.6</v>
      </c>
      <c r="V56" s="93">
        <v>8551.5</v>
      </c>
      <c r="W56" s="93">
        <v>15661.7</v>
      </c>
      <c r="X56" s="93">
        <v>7600.6</v>
      </c>
      <c r="Y56" s="93">
        <v>6915.4</v>
      </c>
      <c r="Z56" s="93">
        <v>32000.9</v>
      </c>
      <c r="AA56" s="93">
        <v>761.1</v>
      </c>
      <c r="AB56" s="93">
        <v>148583.5</v>
      </c>
      <c r="AC56" s="93">
        <v>60348.9</v>
      </c>
      <c r="AD56" s="125">
        <v>12764.3</v>
      </c>
      <c r="AE56" s="125">
        <v>7573.4</v>
      </c>
      <c r="AF56" s="125">
        <v>13052.3</v>
      </c>
      <c r="AG56" s="125">
        <v>3410.6</v>
      </c>
      <c r="AH56" s="125">
        <v>892.1</v>
      </c>
      <c r="AI56" s="93">
        <v>34187.800000000003</v>
      </c>
      <c r="AJ56" s="93">
        <v>7132.6</v>
      </c>
      <c r="AK56" s="93">
        <v>8560.4</v>
      </c>
      <c r="AL56" s="93">
        <v>3713.2</v>
      </c>
      <c r="AM56" s="93">
        <v>5200.2</v>
      </c>
      <c r="AN56" s="93">
        <v>5886.5</v>
      </c>
      <c r="AO56" s="93">
        <v>1192.3</v>
      </c>
      <c r="AP56" s="93">
        <v>4433.6000000000004</v>
      </c>
      <c r="AQ56" s="93">
        <v>21984.9</v>
      </c>
      <c r="AR56" s="93">
        <v>10824.3</v>
      </c>
      <c r="AS56" s="93">
        <v>10307</v>
      </c>
      <c r="AT56" s="93">
        <v>1945.2</v>
      </c>
      <c r="AU56" s="93">
        <v>3998.6</v>
      </c>
      <c r="AV56" s="93">
        <v>0</v>
      </c>
      <c r="AW56" s="93">
        <v>579767.30000000005</v>
      </c>
      <c r="AX56" s="93">
        <v>12668.4</v>
      </c>
      <c r="AY56" s="93">
        <v>93907.4</v>
      </c>
      <c r="AZ56" s="93">
        <v>336313</v>
      </c>
      <c r="BA56" s="93">
        <v>27527.8</v>
      </c>
      <c r="BB56" s="93">
        <v>6774.3</v>
      </c>
      <c r="BC56" s="93">
        <v>10144.4</v>
      </c>
      <c r="BD56" s="93">
        <v>209829.7</v>
      </c>
      <c r="BE56" s="125">
        <v>-234811.5</v>
      </c>
    </row>
    <row r="57" spans="1:57" ht="14">
      <c r="B57" s="185" t="s">
        <v>130</v>
      </c>
      <c r="C57" s="94" t="s">
        <v>8</v>
      </c>
      <c r="D57" s="95">
        <v>106397.2</v>
      </c>
      <c r="E57" s="95">
        <v>27103.9</v>
      </c>
      <c r="F57" s="95">
        <v>51643.4</v>
      </c>
      <c r="G57" s="95">
        <v>28251.3</v>
      </c>
      <c r="H57" s="95">
        <v>4315</v>
      </c>
      <c r="I57" s="95">
        <v>55731.3</v>
      </c>
      <c r="J57" s="95">
        <v>21256.5</v>
      </c>
      <c r="K57" s="95">
        <v>4991.8</v>
      </c>
      <c r="L57" s="95">
        <v>9190</v>
      </c>
      <c r="M57" s="95">
        <v>20659.900000000001</v>
      </c>
      <c r="N57" s="95">
        <v>13344.4</v>
      </c>
      <c r="O57" s="95">
        <v>1557</v>
      </c>
      <c r="P57" s="95">
        <v>5761.1</v>
      </c>
      <c r="Q57" s="95">
        <v>5792.4</v>
      </c>
      <c r="R57" s="95">
        <v>7942.9</v>
      </c>
      <c r="S57" s="95">
        <v>16608.8</v>
      </c>
      <c r="T57" s="95">
        <v>6631.4</v>
      </c>
      <c r="U57" s="95">
        <v>5654.4</v>
      </c>
      <c r="V57" s="95">
        <v>3019.1</v>
      </c>
      <c r="W57" s="95">
        <v>17054.599999999999</v>
      </c>
      <c r="X57" s="95">
        <v>6780.3</v>
      </c>
      <c r="Y57" s="95">
        <v>5035.3</v>
      </c>
      <c r="Z57" s="95">
        <v>12406.2</v>
      </c>
      <c r="AA57" s="95">
        <v>704</v>
      </c>
      <c r="AB57" s="95">
        <v>109726.39999999999</v>
      </c>
      <c r="AC57" s="95">
        <v>135679.4</v>
      </c>
      <c r="AD57" s="127">
        <v>26507.8</v>
      </c>
      <c r="AE57" s="127">
        <v>4445.6000000000004</v>
      </c>
      <c r="AF57" s="127">
        <v>17518.7</v>
      </c>
      <c r="AG57" s="127">
        <v>6100</v>
      </c>
      <c r="AH57" s="127">
        <v>1463.9</v>
      </c>
      <c r="AI57" s="95">
        <v>28986.3</v>
      </c>
      <c r="AJ57" s="95">
        <v>7047.3</v>
      </c>
      <c r="AK57" s="95">
        <v>27133.1</v>
      </c>
      <c r="AL57" s="95">
        <v>5076</v>
      </c>
      <c r="AM57" s="95">
        <v>43286.3</v>
      </c>
      <c r="AN57" s="95">
        <v>28516</v>
      </c>
      <c r="AO57" s="95">
        <v>3291.4</v>
      </c>
      <c r="AP57" s="95">
        <v>15550.2</v>
      </c>
      <c r="AQ57" s="95">
        <v>38068.800000000003</v>
      </c>
      <c r="AR57" s="95">
        <v>33833.4</v>
      </c>
      <c r="AS57" s="95">
        <v>11101.4</v>
      </c>
      <c r="AT57" s="95">
        <v>4845.5</v>
      </c>
      <c r="AU57" s="95">
        <v>10258.200000000001</v>
      </c>
      <c r="AV57" s="95">
        <v>3763.2</v>
      </c>
      <c r="AW57" s="95">
        <v>0</v>
      </c>
      <c r="AX57" s="95">
        <v>0</v>
      </c>
      <c r="AY57" s="95">
        <v>0</v>
      </c>
      <c r="AZ57" s="95">
        <v>0</v>
      </c>
      <c r="BA57" s="95">
        <v>0</v>
      </c>
      <c r="BB57" s="95">
        <v>0</v>
      </c>
      <c r="BC57" s="95">
        <v>0</v>
      </c>
      <c r="BD57" s="95">
        <v>0</v>
      </c>
      <c r="BE57" s="127">
        <v>0</v>
      </c>
    </row>
    <row r="58" spans="1:57" s="188" customFormat="1" ht="14">
      <c r="A58" s="195"/>
      <c r="B58" s="187" t="s">
        <v>131</v>
      </c>
      <c r="C58" s="94" t="s">
        <v>8</v>
      </c>
      <c r="D58" s="125">
        <v>142726.1</v>
      </c>
      <c r="E58" s="125">
        <v>30116.1</v>
      </c>
      <c r="F58" s="125">
        <v>100140.2</v>
      </c>
      <c r="G58" s="125">
        <v>38835.300000000003</v>
      </c>
      <c r="H58" s="125">
        <v>6417.9</v>
      </c>
      <c r="I58" s="125">
        <v>160201.60000000001</v>
      </c>
      <c r="J58" s="125">
        <v>52239.5</v>
      </c>
      <c r="K58" s="125">
        <v>15897.5</v>
      </c>
      <c r="L58" s="125">
        <v>25618.799999999999</v>
      </c>
      <c r="M58" s="125">
        <v>92056.9</v>
      </c>
      <c r="N58" s="125">
        <v>39817.199999999997</v>
      </c>
      <c r="O58" s="125">
        <v>4573.2</v>
      </c>
      <c r="P58" s="125">
        <v>29438.799999999999</v>
      </c>
      <c r="Q58" s="125">
        <v>16427.7</v>
      </c>
      <c r="R58" s="125">
        <v>24858.799999999999</v>
      </c>
      <c r="S58" s="125">
        <v>51306.9</v>
      </c>
      <c r="T58" s="125">
        <v>18783.8</v>
      </c>
      <c r="U58" s="125">
        <v>14527</v>
      </c>
      <c r="V58" s="125">
        <v>11570.6</v>
      </c>
      <c r="W58" s="125">
        <v>32716.3</v>
      </c>
      <c r="X58" s="125">
        <v>14380.9</v>
      </c>
      <c r="Y58" s="125">
        <v>11950.7</v>
      </c>
      <c r="Z58" s="125">
        <v>44407.1</v>
      </c>
      <c r="AA58" s="125">
        <v>1465.1</v>
      </c>
      <c r="AB58" s="125">
        <v>258309.8</v>
      </c>
      <c r="AC58" s="125">
        <v>196028.3</v>
      </c>
      <c r="AD58" s="125">
        <v>39272.1</v>
      </c>
      <c r="AE58" s="125">
        <v>12019</v>
      </c>
      <c r="AF58" s="125">
        <v>30571.1</v>
      </c>
      <c r="AG58" s="125">
        <v>9510.5</v>
      </c>
      <c r="AH58" s="125">
        <v>2356</v>
      </c>
      <c r="AI58" s="125">
        <v>63174.1</v>
      </c>
      <c r="AJ58" s="125">
        <v>14179.9</v>
      </c>
      <c r="AK58" s="125">
        <v>35693.599999999999</v>
      </c>
      <c r="AL58" s="125">
        <v>8789.2000000000007</v>
      </c>
      <c r="AM58" s="125">
        <v>48486.400000000001</v>
      </c>
      <c r="AN58" s="125">
        <v>34402.5</v>
      </c>
      <c r="AO58" s="125">
        <v>4483.7</v>
      </c>
      <c r="AP58" s="125">
        <v>19983.8</v>
      </c>
      <c r="AQ58" s="125">
        <v>60053.7</v>
      </c>
      <c r="AR58" s="125">
        <v>44657.8</v>
      </c>
      <c r="AS58" s="125">
        <v>21408.400000000001</v>
      </c>
      <c r="AT58" s="125">
        <v>6790.7</v>
      </c>
      <c r="AU58" s="125">
        <v>14256.8</v>
      </c>
      <c r="AV58" s="125">
        <v>3763.2</v>
      </c>
      <c r="AW58" s="125">
        <v>0</v>
      </c>
      <c r="AX58" s="125">
        <v>0</v>
      </c>
      <c r="AY58" s="125">
        <v>0</v>
      </c>
      <c r="AZ58" s="125">
        <v>0</v>
      </c>
      <c r="BA58" s="125">
        <v>0</v>
      </c>
      <c r="BB58" s="125">
        <v>0</v>
      </c>
      <c r="BC58" s="125">
        <v>0</v>
      </c>
      <c r="BD58" s="125">
        <v>0</v>
      </c>
      <c r="BE58" s="125">
        <v>0</v>
      </c>
    </row>
    <row r="59" spans="1:57">
      <c r="B59" s="92" t="s">
        <v>559</v>
      </c>
    </row>
  </sheetData>
  <hyperlinks>
    <hyperlink ref="B2" r:id="rId1" display="http://stats.oecd.org/OECDStat_Metadata/ShowMetadata.ashx?Dataset=IOTS_2021&amp;ShowOnWeb=true&amp;Lang=en" xr:uid="{E9BC75A2-1B94-4AEC-92D1-D6399B532726}"/>
    <hyperlink ref="D3" r:id="rId2" display="http://stats.oecd.org/OECDStat_Metadata/ShowMetadata.ashx?Dataset=IOTS_2021&amp;Coords=[VAR].[TTL]&amp;ShowOnWeb=true&amp;Lang=en" xr:uid="{6B21CF4E-BF4E-476B-A01E-9BB5E1D3ED32}"/>
    <hyperlink ref="BC7" r:id="rId3" display="http://stats.oecd.org/OECDStat_Metadata/ShowMetadata.ashx?Dataset=IOTS_2021&amp;Coords=[COL].[CONS_NONRES]&amp;ShowOnWeb=true&amp;Lang=en" xr:uid="{44D85AC7-05CF-40F7-831C-15F3AB51F192}"/>
    <hyperlink ref="B59" r:id="rId4" display="https://stats-1.oecd.org/index.aspx?DatasetCode=IOTS_2021" xr:uid="{42A1B860-77BA-4CB3-9F36-A10AAC72ED70}"/>
  </hyperlinks>
  <pageMargins left="0.75" right="0.75" top="1" bottom="1" header="0.5" footer="0.5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AV50"/>
  <sheetViews>
    <sheetView workbookViewId="0"/>
  </sheetViews>
  <sheetFormatPr baseColWidth="10" defaultColWidth="9.1640625" defaultRowHeight="13"/>
  <cols>
    <col min="1" max="1" width="19" style="150" customWidth="1"/>
    <col min="2" max="2" width="27.33203125" style="151" customWidth="1"/>
    <col min="3" max="3" width="2.33203125" style="151" customWidth="1"/>
    <col min="4" max="24" width="9.33203125" style="151" bestFit="1" customWidth="1"/>
    <col min="25" max="27" width="9.5" style="151" bestFit="1" customWidth="1"/>
    <col min="28" max="31" width="9.33203125" style="151" bestFit="1" customWidth="1"/>
    <col min="32" max="37" width="9.5" style="151" bestFit="1" customWidth="1"/>
    <col min="38" max="39" width="9.33203125" style="151" bestFit="1" customWidth="1"/>
    <col min="40" max="40" width="10.33203125" style="151" bestFit="1" customWidth="1"/>
    <col min="41" max="41" width="9.33203125" style="151" bestFit="1" customWidth="1"/>
    <col min="42" max="43" width="9.5" style="151" bestFit="1" customWidth="1"/>
    <col min="44" max="44" width="9.33203125" style="151" bestFit="1" customWidth="1"/>
    <col min="45" max="45" width="17.1640625" style="175" customWidth="1"/>
    <col min="46" max="46" width="9.33203125" style="151" bestFit="1" customWidth="1"/>
    <col min="47" max="47" width="9.5" style="151" bestFit="1" customWidth="1"/>
    <col min="48" max="48" width="10.1640625" style="175" bestFit="1" customWidth="1"/>
    <col min="49" max="16384" width="9.1640625" style="151"/>
  </cols>
  <sheetData>
    <row r="1" spans="1:48" s="142" customFormat="1" ht="20.5" customHeight="1">
      <c r="A1" s="141" t="s">
        <v>523</v>
      </c>
      <c r="C1" s="143"/>
      <c r="D1" s="144" t="str">
        <f t="shared" ref="D1:AM1" si="0">"ISIC "&amp;MID(LEFT(D7,FIND(":",D7)-1),FIND("D",D7)+1,LEN(D7))</f>
        <v>ISIC 01T03</v>
      </c>
      <c r="E1" s="144" t="str">
        <f t="shared" si="0"/>
        <v>ISIC 05T06</v>
      </c>
      <c r="F1" s="144" t="str">
        <f t="shared" si="0"/>
        <v>ISIC 07T08</v>
      </c>
      <c r="G1" s="144" t="str">
        <f t="shared" si="0"/>
        <v>ISIC 09</v>
      </c>
      <c r="H1" s="144" t="str">
        <f t="shared" si="0"/>
        <v>ISIC 10T12</v>
      </c>
      <c r="I1" s="144" t="str">
        <f t="shared" si="0"/>
        <v>ISIC 13T15</v>
      </c>
      <c r="J1" s="144" t="str">
        <f t="shared" si="0"/>
        <v>ISIC 16</v>
      </c>
      <c r="K1" s="144" t="str">
        <f t="shared" si="0"/>
        <v>ISIC 17T18</v>
      </c>
      <c r="L1" s="144" t="str">
        <f t="shared" si="0"/>
        <v>ISIC 19</v>
      </c>
      <c r="M1" s="144" t="str">
        <f t="shared" si="0"/>
        <v>ISIC 20T21</v>
      </c>
      <c r="N1" s="144" t="str">
        <f t="shared" si="0"/>
        <v>ISIC 22</v>
      </c>
      <c r="O1" s="144" t="str">
        <f t="shared" si="0"/>
        <v>ISIC 23</v>
      </c>
      <c r="P1" s="144" t="str">
        <f t="shared" si="0"/>
        <v>ISIC 24</v>
      </c>
      <c r="Q1" s="144" t="str">
        <f t="shared" si="0"/>
        <v>ISIC 25</v>
      </c>
      <c r="R1" s="144" t="str">
        <f t="shared" si="0"/>
        <v>ISIC 26</v>
      </c>
      <c r="S1" s="144" t="str">
        <f t="shared" si="0"/>
        <v>ISIC 27</v>
      </c>
      <c r="T1" s="144" t="str">
        <f t="shared" si="0"/>
        <v>ISIC 28</v>
      </c>
      <c r="U1" s="144" t="str">
        <f t="shared" si="0"/>
        <v>ISIC 29</v>
      </c>
      <c r="V1" s="144" t="str">
        <f t="shared" si="0"/>
        <v>ISIC 30</v>
      </c>
      <c r="W1" s="144" t="str">
        <f t="shared" si="0"/>
        <v>ISIC 31T33</v>
      </c>
      <c r="X1" s="144" t="str">
        <f t="shared" si="0"/>
        <v>ISIC 35T39</v>
      </c>
      <c r="Y1" s="144" t="str">
        <f t="shared" si="0"/>
        <v>ISIC 41T43</v>
      </c>
      <c r="Z1" s="144" t="str">
        <f t="shared" si="0"/>
        <v>ISIC 45T47</v>
      </c>
      <c r="AA1" s="144" t="str">
        <f t="shared" si="0"/>
        <v>ISIC 49T53</v>
      </c>
      <c r="AB1" s="144" t="str">
        <f t="shared" si="0"/>
        <v>ISIC 55T56</v>
      </c>
      <c r="AC1" s="144" t="str">
        <f t="shared" si="0"/>
        <v>ISIC 58T60</v>
      </c>
      <c r="AD1" s="144" t="str">
        <f t="shared" si="0"/>
        <v>ISIC 61</v>
      </c>
      <c r="AE1" s="144" t="str">
        <f t="shared" si="0"/>
        <v>ISIC 62T63</v>
      </c>
      <c r="AF1" s="144" t="str">
        <f t="shared" si="0"/>
        <v>ISIC 64T66</v>
      </c>
      <c r="AG1" s="144" t="str">
        <f t="shared" si="0"/>
        <v>ISIC 68</v>
      </c>
      <c r="AH1" s="144" t="str">
        <f t="shared" si="0"/>
        <v>ISIC 69T82</v>
      </c>
      <c r="AI1" s="144" t="str">
        <f t="shared" si="0"/>
        <v>ISIC 84</v>
      </c>
      <c r="AJ1" s="144" t="str">
        <f t="shared" si="0"/>
        <v>ISIC 85</v>
      </c>
      <c r="AK1" s="144" t="str">
        <f t="shared" si="0"/>
        <v>ISIC 86T88</v>
      </c>
      <c r="AL1" s="144" t="str">
        <f t="shared" si="0"/>
        <v>ISIC 90T96</v>
      </c>
      <c r="AM1" s="144" t="str">
        <f t="shared" si="0"/>
        <v>ISIC 97T98</v>
      </c>
      <c r="AN1" s="145"/>
      <c r="AO1" s="145"/>
      <c r="AP1" s="145"/>
      <c r="AQ1" s="145"/>
      <c r="AR1" s="145"/>
      <c r="AS1" s="168"/>
      <c r="AT1" s="145"/>
      <c r="AU1" s="145"/>
      <c r="AV1" s="168"/>
    </row>
    <row r="2" spans="1:48" customFormat="1" ht="15">
      <c r="A2" s="142"/>
      <c r="B2" s="146" t="s">
        <v>40</v>
      </c>
      <c r="AS2" s="169"/>
      <c r="AV2" s="169"/>
    </row>
    <row r="3" spans="1:48" customFormat="1" ht="15">
      <c r="A3" s="142"/>
      <c r="B3" s="156" t="s">
        <v>41</v>
      </c>
      <c r="C3" s="157"/>
      <c r="D3" s="152" t="s">
        <v>42</v>
      </c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3"/>
      <c r="AP3" s="153"/>
      <c r="AQ3" s="153"/>
      <c r="AR3" s="153"/>
      <c r="AS3" s="170"/>
      <c r="AT3" s="153"/>
      <c r="AU3" s="153"/>
      <c r="AV3" s="170"/>
    </row>
    <row r="4" spans="1:48" customFormat="1" ht="15">
      <c r="A4" s="142"/>
      <c r="B4" s="156" t="s">
        <v>4</v>
      </c>
      <c r="C4" s="157"/>
      <c r="D4" s="154" t="s">
        <v>553</v>
      </c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5"/>
      <c r="AC4" s="155"/>
      <c r="AD4" s="155"/>
      <c r="AE4" s="155"/>
      <c r="AF4" s="155"/>
      <c r="AG4" s="155"/>
      <c r="AH4" s="155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71"/>
      <c r="AT4" s="155"/>
      <c r="AU4" s="155"/>
      <c r="AV4" s="171"/>
    </row>
    <row r="5" spans="1:48" customFormat="1" ht="15">
      <c r="A5" s="142"/>
      <c r="B5" s="156" t="s">
        <v>5</v>
      </c>
      <c r="C5" s="157"/>
      <c r="D5" s="154" t="s">
        <v>6</v>
      </c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71"/>
      <c r="AT5" s="155"/>
      <c r="AU5" s="155"/>
      <c r="AV5" s="171"/>
    </row>
    <row r="6" spans="1:48" customFormat="1" ht="15">
      <c r="A6" s="142"/>
      <c r="B6" s="156" t="s">
        <v>7</v>
      </c>
      <c r="C6" s="157"/>
      <c r="D6" s="154" t="s">
        <v>43</v>
      </c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5"/>
      <c r="AS6" s="171"/>
      <c r="AT6" s="155"/>
      <c r="AU6" s="155"/>
      <c r="AV6" s="171"/>
    </row>
    <row r="7" spans="1:48" customFormat="1" ht="72">
      <c r="A7" s="142"/>
      <c r="B7" s="158" t="s">
        <v>44</v>
      </c>
      <c r="C7" s="159"/>
      <c r="D7" s="147" t="s">
        <v>45</v>
      </c>
      <c r="E7" s="147" t="s">
        <v>46</v>
      </c>
      <c r="F7" s="147" t="s">
        <v>47</v>
      </c>
      <c r="G7" s="147" t="s">
        <v>48</v>
      </c>
      <c r="H7" s="147" t="s">
        <v>49</v>
      </c>
      <c r="I7" s="147" t="s">
        <v>50</v>
      </c>
      <c r="J7" s="147" t="s">
        <v>51</v>
      </c>
      <c r="K7" s="147" t="s">
        <v>52</v>
      </c>
      <c r="L7" s="147" t="s">
        <v>53</v>
      </c>
      <c r="M7" s="147" t="s">
        <v>54</v>
      </c>
      <c r="N7" s="147" t="s">
        <v>55</v>
      </c>
      <c r="O7" s="147" t="s">
        <v>56</v>
      </c>
      <c r="P7" s="147" t="s">
        <v>57</v>
      </c>
      <c r="Q7" s="147" t="s">
        <v>58</v>
      </c>
      <c r="R7" s="147" t="s">
        <v>59</v>
      </c>
      <c r="S7" s="147" t="s">
        <v>60</v>
      </c>
      <c r="T7" s="147" t="s">
        <v>61</v>
      </c>
      <c r="U7" s="147" t="s">
        <v>62</v>
      </c>
      <c r="V7" s="147" t="s">
        <v>63</v>
      </c>
      <c r="W7" s="147" t="s">
        <v>64</v>
      </c>
      <c r="X7" s="147" t="s">
        <v>65</v>
      </c>
      <c r="Y7" s="147" t="s">
        <v>66</v>
      </c>
      <c r="Z7" s="147" t="s">
        <v>67</v>
      </c>
      <c r="AA7" s="147" t="s">
        <v>68</v>
      </c>
      <c r="AB7" s="147" t="s">
        <v>69</v>
      </c>
      <c r="AC7" s="147" t="s">
        <v>70</v>
      </c>
      <c r="AD7" s="147" t="s">
        <v>71</v>
      </c>
      <c r="AE7" s="147" t="s">
        <v>72</v>
      </c>
      <c r="AF7" s="147" t="s">
        <v>73</v>
      </c>
      <c r="AG7" s="147" t="s">
        <v>74</v>
      </c>
      <c r="AH7" s="147" t="s">
        <v>75</v>
      </c>
      <c r="AI7" s="147" t="s">
        <v>76</v>
      </c>
      <c r="AJ7" s="147" t="s">
        <v>77</v>
      </c>
      <c r="AK7" s="147" t="s">
        <v>78</v>
      </c>
      <c r="AL7" s="147" t="s">
        <v>79</v>
      </c>
      <c r="AM7" s="147" t="s">
        <v>80</v>
      </c>
      <c r="AN7" s="147" t="s">
        <v>81</v>
      </c>
      <c r="AO7" s="147" t="s">
        <v>82</v>
      </c>
      <c r="AP7" s="147" t="s">
        <v>83</v>
      </c>
      <c r="AQ7" s="147" t="s">
        <v>84</v>
      </c>
      <c r="AR7" s="163" t="s">
        <v>85</v>
      </c>
      <c r="AS7" s="180" t="s">
        <v>86</v>
      </c>
      <c r="AT7" s="181" t="s">
        <v>87</v>
      </c>
      <c r="AU7" s="182" t="s">
        <v>88</v>
      </c>
      <c r="AV7" s="180" t="s">
        <v>89</v>
      </c>
    </row>
    <row r="8" spans="1:48" customFormat="1" ht="15">
      <c r="A8" s="142"/>
      <c r="B8" s="148" t="s">
        <v>90</v>
      </c>
      <c r="C8" s="17" t="s">
        <v>8</v>
      </c>
      <c r="D8" s="17" t="s">
        <v>8</v>
      </c>
      <c r="E8" s="17" t="s">
        <v>8</v>
      </c>
      <c r="F8" s="17" t="s">
        <v>8</v>
      </c>
      <c r="G8" s="17" t="s">
        <v>8</v>
      </c>
      <c r="H8" s="17" t="s">
        <v>8</v>
      </c>
      <c r="I8" s="17" t="s">
        <v>8</v>
      </c>
      <c r="J8" s="17" t="s">
        <v>8</v>
      </c>
      <c r="K8" s="17" t="s">
        <v>8</v>
      </c>
      <c r="L8" s="17" t="s">
        <v>8</v>
      </c>
      <c r="M8" s="17" t="s">
        <v>8</v>
      </c>
      <c r="N8" s="17" t="s">
        <v>8</v>
      </c>
      <c r="O8" s="17" t="s">
        <v>8</v>
      </c>
      <c r="P8" s="17" t="s">
        <v>8</v>
      </c>
      <c r="Q8" s="17" t="s">
        <v>8</v>
      </c>
      <c r="R8" s="17" t="s">
        <v>8</v>
      </c>
      <c r="S8" s="17" t="s">
        <v>8</v>
      </c>
      <c r="T8" s="17" t="s">
        <v>8</v>
      </c>
      <c r="U8" s="17" t="s">
        <v>8</v>
      </c>
      <c r="V8" s="17" t="s">
        <v>8</v>
      </c>
      <c r="W8" s="17" t="s">
        <v>8</v>
      </c>
      <c r="X8" s="17" t="s">
        <v>8</v>
      </c>
      <c r="Y8" s="17" t="s">
        <v>8</v>
      </c>
      <c r="Z8" s="17" t="s">
        <v>8</v>
      </c>
      <c r="AA8" s="17" t="s">
        <v>8</v>
      </c>
      <c r="AB8" s="17" t="s">
        <v>8</v>
      </c>
      <c r="AC8" s="17" t="s">
        <v>8</v>
      </c>
      <c r="AD8" s="17" t="s">
        <v>8</v>
      </c>
      <c r="AE8" s="17" t="s">
        <v>8</v>
      </c>
      <c r="AF8" s="17" t="s">
        <v>8</v>
      </c>
      <c r="AG8" s="17" t="s">
        <v>8</v>
      </c>
      <c r="AH8" s="17" t="s">
        <v>8</v>
      </c>
      <c r="AI8" s="17" t="s">
        <v>8</v>
      </c>
      <c r="AJ8" s="17" t="s">
        <v>8</v>
      </c>
      <c r="AK8" s="17" t="s">
        <v>8</v>
      </c>
      <c r="AL8" s="17" t="s">
        <v>8</v>
      </c>
      <c r="AM8" s="17" t="s">
        <v>8</v>
      </c>
      <c r="AN8" s="17" t="s">
        <v>8</v>
      </c>
      <c r="AO8" s="17" t="s">
        <v>8</v>
      </c>
      <c r="AP8" s="17" t="s">
        <v>8</v>
      </c>
      <c r="AQ8" s="17" t="s">
        <v>8</v>
      </c>
      <c r="AR8" s="164" t="s">
        <v>8</v>
      </c>
      <c r="AS8" s="172" t="s">
        <v>8</v>
      </c>
      <c r="AT8" s="176" t="s">
        <v>8</v>
      </c>
      <c r="AU8" s="164" t="s">
        <v>8</v>
      </c>
      <c r="AV8" s="172" t="s">
        <v>8</v>
      </c>
    </row>
    <row r="9" spans="1:48" customFormat="1" ht="15">
      <c r="A9" s="142" t="str">
        <f>"ISIC "&amp;MID(LEFT(B9,FIND(":",B9)-1),FIND("_",B9)+1,LEN(B9))</f>
        <v>ISIC 01T03</v>
      </c>
      <c r="B9" s="149" t="s">
        <v>91</v>
      </c>
      <c r="C9" s="17" t="s">
        <v>8</v>
      </c>
      <c r="D9" s="19">
        <v>19977.5</v>
      </c>
      <c r="E9" s="19">
        <v>42.4</v>
      </c>
      <c r="F9" s="19">
        <v>0.2</v>
      </c>
      <c r="G9" s="19">
        <v>11.5</v>
      </c>
      <c r="H9" s="19">
        <v>56883.7</v>
      </c>
      <c r="I9" s="19">
        <v>2444.9</v>
      </c>
      <c r="J9" s="19">
        <v>3600.7</v>
      </c>
      <c r="K9" s="19">
        <v>1393.3</v>
      </c>
      <c r="L9" s="19">
        <v>0.5</v>
      </c>
      <c r="M9" s="19">
        <v>509.1</v>
      </c>
      <c r="N9" s="19">
        <v>710.4</v>
      </c>
      <c r="O9" s="19">
        <v>4.2</v>
      </c>
      <c r="P9" s="19">
        <v>0.2</v>
      </c>
      <c r="Q9" s="19">
        <v>14.9</v>
      </c>
      <c r="R9" s="19">
        <v>2.6</v>
      </c>
      <c r="S9" s="19">
        <v>0.1</v>
      </c>
      <c r="T9" s="19">
        <v>0.3</v>
      </c>
      <c r="U9" s="19">
        <v>0.2</v>
      </c>
      <c r="V9" s="19">
        <v>6</v>
      </c>
      <c r="W9" s="19">
        <v>148.19999999999999</v>
      </c>
      <c r="X9" s="19">
        <v>11.3</v>
      </c>
      <c r="Y9" s="19">
        <v>521.29999999999995</v>
      </c>
      <c r="Z9" s="19">
        <v>1248.0999999999999</v>
      </c>
      <c r="AA9" s="19">
        <v>72.3</v>
      </c>
      <c r="AB9" s="19">
        <v>5341.3</v>
      </c>
      <c r="AC9" s="19">
        <v>12.4</v>
      </c>
      <c r="AD9" s="19">
        <v>2.1</v>
      </c>
      <c r="AE9" s="19">
        <v>3.5</v>
      </c>
      <c r="AF9" s="19">
        <v>4.5</v>
      </c>
      <c r="AG9" s="19">
        <v>11.6</v>
      </c>
      <c r="AH9" s="19">
        <v>63.1</v>
      </c>
      <c r="AI9" s="19">
        <v>231.8</v>
      </c>
      <c r="AJ9" s="19">
        <v>108.5</v>
      </c>
      <c r="AK9" s="19">
        <v>91.7</v>
      </c>
      <c r="AL9" s="19">
        <v>354.5</v>
      </c>
      <c r="AM9" s="19">
        <v>0</v>
      </c>
      <c r="AN9" s="19">
        <v>73505.5</v>
      </c>
      <c r="AO9" s="19">
        <v>0</v>
      </c>
      <c r="AP9" s="19">
        <v>0.7</v>
      </c>
      <c r="AQ9" s="19">
        <v>873.4</v>
      </c>
      <c r="AR9" s="165">
        <v>-6.3</v>
      </c>
      <c r="AS9" s="173">
        <v>43.6</v>
      </c>
      <c r="AT9" s="177">
        <v>79.2</v>
      </c>
      <c r="AU9" s="165">
        <v>4954.2</v>
      </c>
      <c r="AV9" s="173">
        <v>-6275.4</v>
      </c>
    </row>
    <row r="10" spans="1:48" customFormat="1" ht="15">
      <c r="A10" s="142" t="str">
        <f t="shared" ref="A10:A47" si="1">"ISIC "&amp;MID(LEFT(B10,FIND(":",B10)-1),FIND("_",B10)+1,LEN(B10))</f>
        <v>ISIC 05T06</v>
      </c>
      <c r="B10" s="149" t="s">
        <v>92</v>
      </c>
      <c r="C10" s="17" t="s">
        <v>8</v>
      </c>
      <c r="D10" s="20">
        <v>4.9000000000000004</v>
      </c>
      <c r="E10" s="20">
        <v>8053.8</v>
      </c>
      <c r="F10" s="20">
        <v>91.5</v>
      </c>
      <c r="G10" s="20">
        <v>646.79999999999995</v>
      </c>
      <c r="H10" s="20">
        <v>336.1</v>
      </c>
      <c r="I10" s="20">
        <v>144.19999999999999</v>
      </c>
      <c r="J10" s="20">
        <v>32.1</v>
      </c>
      <c r="K10" s="20">
        <v>307.10000000000002</v>
      </c>
      <c r="L10" s="20">
        <v>29190.9</v>
      </c>
      <c r="M10" s="20">
        <v>965.4</v>
      </c>
      <c r="N10" s="20">
        <v>185.4</v>
      </c>
      <c r="O10" s="20">
        <v>209.4</v>
      </c>
      <c r="P10" s="20">
        <v>2235.8000000000002</v>
      </c>
      <c r="Q10" s="20">
        <v>74.099999999999994</v>
      </c>
      <c r="R10" s="20">
        <v>11.6</v>
      </c>
      <c r="S10" s="20">
        <v>0.1</v>
      </c>
      <c r="T10" s="20">
        <v>1.5</v>
      </c>
      <c r="U10" s="20">
        <v>0.2</v>
      </c>
      <c r="V10" s="20">
        <v>0.3</v>
      </c>
      <c r="W10" s="20">
        <v>7</v>
      </c>
      <c r="X10" s="20">
        <v>4354.3999999999996</v>
      </c>
      <c r="Y10" s="20">
        <v>6</v>
      </c>
      <c r="Z10" s="20">
        <v>256</v>
      </c>
      <c r="AA10" s="20">
        <v>48.6</v>
      </c>
      <c r="AB10" s="20">
        <v>14.8</v>
      </c>
      <c r="AC10" s="20">
        <v>7.1</v>
      </c>
      <c r="AD10" s="20">
        <v>14.5</v>
      </c>
      <c r="AE10" s="20">
        <v>1.5</v>
      </c>
      <c r="AF10" s="20">
        <v>8.3000000000000007</v>
      </c>
      <c r="AG10" s="20">
        <v>16.3</v>
      </c>
      <c r="AH10" s="20">
        <v>26.6</v>
      </c>
      <c r="AI10" s="20">
        <v>0.4</v>
      </c>
      <c r="AJ10" s="20">
        <v>0.1</v>
      </c>
      <c r="AK10" s="20">
        <v>93.4</v>
      </c>
      <c r="AL10" s="20">
        <v>264.89999999999998</v>
      </c>
      <c r="AM10" s="20">
        <v>0</v>
      </c>
      <c r="AN10" s="20">
        <v>4.3</v>
      </c>
      <c r="AO10" s="20">
        <v>0</v>
      </c>
      <c r="AP10" s="20">
        <v>3.6</v>
      </c>
      <c r="AQ10" s="20">
        <v>541</v>
      </c>
      <c r="AR10" s="166">
        <v>165.4</v>
      </c>
      <c r="AS10" s="174">
        <v>0.9</v>
      </c>
      <c r="AT10" s="178">
        <v>0</v>
      </c>
      <c r="AU10" s="166">
        <v>32492.1</v>
      </c>
      <c r="AV10" s="174">
        <v>-8336.5</v>
      </c>
    </row>
    <row r="11" spans="1:48" customFormat="1" ht="15">
      <c r="A11" s="142" t="str">
        <f t="shared" si="1"/>
        <v>ISIC 07T08</v>
      </c>
      <c r="B11" s="149" t="s">
        <v>93</v>
      </c>
      <c r="C11" s="17" t="s">
        <v>8</v>
      </c>
      <c r="D11" s="19">
        <v>0.9</v>
      </c>
      <c r="E11" s="19">
        <v>0.7</v>
      </c>
      <c r="F11" s="19">
        <v>3754.3</v>
      </c>
      <c r="G11" s="19">
        <v>604.20000000000005</v>
      </c>
      <c r="H11" s="19">
        <v>474.3</v>
      </c>
      <c r="I11" s="19">
        <v>0.7</v>
      </c>
      <c r="J11" s="19">
        <v>0.1</v>
      </c>
      <c r="K11" s="19">
        <v>2.4</v>
      </c>
      <c r="L11" s="19">
        <v>0.4</v>
      </c>
      <c r="M11" s="19">
        <v>5799.5</v>
      </c>
      <c r="N11" s="19">
        <v>14.7</v>
      </c>
      <c r="O11" s="19">
        <v>4791.5</v>
      </c>
      <c r="P11" s="19">
        <v>4585.3999999999996</v>
      </c>
      <c r="Q11" s="19">
        <v>473.9</v>
      </c>
      <c r="R11" s="19">
        <v>33.299999999999997</v>
      </c>
      <c r="S11" s="19">
        <v>11.2</v>
      </c>
      <c r="T11" s="19">
        <v>80.099999999999994</v>
      </c>
      <c r="U11" s="19">
        <v>4</v>
      </c>
      <c r="V11" s="19">
        <v>5.5</v>
      </c>
      <c r="W11" s="19">
        <v>5.7</v>
      </c>
      <c r="X11" s="19">
        <v>220.4</v>
      </c>
      <c r="Y11" s="19">
        <v>14.3</v>
      </c>
      <c r="Z11" s="19">
        <v>593.79999999999995</v>
      </c>
      <c r="AA11" s="19">
        <v>0.9</v>
      </c>
      <c r="AB11" s="19">
        <v>0.2</v>
      </c>
      <c r="AC11" s="19">
        <v>0.3</v>
      </c>
      <c r="AD11" s="19">
        <v>4.5999999999999996</v>
      </c>
      <c r="AE11" s="19">
        <v>2.6</v>
      </c>
      <c r="AF11" s="19">
        <v>0.7</v>
      </c>
      <c r="AG11" s="19">
        <v>183.2</v>
      </c>
      <c r="AH11" s="19">
        <v>51.4</v>
      </c>
      <c r="AI11" s="19">
        <v>0.1</v>
      </c>
      <c r="AJ11" s="19">
        <v>28</v>
      </c>
      <c r="AK11" s="19">
        <v>7.7</v>
      </c>
      <c r="AL11" s="19">
        <v>38.6</v>
      </c>
      <c r="AM11" s="19">
        <v>0</v>
      </c>
      <c r="AN11" s="19">
        <v>3.9</v>
      </c>
      <c r="AO11" s="19">
        <v>0</v>
      </c>
      <c r="AP11" s="19">
        <v>0.4</v>
      </c>
      <c r="AQ11" s="19">
        <v>1.1000000000000001</v>
      </c>
      <c r="AR11" s="165">
        <v>42.8</v>
      </c>
      <c r="AS11" s="173">
        <v>1.3</v>
      </c>
      <c r="AT11" s="177">
        <v>0</v>
      </c>
      <c r="AU11" s="165">
        <v>4442.3999999999996</v>
      </c>
      <c r="AV11" s="173">
        <v>-1228.9000000000001</v>
      </c>
    </row>
    <row r="12" spans="1:48" customFormat="1" ht="15">
      <c r="A12" s="142" t="str">
        <f t="shared" si="1"/>
        <v>ISIC 09</v>
      </c>
      <c r="B12" s="149" t="s">
        <v>94</v>
      </c>
      <c r="C12" s="17" t="s">
        <v>8</v>
      </c>
      <c r="D12" s="20">
        <v>926.2</v>
      </c>
      <c r="E12" s="20">
        <v>4118.3</v>
      </c>
      <c r="F12" s="20">
        <v>290.89999999999998</v>
      </c>
      <c r="G12" s="20">
        <v>458.4</v>
      </c>
      <c r="H12" s="20">
        <v>48.5</v>
      </c>
      <c r="I12" s="20">
        <v>0</v>
      </c>
      <c r="J12" s="20">
        <v>4.7</v>
      </c>
      <c r="K12" s="20">
        <v>23.5</v>
      </c>
      <c r="L12" s="20">
        <v>41.1</v>
      </c>
      <c r="M12" s="20">
        <v>8.5</v>
      </c>
      <c r="N12" s="20">
        <v>65.5</v>
      </c>
      <c r="O12" s="20">
        <v>3.2</v>
      </c>
      <c r="P12" s="20">
        <v>4.5999999999999996</v>
      </c>
      <c r="Q12" s="20">
        <v>1.1000000000000001</v>
      </c>
      <c r="R12" s="20">
        <v>0.1</v>
      </c>
      <c r="S12" s="20">
        <v>0</v>
      </c>
      <c r="T12" s="20">
        <v>19.8</v>
      </c>
      <c r="U12" s="20">
        <v>0.2</v>
      </c>
      <c r="V12" s="20">
        <v>0.3</v>
      </c>
      <c r="W12" s="20">
        <v>3.9</v>
      </c>
      <c r="X12" s="20">
        <v>59.8</v>
      </c>
      <c r="Y12" s="20">
        <v>883.3</v>
      </c>
      <c r="Z12" s="20">
        <v>0.5</v>
      </c>
      <c r="AA12" s="20">
        <v>14</v>
      </c>
      <c r="AB12" s="20">
        <v>0.2</v>
      </c>
      <c r="AC12" s="20">
        <v>0</v>
      </c>
      <c r="AD12" s="20">
        <v>0</v>
      </c>
      <c r="AE12" s="20">
        <v>0</v>
      </c>
      <c r="AF12" s="20">
        <v>0.2</v>
      </c>
      <c r="AG12" s="20">
        <v>0</v>
      </c>
      <c r="AH12" s="20">
        <v>3.1</v>
      </c>
      <c r="AI12" s="20">
        <v>20.9</v>
      </c>
      <c r="AJ12" s="20">
        <v>6.6</v>
      </c>
      <c r="AK12" s="20">
        <v>0.4</v>
      </c>
      <c r="AL12" s="20">
        <v>0.4</v>
      </c>
      <c r="AM12" s="20">
        <v>0</v>
      </c>
      <c r="AN12" s="20">
        <v>1</v>
      </c>
      <c r="AO12" s="20">
        <v>0</v>
      </c>
      <c r="AP12" s="20">
        <v>865.7</v>
      </c>
      <c r="AQ12" s="20">
        <v>0.4</v>
      </c>
      <c r="AR12" s="166">
        <v>0.5</v>
      </c>
      <c r="AS12" s="174">
        <v>0.2</v>
      </c>
      <c r="AT12" s="178">
        <v>0</v>
      </c>
      <c r="AU12" s="166">
        <v>63.8</v>
      </c>
      <c r="AV12" s="174">
        <v>-48.3</v>
      </c>
    </row>
    <row r="13" spans="1:48" customFormat="1" ht="15">
      <c r="A13" s="142" t="str">
        <f t="shared" si="1"/>
        <v>ISIC 10T12</v>
      </c>
      <c r="B13" s="149" t="s">
        <v>95</v>
      </c>
      <c r="C13" s="17" t="s">
        <v>8</v>
      </c>
      <c r="D13" s="19">
        <v>6707.8</v>
      </c>
      <c r="E13" s="19">
        <v>3.4</v>
      </c>
      <c r="F13" s="19">
        <v>1.1000000000000001</v>
      </c>
      <c r="G13" s="19">
        <v>2.2000000000000002</v>
      </c>
      <c r="H13" s="19">
        <v>16280.7</v>
      </c>
      <c r="I13" s="19">
        <v>500.1</v>
      </c>
      <c r="J13" s="19">
        <v>14.9</v>
      </c>
      <c r="K13" s="19">
        <v>83.2</v>
      </c>
      <c r="L13" s="19">
        <v>4.8</v>
      </c>
      <c r="M13" s="19">
        <v>380.5</v>
      </c>
      <c r="N13" s="19">
        <v>59.2</v>
      </c>
      <c r="O13" s="19">
        <v>3.6</v>
      </c>
      <c r="P13" s="19">
        <v>1.7</v>
      </c>
      <c r="Q13" s="19">
        <v>8.1</v>
      </c>
      <c r="R13" s="19">
        <v>8.8000000000000007</v>
      </c>
      <c r="S13" s="19">
        <v>2.2000000000000002</v>
      </c>
      <c r="T13" s="19">
        <v>2.8</v>
      </c>
      <c r="U13" s="19">
        <v>1.3</v>
      </c>
      <c r="V13" s="19">
        <v>1.7</v>
      </c>
      <c r="W13" s="19">
        <v>11.8</v>
      </c>
      <c r="X13" s="19">
        <v>16.8</v>
      </c>
      <c r="Y13" s="19">
        <v>155.5</v>
      </c>
      <c r="Z13" s="19">
        <v>709.1</v>
      </c>
      <c r="AA13" s="19">
        <v>77.7</v>
      </c>
      <c r="AB13" s="19">
        <v>14336.6</v>
      </c>
      <c r="AC13" s="19">
        <v>20.6</v>
      </c>
      <c r="AD13" s="19">
        <v>5.4</v>
      </c>
      <c r="AE13" s="19">
        <v>4.5999999999999996</v>
      </c>
      <c r="AF13" s="19">
        <v>34.4</v>
      </c>
      <c r="AG13" s="19">
        <v>7.7</v>
      </c>
      <c r="AH13" s="19">
        <v>35.4</v>
      </c>
      <c r="AI13" s="19">
        <v>342</v>
      </c>
      <c r="AJ13" s="19">
        <v>0.5</v>
      </c>
      <c r="AK13" s="19">
        <v>273.2</v>
      </c>
      <c r="AL13" s="19">
        <v>1563.2</v>
      </c>
      <c r="AM13" s="19">
        <v>0</v>
      </c>
      <c r="AN13" s="19">
        <v>94964.800000000003</v>
      </c>
      <c r="AO13" s="19">
        <v>0.3</v>
      </c>
      <c r="AP13" s="19">
        <v>2.5</v>
      </c>
      <c r="AQ13" s="19">
        <v>16.2</v>
      </c>
      <c r="AR13" s="165">
        <v>76.400000000000006</v>
      </c>
      <c r="AS13" s="173">
        <v>194</v>
      </c>
      <c r="AT13" s="177">
        <v>341.9</v>
      </c>
      <c r="AU13" s="165">
        <v>27308.1</v>
      </c>
      <c r="AV13" s="173">
        <v>-7052.6</v>
      </c>
    </row>
    <row r="14" spans="1:48" customFormat="1" ht="15">
      <c r="A14" s="142" t="str">
        <f t="shared" si="1"/>
        <v>ISIC 13T15</v>
      </c>
      <c r="B14" s="149" t="s">
        <v>96</v>
      </c>
      <c r="C14" s="17" t="s">
        <v>8</v>
      </c>
      <c r="D14" s="20">
        <v>343.5</v>
      </c>
      <c r="E14" s="20">
        <v>15.8</v>
      </c>
      <c r="F14" s="20">
        <v>17.600000000000001</v>
      </c>
      <c r="G14" s="20">
        <v>30</v>
      </c>
      <c r="H14" s="20">
        <v>59.4</v>
      </c>
      <c r="I14" s="20">
        <v>20119.7</v>
      </c>
      <c r="J14" s="20">
        <v>59.8</v>
      </c>
      <c r="K14" s="20">
        <v>197.1</v>
      </c>
      <c r="L14" s="20">
        <v>4.2</v>
      </c>
      <c r="M14" s="20">
        <v>219.9</v>
      </c>
      <c r="N14" s="20">
        <v>838.4</v>
      </c>
      <c r="O14" s="20">
        <v>12.9</v>
      </c>
      <c r="P14" s="20">
        <v>2.2999999999999998</v>
      </c>
      <c r="Q14" s="20">
        <v>94</v>
      </c>
      <c r="R14" s="20">
        <v>97.5</v>
      </c>
      <c r="S14" s="20">
        <v>23.9</v>
      </c>
      <c r="T14" s="20">
        <v>70.099999999999994</v>
      </c>
      <c r="U14" s="20">
        <v>212.7</v>
      </c>
      <c r="V14" s="20">
        <v>75.599999999999994</v>
      </c>
      <c r="W14" s="20">
        <v>432</v>
      </c>
      <c r="X14" s="20">
        <v>37.1</v>
      </c>
      <c r="Y14" s="20">
        <v>557</v>
      </c>
      <c r="Z14" s="20">
        <v>715.8</v>
      </c>
      <c r="AA14" s="20">
        <v>196.9</v>
      </c>
      <c r="AB14" s="20">
        <v>407</v>
      </c>
      <c r="AC14" s="20">
        <v>10.6</v>
      </c>
      <c r="AD14" s="20">
        <v>22.4</v>
      </c>
      <c r="AE14" s="20">
        <v>8.4</v>
      </c>
      <c r="AF14" s="20">
        <v>27.1</v>
      </c>
      <c r="AG14" s="20">
        <v>5.9</v>
      </c>
      <c r="AH14" s="20">
        <v>74.099999999999994</v>
      </c>
      <c r="AI14" s="20">
        <v>336.6</v>
      </c>
      <c r="AJ14" s="20">
        <v>74.599999999999994</v>
      </c>
      <c r="AK14" s="20">
        <v>298.2</v>
      </c>
      <c r="AL14" s="20">
        <v>2009.2</v>
      </c>
      <c r="AM14" s="20">
        <v>0</v>
      </c>
      <c r="AN14" s="20">
        <v>15870.5</v>
      </c>
      <c r="AO14" s="20">
        <v>0</v>
      </c>
      <c r="AP14" s="20">
        <v>0.2</v>
      </c>
      <c r="AQ14" s="20">
        <v>90.1</v>
      </c>
      <c r="AR14" s="166">
        <v>80.900000000000006</v>
      </c>
      <c r="AS14" s="174">
        <v>124.1</v>
      </c>
      <c r="AT14" s="178">
        <v>233.6</v>
      </c>
      <c r="AU14" s="166">
        <v>14696.9</v>
      </c>
      <c r="AV14" s="174">
        <v>-6518.2</v>
      </c>
    </row>
    <row r="15" spans="1:48" customFormat="1" ht="15">
      <c r="A15" s="142" t="str">
        <f t="shared" si="1"/>
        <v>ISIC 16</v>
      </c>
      <c r="B15" s="149" t="s">
        <v>97</v>
      </c>
      <c r="C15" s="17" t="s">
        <v>8</v>
      </c>
      <c r="D15" s="19">
        <v>121.9</v>
      </c>
      <c r="E15" s="19">
        <v>0.3</v>
      </c>
      <c r="F15" s="19">
        <v>0.1</v>
      </c>
      <c r="G15" s="19">
        <v>7.6</v>
      </c>
      <c r="H15" s="19">
        <v>74.900000000000006</v>
      </c>
      <c r="I15" s="19">
        <v>63.1</v>
      </c>
      <c r="J15" s="19">
        <v>1875.3</v>
      </c>
      <c r="K15" s="19">
        <v>231.7</v>
      </c>
      <c r="L15" s="19">
        <v>0.3</v>
      </c>
      <c r="M15" s="19">
        <v>34.799999999999997</v>
      </c>
      <c r="N15" s="19">
        <v>120.3</v>
      </c>
      <c r="O15" s="19">
        <v>17.8</v>
      </c>
      <c r="P15" s="19">
        <v>0.3</v>
      </c>
      <c r="Q15" s="19">
        <v>100.1</v>
      </c>
      <c r="R15" s="19">
        <v>51.7</v>
      </c>
      <c r="S15" s="19">
        <v>17.600000000000001</v>
      </c>
      <c r="T15" s="19">
        <v>64.900000000000006</v>
      </c>
      <c r="U15" s="19">
        <v>60.1</v>
      </c>
      <c r="V15" s="19">
        <v>47.7</v>
      </c>
      <c r="W15" s="19">
        <v>688.1</v>
      </c>
      <c r="X15" s="19">
        <v>5.8</v>
      </c>
      <c r="Y15" s="19">
        <v>5643.1</v>
      </c>
      <c r="Z15" s="19">
        <v>142.19999999999999</v>
      </c>
      <c r="AA15" s="19">
        <v>26.3</v>
      </c>
      <c r="AB15" s="19">
        <v>55.5</v>
      </c>
      <c r="AC15" s="19">
        <v>13.9</v>
      </c>
      <c r="AD15" s="19">
        <v>5.2</v>
      </c>
      <c r="AE15" s="19">
        <v>3.3</v>
      </c>
      <c r="AF15" s="19">
        <v>1.6</v>
      </c>
      <c r="AG15" s="19">
        <v>63.1</v>
      </c>
      <c r="AH15" s="19">
        <v>19.399999999999999</v>
      </c>
      <c r="AI15" s="19">
        <v>20.3</v>
      </c>
      <c r="AJ15" s="19">
        <v>18.5</v>
      </c>
      <c r="AK15" s="19">
        <v>4.9000000000000004</v>
      </c>
      <c r="AL15" s="19">
        <v>250.7</v>
      </c>
      <c r="AM15" s="19">
        <v>0</v>
      </c>
      <c r="AN15" s="19">
        <v>823.4</v>
      </c>
      <c r="AO15" s="19">
        <v>0</v>
      </c>
      <c r="AP15" s="19">
        <v>0.3</v>
      </c>
      <c r="AQ15" s="19">
        <v>13.1</v>
      </c>
      <c r="AR15" s="165">
        <v>-46.1</v>
      </c>
      <c r="AS15" s="173">
        <v>6.4</v>
      </c>
      <c r="AT15" s="177">
        <v>11.5</v>
      </c>
      <c r="AU15" s="165">
        <v>3890.2</v>
      </c>
      <c r="AV15" s="173">
        <v>-316.5</v>
      </c>
    </row>
    <row r="16" spans="1:48" customFormat="1" ht="15">
      <c r="A16" s="142" t="str">
        <f t="shared" si="1"/>
        <v>ISIC 17T18</v>
      </c>
      <c r="B16" s="149" t="s">
        <v>98</v>
      </c>
      <c r="C16" s="17" t="s">
        <v>8</v>
      </c>
      <c r="D16" s="20">
        <v>150.1</v>
      </c>
      <c r="E16" s="20">
        <v>54.8</v>
      </c>
      <c r="F16" s="20">
        <v>15.9</v>
      </c>
      <c r="G16" s="20">
        <v>4.7</v>
      </c>
      <c r="H16" s="20">
        <v>1570.5</v>
      </c>
      <c r="I16" s="20">
        <v>325.89999999999998</v>
      </c>
      <c r="J16" s="20">
        <v>94.7</v>
      </c>
      <c r="K16" s="20">
        <v>5668.9</v>
      </c>
      <c r="L16" s="20">
        <v>0.8</v>
      </c>
      <c r="M16" s="20">
        <v>249.1</v>
      </c>
      <c r="N16" s="20">
        <v>438.8</v>
      </c>
      <c r="O16" s="20">
        <v>37.299999999999997</v>
      </c>
      <c r="P16" s="20">
        <v>10.3</v>
      </c>
      <c r="Q16" s="20">
        <v>102.6</v>
      </c>
      <c r="R16" s="20">
        <v>201.2</v>
      </c>
      <c r="S16" s="20">
        <v>48.6</v>
      </c>
      <c r="T16" s="20">
        <v>128.19999999999999</v>
      </c>
      <c r="U16" s="20">
        <v>50.6</v>
      </c>
      <c r="V16" s="20">
        <v>26.7</v>
      </c>
      <c r="W16" s="20">
        <v>96.2</v>
      </c>
      <c r="X16" s="20">
        <v>84.5</v>
      </c>
      <c r="Y16" s="20">
        <v>334.9</v>
      </c>
      <c r="Z16" s="20">
        <v>776.8</v>
      </c>
      <c r="AA16" s="20">
        <v>127.2</v>
      </c>
      <c r="AB16" s="20">
        <v>376.1</v>
      </c>
      <c r="AC16" s="20">
        <v>3124.5</v>
      </c>
      <c r="AD16" s="20">
        <v>99.4</v>
      </c>
      <c r="AE16" s="20">
        <v>55.8</v>
      </c>
      <c r="AF16" s="20">
        <v>379.6</v>
      </c>
      <c r="AG16" s="20">
        <v>21.1</v>
      </c>
      <c r="AH16" s="20">
        <v>129.69999999999999</v>
      </c>
      <c r="AI16" s="20">
        <v>259.7</v>
      </c>
      <c r="AJ16" s="20">
        <v>220.5</v>
      </c>
      <c r="AK16" s="20">
        <v>96.1</v>
      </c>
      <c r="AL16" s="20">
        <v>629.1</v>
      </c>
      <c r="AM16" s="20">
        <v>0</v>
      </c>
      <c r="AN16" s="20">
        <v>3072.4</v>
      </c>
      <c r="AO16" s="20">
        <v>0.1</v>
      </c>
      <c r="AP16" s="20">
        <v>0.8</v>
      </c>
      <c r="AQ16" s="20">
        <v>15.3</v>
      </c>
      <c r="AR16" s="166">
        <v>-0.4</v>
      </c>
      <c r="AS16" s="174">
        <v>23.1</v>
      </c>
      <c r="AT16" s="178">
        <v>31.5</v>
      </c>
      <c r="AU16" s="166">
        <v>4675.5</v>
      </c>
      <c r="AV16" s="174">
        <v>-2218.6</v>
      </c>
    </row>
    <row r="17" spans="1:48" customFormat="1" ht="15">
      <c r="A17" s="142" t="str">
        <f t="shared" si="1"/>
        <v>ISIC 19</v>
      </c>
      <c r="B17" s="149" t="s">
        <v>99</v>
      </c>
      <c r="C17" s="17" t="s">
        <v>8</v>
      </c>
      <c r="D17" s="19">
        <v>7578.5</v>
      </c>
      <c r="E17" s="19">
        <v>3918.4</v>
      </c>
      <c r="F17" s="19">
        <v>1701.1</v>
      </c>
      <c r="G17" s="19">
        <v>507.4</v>
      </c>
      <c r="H17" s="19">
        <v>1604.5</v>
      </c>
      <c r="I17" s="19">
        <v>1047.0999999999999</v>
      </c>
      <c r="J17" s="19">
        <v>307.5</v>
      </c>
      <c r="K17" s="19">
        <v>647.4</v>
      </c>
      <c r="L17" s="19">
        <v>10972.1</v>
      </c>
      <c r="M17" s="19">
        <v>3285.4</v>
      </c>
      <c r="N17" s="19">
        <v>1112</v>
      </c>
      <c r="O17" s="19">
        <v>339.9</v>
      </c>
      <c r="P17" s="19">
        <v>944.6</v>
      </c>
      <c r="Q17" s="19">
        <v>638.1</v>
      </c>
      <c r="R17" s="19">
        <v>456.5</v>
      </c>
      <c r="S17" s="19">
        <v>174.4</v>
      </c>
      <c r="T17" s="19">
        <v>593.9</v>
      </c>
      <c r="U17" s="19">
        <v>230.7</v>
      </c>
      <c r="V17" s="19">
        <v>499.8</v>
      </c>
      <c r="W17" s="19">
        <v>294.3</v>
      </c>
      <c r="X17" s="19">
        <v>1612.7</v>
      </c>
      <c r="Y17" s="19">
        <v>11062.3</v>
      </c>
      <c r="Z17" s="19">
        <v>3913.5</v>
      </c>
      <c r="AA17" s="19">
        <v>18853.5</v>
      </c>
      <c r="AB17" s="19">
        <v>1252.5</v>
      </c>
      <c r="AC17" s="19">
        <v>288.39999999999998</v>
      </c>
      <c r="AD17" s="19">
        <v>298.39999999999998</v>
      </c>
      <c r="AE17" s="19">
        <v>103.7</v>
      </c>
      <c r="AF17" s="19">
        <v>764.6</v>
      </c>
      <c r="AG17" s="19">
        <v>167.8</v>
      </c>
      <c r="AH17" s="19">
        <v>523.1</v>
      </c>
      <c r="AI17" s="19">
        <v>1382.6</v>
      </c>
      <c r="AJ17" s="19">
        <v>404.4</v>
      </c>
      <c r="AK17" s="19">
        <v>358.3</v>
      </c>
      <c r="AL17" s="19">
        <v>2857.9</v>
      </c>
      <c r="AM17" s="19">
        <v>0</v>
      </c>
      <c r="AN17" s="19">
        <v>5481.2</v>
      </c>
      <c r="AO17" s="19">
        <v>0.1</v>
      </c>
      <c r="AP17" s="19">
        <v>1</v>
      </c>
      <c r="AQ17" s="19">
        <v>4.0999999999999996</v>
      </c>
      <c r="AR17" s="165">
        <v>21</v>
      </c>
      <c r="AS17" s="173">
        <v>53.5</v>
      </c>
      <c r="AT17" s="177">
        <v>66.7</v>
      </c>
      <c r="AU17" s="165">
        <v>1601.1</v>
      </c>
      <c r="AV17" s="173">
        <v>-14238</v>
      </c>
    </row>
    <row r="18" spans="1:48" customFormat="1" ht="15">
      <c r="A18" s="142" t="str">
        <f t="shared" si="1"/>
        <v>ISIC 20T21</v>
      </c>
      <c r="B18" s="149" t="s">
        <v>100</v>
      </c>
      <c r="C18" s="17" t="s">
        <v>8</v>
      </c>
      <c r="D18" s="20">
        <v>3305.8</v>
      </c>
      <c r="E18" s="20">
        <v>849.9</v>
      </c>
      <c r="F18" s="20">
        <v>289.5</v>
      </c>
      <c r="G18" s="20">
        <v>62.9</v>
      </c>
      <c r="H18" s="20">
        <v>824.1</v>
      </c>
      <c r="I18" s="20">
        <v>3138.7</v>
      </c>
      <c r="J18" s="20">
        <v>331.2</v>
      </c>
      <c r="K18" s="20">
        <v>1251.7</v>
      </c>
      <c r="L18" s="20">
        <v>1713.2</v>
      </c>
      <c r="M18" s="20">
        <v>5732</v>
      </c>
      <c r="N18" s="20">
        <v>10068.9</v>
      </c>
      <c r="O18" s="20">
        <v>136.1</v>
      </c>
      <c r="P18" s="20">
        <v>357.8</v>
      </c>
      <c r="Q18" s="20">
        <v>607.70000000000005</v>
      </c>
      <c r="R18" s="20">
        <v>845.6</v>
      </c>
      <c r="S18" s="20">
        <v>254.5</v>
      </c>
      <c r="T18" s="20">
        <v>403.3</v>
      </c>
      <c r="U18" s="20">
        <v>277.89999999999998</v>
      </c>
      <c r="V18" s="20">
        <v>279.89999999999998</v>
      </c>
      <c r="W18" s="20">
        <v>287.5</v>
      </c>
      <c r="X18" s="20">
        <v>174.5</v>
      </c>
      <c r="Y18" s="20">
        <v>2386.1</v>
      </c>
      <c r="Z18" s="20">
        <v>479.9</v>
      </c>
      <c r="AA18" s="20">
        <v>227.7</v>
      </c>
      <c r="AB18" s="20">
        <v>186.7</v>
      </c>
      <c r="AC18" s="20">
        <v>237.4</v>
      </c>
      <c r="AD18" s="20">
        <v>13.1</v>
      </c>
      <c r="AE18" s="20">
        <v>7.3</v>
      </c>
      <c r="AF18" s="20">
        <v>46.5</v>
      </c>
      <c r="AG18" s="20">
        <v>44.3</v>
      </c>
      <c r="AH18" s="20">
        <v>105.8</v>
      </c>
      <c r="AI18" s="20">
        <v>158.4</v>
      </c>
      <c r="AJ18" s="20">
        <v>107.9</v>
      </c>
      <c r="AK18" s="20">
        <v>798.1</v>
      </c>
      <c r="AL18" s="20">
        <v>1055.3</v>
      </c>
      <c r="AM18" s="20">
        <v>0</v>
      </c>
      <c r="AN18" s="20">
        <v>10001.6</v>
      </c>
      <c r="AO18" s="20">
        <v>0.6</v>
      </c>
      <c r="AP18" s="20">
        <v>5.2</v>
      </c>
      <c r="AQ18" s="20">
        <v>109.9</v>
      </c>
      <c r="AR18" s="166">
        <v>22</v>
      </c>
      <c r="AS18" s="174">
        <v>45.1</v>
      </c>
      <c r="AT18" s="178">
        <v>67.599999999999994</v>
      </c>
      <c r="AU18" s="166">
        <v>8813.7999999999993</v>
      </c>
      <c r="AV18" s="174">
        <v>-17388.7</v>
      </c>
    </row>
    <row r="19" spans="1:48" customFormat="1" ht="15">
      <c r="A19" s="142" t="str">
        <f t="shared" si="1"/>
        <v>ISIC 22</v>
      </c>
      <c r="B19" s="149" t="s">
        <v>101</v>
      </c>
      <c r="C19" s="17" t="s">
        <v>8</v>
      </c>
      <c r="D19" s="19">
        <v>295.8</v>
      </c>
      <c r="E19" s="19">
        <v>4.0999999999999996</v>
      </c>
      <c r="F19" s="19">
        <v>1.2</v>
      </c>
      <c r="G19" s="19">
        <v>38.299999999999997</v>
      </c>
      <c r="H19" s="19">
        <v>1285.2</v>
      </c>
      <c r="I19" s="19">
        <v>641.29999999999995</v>
      </c>
      <c r="J19" s="19">
        <v>99.4</v>
      </c>
      <c r="K19" s="19">
        <v>376.5</v>
      </c>
      <c r="L19" s="19">
        <v>98.3</v>
      </c>
      <c r="M19" s="19">
        <v>358.4</v>
      </c>
      <c r="N19" s="19">
        <v>4740.3999999999996</v>
      </c>
      <c r="O19" s="19">
        <v>45</v>
      </c>
      <c r="P19" s="19">
        <v>71.400000000000006</v>
      </c>
      <c r="Q19" s="19">
        <v>367.7</v>
      </c>
      <c r="R19" s="19">
        <v>984.4</v>
      </c>
      <c r="S19" s="19">
        <v>282</v>
      </c>
      <c r="T19" s="19">
        <v>730.1</v>
      </c>
      <c r="U19" s="19">
        <v>750.7</v>
      </c>
      <c r="V19" s="19">
        <v>420.6</v>
      </c>
      <c r="W19" s="19">
        <v>281.5</v>
      </c>
      <c r="X19" s="19">
        <v>42.7</v>
      </c>
      <c r="Y19" s="19">
        <v>4688.7</v>
      </c>
      <c r="Z19" s="19">
        <v>829.9</v>
      </c>
      <c r="AA19" s="19">
        <v>423.2</v>
      </c>
      <c r="AB19" s="19">
        <v>293.8</v>
      </c>
      <c r="AC19" s="19">
        <v>74.400000000000006</v>
      </c>
      <c r="AD19" s="19">
        <v>79.099999999999994</v>
      </c>
      <c r="AE19" s="19">
        <v>11.8</v>
      </c>
      <c r="AF19" s="19">
        <v>50.4</v>
      </c>
      <c r="AG19" s="19">
        <v>21.6</v>
      </c>
      <c r="AH19" s="19">
        <v>66.8</v>
      </c>
      <c r="AI19" s="19">
        <v>81.2</v>
      </c>
      <c r="AJ19" s="19">
        <v>33.799999999999997</v>
      </c>
      <c r="AK19" s="19">
        <v>68.5</v>
      </c>
      <c r="AL19" s="19">
        <v>783.8</v>
      </c>
      <c r="AM19" s="19">
        <v>0</v>
      </c>
      <c r="AN19" s="19">
        <v>10835.8</v>
      </c>
      <c r="AO19" s="19">
        <v>0.1</v>
      </c>
      <c r="AP19" s="19">
        <v>0.6</v>
      </c>
      <c r="AQ19" s="19">
        <v>75.7</v>
      </c>
      <c r="AR19" s="165">
        <v>35.9</v>
      </c>
      <c r="AS19" s="173">
        <v>1.4</v>
      </c>
      <c r="AT19" s="177">
        <v>0</v>
      </c>
      <c r="AU19" s="165">
        <v>5263</v>
      </c>
      <c r="AV19" s="173">
        <v>-3076.5</v>
      </c>
    </row>
    <row r="20" spans="1:48" customFormat="1" ht="15">
      <c r="A20" s="142" t="str">
        <f t="shared" si="1"/>
        <v>ISIC 23</v>
      </c>
      <c r="B20" s="149" t="s">
        <v>102</v>
      </c>
      <c r="C20" s="17" t="s">
        <v>8</v>
      </c>
      <c r="D20" s="20">
        <v>3.7</v>
      </c>
      <c r="E20" s="20">
        <v>2.1</v>
      </c>
      <c r="F20" s="20">
        <v>2.6</v>
      </c>
      <c r="G20" s="20">
        <v>15.7</v>
      </c>
      <c r="H20" s="20">
        <v>224.6</v>
      </c>
      <c r="I20" s="20">
        <v>8</v>
      </c>
      <c r="J20" s="20">
        <v>48.6</v>
      </c>
      <c r="K20" s="20">
        <v>1.9</v>
      </c>
      <c r="L20" s="20">
        <v>2.1</v>
      </c>
      <c r="M20" s="20">
        <v>75.5</v>
      </c>
      <c r="N20" s="20">
        <v>162.19999999999999</v>
      </c>
      <c r="O20" s="20">
        <v>255.4</v>
      </c>
      <c r="P20" s="20">
        <v>1.8</v>
      </c>
      <c r="Q20" s="20">
        <v>129</v>
      </c>
      <c r="R20" s="20">
        <v>288.39999999999998</v>
      </c>
      <c r="S20" s="20">
        <v>44.7</v>
      </c>
      <c r="T20" s="20">
        <v>104.8</v>
      </c>
      <c r="U20" s="20">
        <v>83</v>
      </c>
      <c r="V20" s="20">
        <v>35.1</v>
      </c>
      <c r="W20" s="20">
        <v>36.4</v>
      </c>
      <c r="X20" s="20">
        <v>17.7</v>
      </c>
      <c r="Y20" s="20">
        <v>10819.1</v>
      </c>
      <c r="Z20" s="20">
        <v>124.7</v>
      </c>
      <c r="AA20" s="20">
        <v>17.2</v>
      </c>
      <c r="AB20" s="20">
        <v>73.5</v>
      </c>
      <c r="AC20" s="20">
        <v>5.8</v>
      </c>
      <c r="AD20" s="20">
        <v>8.4</v>
      </c>
      <c r="AE20" s="20">
        <v>1.6</v>
      </c>
      <c r="AF20" s="20">
        <v>3.3</v>
      </c>
      <c r="AG20" s="20">
        <v>22.2</v>
      </c>
      <c r="AH20" s="20">
        <v>12.7</v>
      </c>
      <c r="AI20" s="20">
        <v>29</v>
      </c>
      <c r="AJ20" s="20">
        <v>18.399999999999999</v>
      </c>
      <c r="AK20" s="20">
        <v>16.2</v>
      </c>
      <c r="AL20" s="20">
        <v>90.6</v>
      </c>
      <c r="AM20" s="20">
        <v>0</v>
      </c>
      <c r="AN20" s="20">
        <v>1176.9000000000001</v>
      </c>
      <c r="AO20" s="20">
        <v>0.1</v>
      </c>
      <c r="AP20" s="20">
        <v>0.6</v>
      </c>
      <c r="AQ20" s="20">
        <v>57</v>
      </c>
      <c r="AR20" s="166">
        <v>-12.7</v>
      </c>
      <c r="AS20" s="174">
        <v>0.8</v>
      </c>
      <c r="AT20" s="178">
        <v>0</v>
      </c>
      <c r="AU20" s="166">
        <v>827.8</v>
      </c>
      <c r="AV20" s="174">
        <v>-1442.5</v>
      </c>
    </row>
    <row r="21" spans="1:48" customFormat="1" ht="15">
      <c r="A21" s="142" t="str">
        <f t="shared" si="1"/>
        <v>ISIC 24</v>
      </c>
      <c r="B21" s="149" t="s">
        <v>103</v>
      </c>
      <c r="C21" s="17" t="s">
        <v>8</v>
      </c>
      <c r="D21" s="19">
        <v>7.6</v>
      </c>
      <c r="E21" s="19">
        <v>4.5999999999999996</v>
      </c>
      <c r="F21" s="19">
        <v>2.2000000000000002</v>
      </c>
      <c r="G21" s="19">
        <v>81.2</v>
      </c>
      <c r="H21" s="19">
        <v>46.4</v>
      </c>
      <c r="I21" s="19">
        <v>22.1</v>
      </c>
      <c r="J21" s="19">
        <v>6.4</v>
      </c>
      <c r="K21" s="19">
        <v>158.19999999999999</v>
      </c>
      <c r="L21" s="19">
        <v>4</v>
      </c>
      <c r="M21" s="19">
        <v>8.8000000000000007</v>
      </c>
      <c r="N21" s="19">
        <v>17.5</v>
      </c>
      <c r="O21" s="19">
        <v>31.9</v>
      </c>
      <c r="P21" s="19">
        <v>2317.6</v>
      </c>
      <c r="Q21" s="19">
        <v>5156.7</v>
      </c>
      <c r="R21" s="19">
        <v>1111.8</v>
      </c>
      <c r="S21" s="19">
        <v>1058.5999999999999</v>
      </c>
      <c r="T21" s="19">
        <v>3045.5</v>
      </c>
      <c r="U21" s="19">
        <v>861.5</v>
      </c>
      <c r="V21" s="19">
        <v>1018.4</v>
      </c>
      <c r="W21" s="19">
        <v>544.70000000000005</v>
      </c>
      <c r="X21" s="19">
        <v>48.3</v>
      </c>
      <c r="Y21" s="19">
        <v>7551.5</v>
      </c>
      <c r="Z21" s="19">
        <v>140.9</v>
      </c>
      <c r="AA21" s="19">
        <v>3</v>
      </c>
      <c r="AB21" s="19">
        <v>1.5</v>
      </c>
      <c r="AC21" s="19">
        <v>4.9000000000000004</v>
      </c>
      <c r="AD21" s="19">
        <v>15.9</v>
      </c>
      <c r="AE21" s="19">
        <v>0.4</v>
      </c>
      <c r="AF21" s="19">
        <v>0.7</v>
      </c>
      <c r="AG21" s="19">
        <v>2.5</v>
      </c>
      <c r="AH21" s="19">
        <v>7</v>
      </c>
      <c r="AI21" s="19">
        <v>1.8</v>
      </c>
      <c r="AJ21" s="19">
        <v>0.6</v>
      </c>
      <c r="AK21" s="19">
        <v>5.3</v>
      </c>
      <c r="AL21" s="19">
        <v>528.5</v>
      </c>
      <c r="AM21" s="19">
        <v>0</v>
      </c>
      <c r="AN21" s="19">
        <v>41.2</v>
      </c>
      <c r="AO21" s="19">
        <v>0</v>
      </c>
      <c r="AP21" s="19">
        <v>0.6</v>
      </c>
      <c r="AQ21" s="19">
        <v>104.7</v>
      </c>
      <c r="AR21" s="165">
        <v>52.4</v>
      </c>
      <c r="AS21" s="173">
        <v>1.8</v>
      </c>
      <c r="AT21" s="177">
        <v>0</v>
      </c>
      <c r="AU21" s="165">
        <v>6603.9</v>
      </c>
      <c r="AV21" s="173">
        <v>-10451.700000000001</v>
      </c>
    </row>
    <row r="22" spans="1:48" customFormat="1" ht="15">
      <c r="A22" s="142" t="str">
        <f t="shared" si="1"/>
        <v>ISIC 25</v>
      </c>
      <c r="B22" s="149" t="s">
        <v>104</v>
      </c>
      <c r="C22" s="17" t="s">
        <v>8</v>
      </c>
      <c r="D22" s="20">
        <v>255.9</v>
      </c>
      <c r="E22" s="20">
        <v>11.1</v>
      </c>
      <c r="F22" s="20">
        <v>82</v>
      </c>
      <c r="G22" s="20">
        <v>52</v>
      </c>
      <c r="H22" s="20">
        <v>563.5</v>
      </c>
      <c r="I22" s="20">
        <v>169.9</v>
      </c>
      <c r="J22" s="20">
        <v>131</v>
      </c>
      <c r="K22" s="20">
        <v>88.6</v>
      </c>
      <c r="L22" s="20">
        <v>117.6</v>
      </c>
      <c r="M22" s="20">
        <v>110.7</v>
      </c>
      <c r="N22" s="20">
        <v>428.5</v>
      </c>
      <c r="O22" s="20">
        <v>32.299999999999997</v>
      </c>
      <c r="P22" s="20">
        <v>261.8</v>
      </c>
      <c r="Q22" s="20">
        <v>2497.4</v>
      </c>
      <c r="R22" s="20">
        <v>625.4</v>
      </c>
      <c r="S22" s="20">
        <v>229.1</v>
      </c>
      <c r="T22" s="20">
        <v>1746.4</v>
      </c>
      <c r="U22" s="20">
        <v>582</v>
      </c>
      <c r="V22" s="20">
        <v>458.7</v>
      </c>
      <c r="W22" s="20">
        <v>261.3</v>
      </c>
      <c r="X22" s="20">
        <v>91.4</v>
      </c>
      <c r="Y22" s="20">
        <v>7034</v>
      </c>
      <c r="Z22" s="20">
        <v>317.3</v>
      </c>
      <c r="AA22" s="20">
        <v>111.9</v>
      </c>
      <c r="AB22" s="20">
        <v>127.7</v>
      </c>
      <c r="AC22" s="20">
        <v>29.8</v>
      </c>
      <c r="AD22" s="20">
        <v>21.5</v>
      </c>
      <c r="AE22" s="20">
        <v>9.6</v>
      </c>
      <c r="AF22" s="20">
        <v>26.3</v>
      </c>
      <c r="AG22" s="20">
        <v>27.4</v>
      </c>
      <c r="AH22" s="20">
        <v>49.5</v>
      </c>
      <c r="AI22" s="20">
        <v>128.6</v>
      </c>
      <c r="AJ22" s="20">
        <v>30.1</v>
      </c>
      <c r="AK22" s="20">
        <v>17.5</v>
      </c>
      <c r="AL22" s="20">
        <v>483.9</v>
      </c>
      <c r="AM22" s="20">
        <v>0</v>
      </c>
      <c r="AN22" s="20">
        <v>2116.1999999999998</v>
      </c>
      <c r="AO22" s="20">
        <v>0.1</v>
      </c>
      <c r="AP22" s="20">
        <v>1.1000000000000001</v>
      </c>
      <c r="AQ22" s="20">
        <v>3268.9</v>
      </c>
      <c r="AR22" s="166">
        <v>-126.9</v>
      </c>
      <c r="AS22" s="174">
        <v>1.9</v>
      </c>
      <c r="AT22" s="178">
        <v>0</v>
      </c>
      <c r="AU22" s="166">
        <v>1943.1</v>
      </c>
      <c r="AV22" s="174">
        <v>-4770.6000000000004</v>
      </c>
    </row>
    <row r="23" spans="1:48" customFormat="1" ht="15">
      <c r="A23" s="142" t="str">
        <f t="shared" si="1"/>
        <v>ISIC 26</v>
      </c>
      <c r="B23" s="149" t="s">
        <v>105</v>
      </c>
      <c r="C23" s="17" t="s">
        <v>8</v>
      </c>
      <c r="D23" s="19">
        <v>8.9</v>
      </c>
      <c r="E23" s="19">
        <v>62.5</v>
      </c>
      <c r="F23" s="19">
        <v>3.1</v>
      </c>
      <c r="G23" s="19">
        <v>12.1</v>
      </c>
      <c r="H23" s="19">
        <v>27</v>
      </c>
      <c r="I23" s="19">
        <v>34.1</v>
      </c>
      <c r="J23" s="19">
        <v>9.1999999999999993</v>
      </c>
      <c r="K23" s="19">
        <v>42.4</v>
      </c>
      <c r="L23" s="19">
        <v>4.5999999999999996</v>
      </c>
      <c r="M23" s="19">
        <v>23.3</v>
      </c>
      <c r="N23" s="19">
        <v>95.6</v>
      </c>
      <c r="O23" s="19">
        <v>5.6</v>
      </c>
      <c r="P23" s="19">
        <v>6.9</v>
      </c>
      <c r="Q23" s="19">
        <v>91.7</v>
      </c>
      <c r="R23" s="19">
        <v>9274.2000000000007</v>
      </c>
      <c r="S23" s="19">
        <v>243.1</v>
      </c>
      <c r="T23" s="19">
        <v>415.4</v>
      </c>
      <c r="U23" s="19">
        <v>175.9</v>
      </c>
      <c r="V23" s="19">
        <v>146</v>
      </c>
      <c r="W23" s="19">
        <v>97.4</v>
      </c>
      <c r="X23" s="19">
        <v>34.200000000000003</v>
      </c>
      <c r="Y23" s="19">
        <v>763.9</v>
      </c>
      <c r="Z23" s="19">
        <v>302.2</v>
      </c>
      <c r="AA23" s="19">
        <v>85.2</v>
      </c>
      <c r="AB23" s="19">
        <v>80.900000000000006</v>
      </c>
      <c r="AC23" s="19">
        <v>133.1</v>
      </c>
      <c r="AD23" s="19">
        <v>691.6</v>
      </c>
      <c r="AE23" s="19">
        <v>126.3</v>
      </c>
      <c r="AF23" s="19">
        <v>140.6</v>
      </c>
      <c r="AG23" s="19">
        <v>5.8</v>
      </c>
      <c r="AH23" s="19">
        <v>76</v>
      </c>
      <c r="AI23" s="19">
        <v>187.3</v>
      </c>
      <c r="AJ23" s="19">
        <v>61.5</v>
      </c>
      <c r="AK23" s="19">
        <v>137.4</v>
      </c>
      <c r="AL23" s="19">
        <v>2265.5</v>
      </c>
      <c r="AM23" s="19">
        <v>0</v>
      </c>
      <c r="AN23" s="19">
        <v>8405.4</v>
      </c>
      <c r="AO23" s="19">
        <v>0.7</v>
      </c>
      <c r="AP23" s="19">
        <v>8.6</v>
      </c>
      <c r="AQ23" s="19">
        <v>12094.3</v>
      </c>
      <c r="AR23" s="165">
        <v>-584.20000000000005</v>
      </c>
      <c r="AS23" s="173">
        <v>29.2</v>
      </c>
      <c r="AT23" s="177">
        <v>53.4</v>
      </c>
      <c r="AU23" s="165">
        <v>5051</v>
      </c>
      <c r="AV23" s="173">
        <v>-10505.7</v>
      </c>
    </row>
    <row r="24" spans="1:48" customFormat="1" ht="15">
      <c r="A24" s="142" t="str">
        <f t="shared" si="1"/>
        <v>ISIC 27</v>
      </c>
      <c r="B24" s="149" t="s">
        <v>106</v>
      </c>
      <c r="C24" s="17" t="s">
        <v>8</v>
      </c>
      <c r="D24" s="20">
        <v>7</v>
      </c>
      <c r="E24" s="20">
        <v>142.69999999999999</v>
      </c>
      <c r="F24" s="20">
        <v>31.9</v>
      </c>
      <c r="G24" s="20">
        <v>10.6</v>
      </c>
      <c r="H24" s="20">
        <v>31.6</v>
      </c>
      <c r="I24" s="20">
        <v>3.7</v>
      </c>
      <c r="J24" s="20">
        <v>10.5</v>
      </c>
      <c r="K24" s="20">
        <v>22.3</v>
      </c>
      <c r="L24" s="20">
        <v>26.8</v>
      </c>
      <c r="M24" s="20">
        <v>21.2</v>
      </c>
      <c r="N24" s="20">
        <v>83.8</v>
      </c>
      <c r="O24" s="20">
        <v>6.3</v>
      </c>
      <c r="P24" s="20">
        <v>52.2</v>
      </c>
      <c r="Q24" s="20">
        <v>152.6</v>
      </c>
      <c r="R24" s="20">
        <v>1443.6</v>
      </c>
      <c r="S24" s="20">
        <v>963.2</v>
      </c>
      <c r="T24" s="20">
        <v>828.8</v>
      </c>
      <c r="U24" s="20">
        <v>379.6</v>
      </c>
      <c r="V24" s="20">
        <v>246.8</v>
      </c>
      <c r="W24" s="20">
        <v>96</v>
      </c>
      <c r="X24" s="20">
        <v>102.5</v>
      </c>
      <c r="Y24" s="20">
        <v>3151.4</v>
      </c>
      <c r="Z24" s="20">
        <v>225.4</v>
      </c>
      <c r="AA24" s="20">
        <v>100.5</v>
      </c>
      <c r="AB24" s="20">
        <v>57.5</v>
      </c>
      <c r="AC24" s="20">
        <v>12.7</v>
      </c>
      <c r="AD24" s="20">
        <v>157</v>
      </c>
      <c r="AE24" s="20">
        <v>19.399999999999999</v>
      </c>
      <c r="AF24" s="20">
        <v>24.8</v>
      </c>
      <c r="AG24" s="20">
        <v>15.4</v>
      </c>
      <c r="AH24" s="20">
        <v>30.9</v>
      </c>
      <c r="AI24" s="20">
        <v>56.1</v>
      </c>
      <c r="AJ24" s="20">
        <v>24.4</v>
      </c>
      <c r="AK24" s="20">
        <v>20.6</v>
      </c>
      <c r="AL24" s="20">
        <v>1338.7</v>
      </c>
      <c r="AM24" s="20">
        <v>0</v>
      </c>
      <c r="AN24" s="20">
        <v>1287.2</v>
      </c>
      <c r="AO24" s="20">
        <v>0.1</v>
      </c>
      <c r="AP24" s="20">
        <v>1.3</v>
      </c>
      <c r="AQ24" s="20">
        <v>1032.0999999999999</v>
      </c>
      <c r="AR24" s="166">
        <v>-35.1</v>
      </c>
      <c r="AS24" s="174">
        <v>9.6999999999999993</v>
      </c>
      <c r="AT24" s="178">
        <v>13.9</v>
      </c>
      <c r="AU24" s="166">
        <v>2263.1999999999998</v>
      </c>
      <c r="AV24" s="174">
        <v>-6575.9</v>
      </c>
    </row>
    <row r="25" spans="1:48" customFormat="1" ht="15">
      <c r="A25" s="142" t="str">
        <f t="shared" si="1"/>
        <v>ISIC 28</v>
      </c>
      <c r="B25" s="149" t="s">
        <v>107</v>
      </c>
      <c r="C25" s="17" t="s">
        <v>8</v>
      </c>
      <c r="D25" s="19">
        <v>250.7</v>
      </c>
      <c r="E25" s="19">
        <v>653.1</v>
      </c>
      <c r="F25" s="19">
        <v>152.69999999999999</v>
      </c>
      <c r="G25" s="19">
        <v>83.1</v>
      </c>
      <c r="H25" s="19">
        <v>100.3</v>
      </c>
      <c r="I25" s="19">
        <v>124.5</v>
      </c>
      <c r="J25" s="19">
        <v>30</v>
      </c>
      <c r="K25" s="19">
        <v>87.5</v>
      </c>
      <c r="L25" s="19">
        <v>72.400000000000006</v>
      </c>
      <c r="M25" s="19">
        <v>34.299999999999997</v>
      </c>
      <c r="N25" s="19">
        <v>166.6</v>
      </c>
      <c r="O25" s="19">
        <v>20.9</v>
      </c>
      <c r="P25" s="19">
        <v>59.1</v>
      </c>
      <c r="Q25" s="19">
        <v>221</v>
      </c>
      <c r="R25" s="19">
        <v>314.60000000000002</v>
      </c>
      <c r="S25" s="19">
        <v>83.3</v>
      </c>
      <c r="T25" s="19">
        <v>1618</v>
      </c>
      <c r="U25" s="19">
        <v>295.3</v>
      </c>
      <c r="V25" s="19">
        <v>289.5</v>
      </c>
      <c r="W25" s="19">
        <v>89.4</v>
      </c>
      <c r="X25" s="19">
        <v>61.5</v>
      </c>
      <c r="Y25" s="19">
        <v>1438.7</v>
      </c>
      <c r="Z25" s="19">
        <v>198.1</v>
      </c>
      <c r="AA25" s="19">
        <v>94.9</v>
      </c>
      <c r="AB25" s="19">
        <v>7.5</v>
      </c>
      <c r="AC25" s="19">
        <v>22.5</v>
      </c>
      <c r="AD25" s="19">
        <v>28.7</v>
      </c>
      <c r="AE25" s="19">
        <v>7.7</v>
      </c>
      <c r="AF25" s="19">
        <v>23.1</v>
      </c>
      <c r="AG25" s="19">
        <v>7.1</v>
      </c>
      <c r="AH25" s="19">
        <v>32.5</v>
      </c>
      <c r="AI25" s="19">
        <v>140.19999999999999</v>
      </c>
      <c r="AJ25" s="19">
        <v>18.100000000000001</v>
      </c>
      <c r="AK25" s="19">
        <v>12.1</v>
      </c>
      <c r="AL25" s="19">
        <v>358.5</v>
      </c>
      <c r="AM25" s="19">
        <v>0</v>
      </c>
      <c r="AN25" s="19">
        <v>1073.3</v>
      </c>
      <c r="AO25" s="19">
        <v>0.3</v>
      </c>
      <c r="AP25" s="19">
        <v>3.8</v>
      </c>
      <c r="AQ25" s="19">
        <v>20996.9</v>
      </c>
      <c r="AR25" s="165">
        <v>-1180</v>
      </c>
      <c r="AS25" s="173">
        <v>2.2000000000000002</v>
      </c>
      <c r="AT25" s="177">
        <v>0</v>
      </c>
      <c r="AU25" s="165">
        <v>4181.3999999999996</v>
      </c>
      <c r="AV25" s="173">
        <v>-15481.9</v>
      </c>
    </row>
    <row r="26" spans="1:48" customFormat="1" ht="15">
      <c r="A26" s="142" t="str">
        <f t="shared" si="1"/>
        <v>ISIC 29</v>
      </c>
      <c r="B26" s="149" t="s">
        <v>108</v>
      </c>
      <c r="C26" s="17" t="s">
        <v>8</v>
      </c>
      <c r="D26" s="20">
        <v>3.6</v>
      </c>
      <c r="E26" s="20">
        <v>6.7</v>
      </c>
      <c r="F26" s="20">
        <v>1.6</v>
      </c>
      <c r="G26" s="20">
        <v>39.200000000000003</v>
      </c>
      <c r="H26" s="20">
        <v>3.3</v>
      </c>
      <c r="I26" s="20">
        <v>3</v>
      </c>
      <c r="J26" s="20">
        <v>0.5</v>
      </c>
      <c r="K26" s="20">
        <v>1.8</v>
      </c>
      <c r="L26" s="20">
        <v>1.2</v>
      </c>
      <c r="M26" s="20">
        <v>1.2</v>
      </c>
      <c r="N26" s="20">
        <v>3.6</v>
      </c>
      <c r="O26" s="20">
        <v>0.2</v>
      </c>
      <c r="P26" s="20">
        <v>2.1</v>
      </c>
      <c r="Q26" s="20">
        <v>5.8</v>
      </c>
      <c r="R26" s="20">
        <v>13.1</v>
      </c>
      <c r="S26" s="20">
        <v>3.5</v>
      </c>
      <c r="T26" s="20">
        <v>16.7</v>
      </c>
      <c r="U26" s="20">
        <v>10876.5</v>
      </c>
      <c r="V26" s="20">
        <v>451</v>
      </c>
      <c r="W26" s="20">
        <v>69.8</v>
      </c>
      <c r="X26" s="20">
        <v>69.3</v>
      </c>
      <c r="Y26" s="20">
        <v>30.6</v>
      </c>
      <c r="Z26" s="20">
        <v>2784.7</v>
      </c>
      <c r="AA26" s="20">
        <v>30.3</v>
      </c>
      <c r="AB26" s="20">
        <v>1</v>
      </c>
      <c r="AC26" s="20">
        <v>36.4</v>
      </c>
      <c r="AD26" s="20">
        <v>44.7</v>
      </c>
      <c r="AE26" s="20">
        <v>11.1</v>
      </c>
      <c r="AF26" s="20">
        <v>11.5</v>
      </c>
      <c r="AG26" s="20">
        <v>13</v>
      </c>
      <c r="AH26" s="20">
        <v>124.3</v>
      </c>
      <c r="AI26" s="20">
        <v>2.2000000000000002</v>
      </c>
      <c r="AJ26" s="20">
        <v>0.4</v>
      </c>
      <c r="AK26" s="20">
        <v>24.2</v>
      </c>
      <c r="AL26" s="20">
        <v>554.1</v>
      </c>
      <c r="AM26" s="20">
        <v>0</v>
      </c>
      <c r="AN26" s="20">
        <v>10206.5</v>
      </c>
      <c r="AO26" s="20">
        <v>0.5</v>
      </c>
      <c r="AP26" s="20">
        <v>5.8</v>
      </c>
      <c r="AQ26" s="20">
        <v>11077.1</v>
      </c>
      <c r="AR26" s="166">
        <v>-280.2</v>
      </c>
      <c r="AS26" s="174">
        <v>13.2</v>
      </c>
      <c r="AT26" s="178">
        <v>28.9</v>
      </c>
      <c r="AU26" s="166">
        <v>3375.5</v>
      </c>
      <c r="AV26" s="174">
        <v>-5158.3</v>
      </c>
    </row>
    <row r="27" spans="1:48" customFormat="1" ht="15">
      <c r="A27" s="142" t="str">
        <f t="shared" si="1"/>
        <v>ISIC 30</v>
      </c>
      <c r="B27" s="149" t="s">
        <v>109</v>
      </c>
      <c r="C27" s="17" t="s">
        <v>8</v>
      </c>
      <c r="D27" s="19">
        <v>52.1</v>
      </c>
      <c r="E27" s="19">
        <v>4.2</v>
      </c>
      <c r="F27" s="19">
        <v>1</v>
      </c>
      <c r="G27" s="19">
        <v>0.6</v>
      </c>
      <c r="H27" s="19">
        <v>2.6</v>
      </c>
      <c r="I27" s="19">
        <v>1.4</v>
      </c>
      <c r="J27" s="19">
        <v>0.3</v>
      </c>
      <c r="K27" s="19">
        <v>0.9</v>
      </c>
      <c r="L27" s="19">
        <v>0.8</v>
      </c>
      <c r="M27" s="19">
        <v>0.9</v>
      </c>
      <c r="N27" s="19">
        <v>1.6</v>
      </c>
      <c r="O27" s="19">
        <v>0.1</v>
      </c>
      <c r="P27" s="19">
        <v>1.1000000000000001</v>
      </c>
      <c r="Q27" s="19">
        <v>5.8</v>
      </c>
      <c r="R27" s="19">
        <v>7.6</v>
      </c>
      <c r="S27" s="19">
        <v>2.2999999999999998</v>
      </c>
      <c r="T27" s="19">
        <v>10.3</v>
      </c>
      <c r="U27" s="19">
        <v>4.8</v>
      </c>
      <c r="V27" s="19">
        <v>1783.4</v>
      </c>
      <c r="W27" s="19">
        <v>1.5</v>
      </c>
      <c r="X27" s="19">
        <v>0.9</v>
      </c>
      <c r="Y27" s="19">
        <v>22.2</v>
      </c>
      <c r="Z27" s="19">
        <v>32.1</v>
      </c>
      <c r="AA27" s="19">
        <v>344.8</v>
      </c>
      <c r="AB27" s="19">
        <v>1</v>
      </c>
      <c r="AC27" s="19">
        <v>1.7</v>
      </c>
      <c r="AD27" s="19">
        <v>1.5</v>
      </c>
      <c r="AE27" s="19">
        <v>0.4</v>
      </c>
      <c r="AF27" s="19">
        <v>1.4</v>
      </c>
      <c r="AG27" s="19">
        <v>0.5</v>
      </c>
      <c r="AH27" s="19">
        <v>13.4</v>
      </c>
      <c r="AI27" s="19">
        <v>208.4</v>
      </c>
      <c r="AJ27" s="19">
        <v>0.3</v>
      </c>
      <c r="AK27" s="19">
        <v>0.8</v>
      </c>
      <c r="AL27" s="19">
        <v>88.8</v>
      </c>
      <c r="AM27" s="19">
        <v>0</v>
      </c>
      <c r="AN27" s="19">
        <v>2188.1999999999998</v>
      </c>
      <c r="AO27" s="19">
        <v>0.1</v>
      </c>
      <c r="AP27" s="19">
        <v>1.9</v>
      </c>
      <c r="AQ27" s="19">
        <v>7372.4</v>
      </c>
      <c r="AR27" s="165">
        <v>-483.5</v>
      </c>
      <c r="AS27" s="173">
        <v>1</v>
      </c>
      <c r="AT27" s="177">
        <v>0</v>
      </c>
      <c r="AU27" s="165">
        <v>1652.1</v>
      </c>
      <c r="AV27" s="173">
        <v>-4457.8</v>
      </c>
    </row>
    <row r="28" spans="1:48" customFormat="1" ht="15">
      <c r="A28" s="142" t="str">
        <f t="shared" si="1"/>
        <v>ISIC 31T33</v>
      </c>
      <c r="B28" s="149" t="s">
        <v>110</v>
      </c>
      <c r="C28" s="17" t="s">
        <v>8</v>
      </c>
      <c r="D28" s="20">
        <v>64.7</v>
      </c>
      <c r="E28" s="20">
        <v>65.7</v>
      </c>
      <c r="F28" s="20">
        <v>11</v>
      </c>
      <c r="G28" s="20">
        <v>6.5</v>
      </c>
      <c r="H28" s="20">
        <v>43.3</v>
      </c>
      <c r="I28" s="20">
        <v>44.1</v>
      </c>
      <c r="J28" s="20">
        <v>9</v>
      </c>
      <c r="K28" s="20">
        <v>29.6</v>
      </c>
      <c r="L28" s="20">
        <v>17.3</v>
      </c>
      <c r="M28" s="20">
        <v>16.5</v>
      </c>
      <c r="N28" s="20">
        <v>34.1</v>
      </c>
      <c r="O28" s="20">
        <v>3.8</v>
      </c>
      <c r="P28" s="20">
        <v>19.8</v>
      </c>
      <c r="Q28" s="20">
        <v>35.6</v>
      </c>
      <c r="R28" s="20">
        <v>59.1</v>
      </c>
      <c r="S28" s="20">
        <v>12.3</v>
      </c>
      <c r="T28" s="20">
        <v>58.6</v>
      </c>
      <c r="U28" s="20">
        <v>22.9</v>
      </c>
      <c r="V28" s="20">
        <v>12.1</v>
      </c>
      <c r="W28" s="20">
        <v>61.5</v>
      </c>
      <c r="X28" s="20">
        <v>17.899999999999999</v>
      </c>
      <c r="Y28" s="20">
        <v>224.4</v>
      </c>
      <c r="Z28" s="20">
        <v>42.7</v>
      </c>
      <c r="AA28" s="20">
        <v>73.8</v>
      </c>
      <c r="AB28" s="20">
        <v>24.2</v>
      </c>
      <c r="AC28" s="20">
        <v>13.6</v>
      </c>
      <c r="AD28" s="20">
        <v>19.399999999999999</v>
      </c>
      <c r="AE28" s="20">
        <v>2.8</v>
      </c>
      <c r="AF28" s="20">
        <v>16.2</v>
      </c>
      <c r="AG28" s="20">
        <v>13.2</v>
      </c>
      <c r="AH28" s="20">
        <v>10.9</v>
      </c>
      <c r="AI28" s="20">
        <v>27.3</v>
      </c>
      <c r="AJ28" s="20">
        <v>14.8</v>
      </c>
      <c r="AK28" s="20">
        <v>40.6</v>
      </c>
      <c r="AL28" s="20">
        <v>91.5</v>
      </c>
      <c r="AM28" s="20">
        <v>0</v>
      </c>
      <c r="AN28" s="20">
        <v>277</v>
      </c>
      <c r="AO28" s="20">
        <v>0.1</v>
      </c>
      <c r="AP28" s="20">
        <v>30.3</v>
      </c>
      <c r="AQ28" s="20">
        <v>3076.5</v>
      </c>
      <c r="AR28" s="166">
        <v>-225.4</v>
      </c>
      <c r="AS28" s="174">
        <v>89.6</v>
      </c>
      <c r="AT28" s="178">
        <v>123.6</v>
      </c>
      <c r="AU28" s="166">
        <v>5242.6000000000004</v>
      </c>
      <c r="AV28" s="174">
        <v>-1938.1</v>
      </c>
    </row>
    <row r="29" spans="1:48" customFormat="1" ht="15">
      <c r="A29" s="142" t="str">
        <f t="shared" si="1"/>
        <v>ISIC 35T39</v>
      </c>
      <c r="B29" s="149" t="s">
        <v>111</v>
      </c>
      <c r="C29" s="17" t="s">
        <v>8</v>
      </c>
      <c r="D29" s="19">
        <v>645.5</v>
      </c>
      <c r="E29" s="19">
        <v>1157.4000000000001</v>
      </c>
      <c r="F29" s="19">
        <v>454.2</v>
      </c>
      <c r="G29" s="19">
        <v>64.7</v>
      </c>
      <c r="H29" s="19">
        <v>706.2</v>
      </c>
      <c r="I29" s="19">
        <v>592.6</v>
      </c>
      <c r="J29" s="19">
        <v>118</v>
      </c>
      <c r="K29" s="19">
        <v>514.29999999999995</v>
      </c>
      <c r="L29" s="19">
        <v>375.6</v>
      </c>
      <c r="M29" s="19">
        <v>439.7</v>
      </c>
      <c r="N29" s="19">
        <v>614.5</v>
      </c>
      <c r="O29" s="19">
        <v>97.3</v>
      </c>
      <c r="P29" s="19">
        <v>434.2</v>
      </c>
      <c r="Q29" s="19">
        <v>307.7</v>
      </c>
      <c r="R29" s="19">
        <v>286.5</v>
      </c>
      <c r="S29" s="19">
        <v>64.5</v>
      </c>
      <c r="T29" s="19">
        <v>276.3</v>
      </c>
      <c r="U29" s="19">
        <v>121.2</v>
      </c>
      <c r="V29" s="19">
        <v>112.1</v>
      </c>
      <c r="W29" s="19">
        <v>78.400000000000006</v>
      </c>
      <c r="X29" s="19">
        <v>1221.9000000000001</v>
      </c>
      <c r="Y29" s="19">
        <v>693.5</v>
      </c>
      <c r="Z29" s="19">
        <v>696.6</v>
      </c>
      <c r="AA29" s="19">
        <v>390.7</v>
      </c>
      <c r="AB29" s="19">
        <v>798.4</v>
      </c>
      <c r="AC29" s="19">
        <v>131.80000000000001</v>
      </c>
      <c r="AD29" s="19">
        <v>162.80000000000001</v>
      </c>
      <c r="AE29" s="19">
        <v>29.4</v>
      </c>
      <c r="AF29" s="19">
        <v>217.9</v>
      </c>
      <c r="AG29" s="19">
        <v>173.4</v>
      </c>
      <c r="AH29" s="19">
        <v>92.8</v>
      </c>
      <c r="AI29" s="19">
        <v>471.6</v>
      </c>
      <c r="AJ29" s="19">
        <v>357.6</v>
      </c>
      <c r="AK29" s="19">
        <v>246</v>
      </c>
      <c r="AL29" s="19">
        <v>992.6</v>
      </c>
      <c r="AM29" s="19">
        <v>0</v>
      </c>
      <c r="AN29" s="19">
        <v>7869.8</v>
      </c>
      <c r="AO29" s="19">
        <v>170.8</v>
      </c>
      <c r="AP29" s="19">
        <v>934.8</v>
      </c>
      <c r="AQ29" s="19">
        <v>28.6</v>
      </c>
      <c r="AR29" s="165">
        <v>80.900000000000006</v>
      </c>
      <c r="AS29" s="173">
        <v>1.3</v>
      </c>
      <c r="AT29" s="177">
        <v>0</v>
      </c>
      <c r="AU29" s="165">
        <v>0</v>
      </c>
      <c r="AV29" s="173">
        <v>-185.7</v>
      </c>
    </row>
    <row r="30" spans="1:48" customFormat="1" ht="15">
      <c r="A30" s="142" t="str">
        <f t="shared" si="1"/>
        <v>ISIC 41T43</v>
      </c>
      <c r="B30" s="149" t="s">
        <v>112</v>
      </c>
      <c r="C30" s="17" t="s">
        <v>8</v>
      </c>
      <c r="D30" s="20">
        <v>56.3</v>
      </c>
      <c r="E30" s="20">
        <v>65.900000000000006</v>
      </c>
      <c r="F30" s="20">
        <v>52.7</v>
      </c>
      <c r="G30" s="20">
        <v>7.1</v>
      </c>
      <c r="H30" s="20">
        <v>16.100000000000001</v>
      </c>
      <c r="I30" s="20">
        <v>14.1</v>
      </c>
      <c r="J30" s="20">
        <v>5.0999999999999996</v>
      </c>
      <c r="K30" s="20">
        <v>12.3</v>
      </c>
      <c r="L30" s="20">
        <v>16.399999999999999</v>
      </c>
      <c r="M30" s="20">
        <v>12.7</v>
      </c>
      <c r="N30" s="20">
        <v>18.8</v>
      </c>
      <c r="O30" s="20">
        <v>3.5</v>
      </c>
      <c r="P30" s="20">
        <v>9.5</v>
      </c>
      <c r="Q30" s="20">
        <v>21.1</v>
      </c>
      <c r="R30" s="20">
        <v>18.7</v>
      </c>
      <c r="S30" s="20">
        <v>4.7</v>
      </c>
      <c r="T30" s="20">
        <v>17.899999999999999</v>
      </c>
      <c r="U30" s="20">
        <v>6.1</v>
      </c>
      <c r="V30" s="20">
        <v>5.7</v>
      </c>
      <c r="W30" s="20">
        <v>6.1</v>
      </c>
      <c r="X30" s="20">
        <v>44.5</v>
      </c>
      <c r="Y30" s="20">
        <v>2723.9</v>
      </c>
      <c r="Z30" s="20">
        <v>88.7</v>
      </c>
      <c r="AA30" s="20">
        <v>62.3</v>
      </c>
      <c r="AB30" s="20">
        <v>36.700000000000003</v>
      </c>
      <c r="AC30" s="20">
        <v>7.7</v>
      </c>
      <c r="AD30" s="20">
        <v>34.1</v>
      </c>
      <c r="AE30" s="20">
        <v>3.2</v>
      </c>
      <c r="AF30" s="20">
        <v>40.700000000000003</v>
      </c>
      <c r="AG30" s="20">
        <v>100.5</v>
      </c>
      <c r="AH30" s="20">
        <v>21</v>
      </c>
      <c r="AI30" s="20">
        <v>121.5</v>
      </c>
      <c r="AJ30" s="20">
        <v>32.700000000000003</v>
      </c>
      <c r="AK30" s="20">
        <v>20.2</v>
      </c>
      <c r="AL30" s="20">
        <v>84.2</v>
      </c>
      <c r="AM30" s="20">
        <v>0</v>
      </c>
      <c r="AN30" s="20">
        <v>1263.9000000000001</v>
      </c>
      <c r="AO30" s="20">
        <v>0.1</v>
      </c>
      <c r="AP30" s="20">
        <v>2.1</v>
      </c>
      <c r="AQ30" s="20">
        <v>168185.1</v>
      </c>
      <c r="AR30" s="166">
        <v>0</v>
      </c>
      <c r="AS30" s="174">
        <v>5.9</v>
      </c>
      <c r="AT30" s="178">
        <v>0</v>
      </c>
      <c r="AU30" s="166">
        <v>0</v>
      </c>
      <c r="AV30" s="174">
        <v>-108.7</v>
      </c>
    </row>
    <row r="31" spans="1:48" customFormat="1" ht="15">
      <c r="A31" s="142" t="str">
        <f t="shared" si="1"/>
        <v>ISIC 45T47</v>
      </c>
      <c r="B31" s="149" t="s">
        <v>113</v>
      </c>
      <c r="C31" s="17" t="s">
        <v>8</v>
      </c>
      <c r="D31" s="19">
        <v>5868.5</v>
      </c>
      <c r="E31" s="19">
        <v>1761.8</v>
      </c>
      <c r="F31" s="19">
        <v>781.9</v>
      </c>
      <c r="G31" s="19">
        <v>294.2</v>
      </c>
      <c r="H31" s="19">
        <v>13874.3</v>
      </c>
      <c r="I31" s="19">
        <v>6253.5</v>
      </c>
      <c r="J31" s="19">
        <v>798.8</v>
      </c>
      <c r="K31" s="19">
        <v>1487</v>
      </c>
      <c r="L31" s="19">
        <v>3197.4</v>
      </c>
      <c r="M31" s="19">
        <v>2314.1999999999998</v>
      </c>
      <c r="N31" s="19">
        <v>2918.8</v>
      </c>
      <c r="O31" s="19">
        <v>532</v>
      </c>
      <c r="P31" s="19">
        <v>936.5</v>
      </c>
      <c r="Q31" s="19">
        <v>1203</v>
      </c>
      <c r="R31" s="19">
        <v>2437.3000000000002</v>
      </c>
      <c r="S31" s="19">
        <v>465.9</v>
      </c>
      <c r="T31" s="19">
        <v>1309.2</v>
      </c>
      <c r="U31" s="19">
        <v>2377.6999999999998</v>
      </c>
      <c r="V31" s="19">
        <v>828.7</v>
      </c>
      <c r="W31" s="19">
        <v>563.5</v>
      </c>
      <c r="X31" s="19">
        <v>835.3</v>
      </c>
      <c r="Y31" s="19">
        <v>8648.7000000000007</v>
      </c>
      <c r="Z31" s="19">
        <v>10800.1</v>
      </c>
      <c r="AA31" s="19">
        <v>4894.6000000000004</v>
      </c>
      <c r="AB31" s="19">
        <v>3972.6</v>
      </c>
      <c r="AC31" s="19">
        <v>2123.6</v>
      </c>
      <c r="AD31" s="19">
        <v>794.6</v>
      </c>
      <c r="AE31" s="19">
        <v>280.5</v>
      </c>
      <c r="AF31" s="19">
        <v>617.79999999999995</v>
      </c>
      <c r="AG31" s="19">
        <v>117.7</v>
      </c>
      <c r="AH31" s="19">
        <v>749.9</v>
      </c>
      <c r="AI31" s="19">
        <v>840.2</v>
      </c>
      <c r="AJ31" s="19">
        <v>269.89999999999998</v>
      </c>
      <c r="AK31" s="19">
        <v>553.4</v>
      </c>
      <c r="AL31" s="19">
        <v>4727.3999999999996</v>
      </c>
      <c r="AM31" s="19">
        <v>0</v>
      </c>
      <c r="AN31" s="19">
        <v>43352.2</v>
      </c>
      <c r="AO31" s="19">
        <v>16.600000000000001</v>
      </c>
      <c r="AP31" s="19">
        <v>181.7</v>
      </c>
      <c r="AQ31" s="19">
        <v>20299.3</v>
      </c>
      <c r="AR31" s="165">
        <v>-235.9</v>
      </c>
      <c r="AS31" s="173">
        <v>207.4</v>
      </c>
      <c r="AT31" s="177">
        <v>207.9</v>
      </c>
      <c r="AU31" s="165">
        <v>16922.900000000001</v>
      </c>
      <c r="AV31" s="173">
        <v>-13969.8</v>
      </c>
    </row>
    <row r="32" spans="1:48" customFormat="1" ht="15">
      <c r="A32" s="142" t="str">
        <f t="shared" si="1"/>
        <v>ISIC 49T53</v>
      </c>
      <c r="B32" s="149" t="s">
        <v>114</v>
      </c>
      <c r="C32" s="17" t="s">
        <v>8</v>
      </c>
      <c r="D32" s="20">
        <v>1886.1</v>
      </c>
      <c r="E32" s="20">
        <v>2194.6</v>
      </c>
      <c r="F32" s="20">
        <v>911.8</v>
      </c>
      <c r="G32" s="20">
        <v>224.6</v>
      </c>
      <c r="H32" s="20">
        <v>3382</v>
      </c>
      <c r="I32" s="20">
        <v>1732.9</v>
      </c>
      <c r="J32" s="20">
        <v>448.2</v>
      </c>
      <c r="K32" s="20">
        <v>1060.2</v>
      </c>
      <c r="L32" s="20">
        <v>1941.5</v>
      </c>
      <c r="M32" s="20">
        <v>1183.8</v>
      </c>
      <c r="N32" s="20">
        <v>1405</v>
      </c>
      <c r="O32" s="20">
        <v>414.4</v>
      </c>
      <c r="P32" s="20">
        <v>539.6</v>
      </c>
      <c r="Q32" s="20">
        <v>825.5</v>
      </c>
      <c r="R32" s="20">
        <v>1249.8</v>
      </c>
      <c r="S32" s="20">
        <v>239.9</v>
      </c>
      <c r="T32" s="20">
        <v>924.8</v>
      </c>
      <c r="U32" s="20">
        <v>608.5</v>
      </c>
      <c r="V32" s="20">
        <v>458.1</v>
      </c>
      <c r="W32" s="20">
        <v>314</v>
      </c>
      <c r="X32" s="20">
        <v>472.5</v>
      </c>
      <c r="Y32" s="20">
        <v>4503.1000000000004</v>
      </c>
      <c r="Z32" s="20">
        <v>7336.3</v>
      </c>
      <c r="AA32" s="20">
        <v>14308.2</v>
      </c>
      <c r="AB32" s="20">
        <v>849.7</v>
      </c>
      <c r="AC32" s="20">
        <v>1040</v>
      </c>
      <c r="AD32" s="20">
        <v>448.5</v>
      </c>
      <c r="AE32" s="20">
        <v>164.8</v>
      </c>
      <c r="AF32" s="20">
        <v>1228.2</v>
      </c>
      <c r="AG32" s="20">
        <v>72.400000000000006</v>
      </c>
      <c r="AH32" s="20">
        <v>561.29999999999995</v>
      </c>
      <c r="AI32" s="20">
        <v>1274.5</v>
      </c>
      <c r="AJ32" s="20">
        <v>470.1</v>
      </c>
      <c r="AK32" s="20">
        <v>265.8</v>
      </c>
      <c r="AL32" s="20">
        <v>2641.7</v>
      </c>
      <c r="AM32" s="20">
        <v>0</v>
      </c>
      <c r="AN32" s="20">
        <v>34999.699999999997</v>
      </c>
      <c r="AO32" s="20">
        <v>16</v>
      </c>
      <c r="AP32" s="20">
        <v>4503.8999999999996</v>
      </c>
      <c r="AQ32" s="20">
        <v>1369.2</v>
      </c>
      <c r="AR32" s="166">
        <v>-64.3</v>
      </c>
      <c r="AS32" s="174">
        <v>610.79999999999995</v>
      </c>
      <c r="AT32" s="178">
        <v>866.5</v>
      </c>
      <c r="AU32" s="166">
        <v>6222.2</v>
      </c>
      <c r="AV32" s="174">
        <v>-15197.6</v>
      </c>
    </row>
    <row r="33" spans="1:48" customFormat="1" ht="15">
      <c r="A33" s="142" t="str">
        <f t="shared" si="1"/>
        <v>ISIC 55T56</v>
      </c>
      <c r="B33" s="149" t="s">
        <v>115</v>
      </c>
      <c r="C33" s="17" t="s">
        <v>8</v>
      </c>
      <c r="D33" s="19">
        <v>302</v>
      </c>
      <c r="E33" s="19">
        <v>170.3</v>
      </c>
      <c r="F33" s="19">
        <v>42.5</v>
      </c>
      <c r="G33" s="19">
        <v>102.1</v>
      </c>
      <c r="H33" s="19">
        <v>456.8</v>
      </c>
      <c r="I33" s="19">
        <v>319.60000000000002</v>
      </c>
      <c r="J33" s="19">
        <v>78.8</v>
      </c>
      <c r="K33" s="19">
        <v>224.3</v>
      </c>
      <c r="L33" s="19">
        <v>67.400000000000006</v>
      </c>
      <c r="M33" s="19">
        <v>195.4</v>
      </c>
      <c r="N33" s="19">
        <v>331.6</v>
      </c>
      <c r="O33" s="19">
        <v>29.7</v>
      </c>
      <c r="P33" s="19">
        <v>65.599999999999994</v>
      </c>
      <c r="Q33" s="19">
        <v>271.10000000000002</v>
      </c>
      <c r="R33" s="19">
        <v>228.4</v>
      </c>
      <c r="S33" s="19">
        <v>54.4</v>
      </c>
      <c r="T33" s="19">
        <v>286.2</v>
      </c>
      <c r="U33" s="19">
        <v>105.2</v>
      </c>
      <c r="V33" s="19">
        <v>253.1</v>
      </c>
      <c r="W33" s="19">
        <v>103.1</v>
      </c>
      <c r="X33" s="19">
        <v>179.2</v>
      </c>
      <c r="Y33" s="19">
        <v>2043</v>
      </c>
      <c r="Z33" s="19">
        <v>1953.2</v>
      </c>
      <c r="AA33" s="19">
        <v>1837.4</v>
      </c>
      <c r="AB33" s="19">
        <v>1333.4</v>
      </c>
      <c r="AC33" s="19">
        <v>554.6</v>
      </c>
      <c r="AD33" s="19">
        <v>163.4</v>
      </c>
      <c r="AE33" s="19">
        <v>228.3</v>
      </c>
      <c r="AF33" s="19">
        <v>1284.8</v>
      </c>
      <c r="AG33" s="19">
        <v>240.8</v>
      </c>
      <c r="AH33" s="19">
        <v>652.20000000000005</v>
      </c>
      <c r="AI33" s="19">
        <v>1125.5999999999999</v>
      </c>
      <c r="AJ33" s="19">
        <v>725.8</v>
      </c>
      <c r="AK33" s="19">
        <v>1116.3</v>
      </c>
      <c r="AL33" s="19">
        <v>1976.5</v>
      </c>
      <c r="AM33" s="19">
        <v>0</v>
      </c>
      <c r="AN33" s="19">
        <v>36476</v>
      </c>
      <c r="AO33" s="19">
        <v>0.3</v>
      </c>
      <c r="AP33" s="19">
        <v>1.6</v>
      </c>
      <c r="AQ33" s="19">
        <v>1.6</v>
      </c>
      <c r="AR33" s="165">
        <v>0</v>
      </c>
      <c r="AS33" s="173">
        <v>2117.5</v>
      </c>
      <c r="AT33" s="177">
        <v>2701.9</v>
      </c>
      <c r="AU33" s="165">
        <v>0</v>
      </c>
      <c r="AV33" s="173">
        <v>-2135.5</v>
      </c>
    </row>
    <row r="34" spans="1:48" customFormat="1" ht="15">
      <c r="A34" s="142" t="str">
        <f t="shared" si="1"/>
        <v>ISIC 58T60</v>
      </c>
      <c r="B34" s="149" t="s">
        <v>116</v>
      </c>
      <c r="C34" s="17" t="s">
        <v>8</v>
      </c>
      <c r="D34" s="20">
        <v>29.2</v>
      </c>
      <c r="E34" s="20">
        <v>18.3</v>
      </c>
      <c r="F34" s="20">
        <v>6</v>
      </c>
      <c r="G34" s="20">
        <v>1.2</v>
      </c>
      <c r="H34" s="20">
        <v>207.6</v>
      </c>
      <c r="I34" s="20">
        <v>14.8</v>
      </c>
      <c r="J34" s="20">
        <v>7.8</v>
      </c>
      <c r="K34" s="20">
        <v>199.9</v>
      </c>
      <c r="L34" s="20">
        <v>38.6</v>
      </c>
      <c r="M34" s="20">
        <v>38.200000000000003</v>
      </c>
      <c r="N34" s="20">
        <v>41.9</v>
      </c>
      <c r="O34" s="20">
        <v>4.0999999999999996</v>
      </c>
      <c r="P34" s="20">
        <v>1.4</v>
      </c>
      <c r="Q34" s="20">
        <v>28.8</v>
      </c>
      <c r="R34" s="20">
        <v>86.4</v>
      </c>
      <c r="S34" s="20">
        <v>12</v>
      </c>
      <c r="T34" s="20">
        <v>39.5</v>
      </c>
      <c r="U34" s="20">
        <v>16.399999999999999</v>
      </c>
      <c r="V34" s="20">
        <v>8.1</v>
      </c>
      <c r="W34" s="20">
        <v>15.8</v>
      </c>
      <c r="X34" s="20">
        <v>29.2</v>
      </c>
      <c r="Y34" s="20">
        <v>147.19999999999999</v>
      </c>
      <c r="Z34" s="20">
        <v>593</v>
      </c>
      <c r="AA34" s="20">
        <v>94.1</v>
      </c>
      <c r="AB34" s="20">
        <v>92.3</v>
      </c>
      <c r="AC34" s="20">
        <v>3102.2</v>
      </c>
      <c r="AD34" s="20">
        <v>414.3</v>
      </c>
      <c r="AE34" s="20">
        <v>115</v>
      </c>
      <c r="AF34" s="20">
        <v>273.2</v>
      </c>
      <c r="AG34" s="20">
        <v>17.100000000000001</v>
      </c>
      <c r="AH34" s="20">
        <v>240.3</v>
      </c>
      <c r="AI34" s="20">
        <v>209.6</v>
      </c>
      <c r="AJ34" s="20">
        <v>245.1</v>
      </c>
      <c r="AK34" s="20">
        <v>56.2</v>
      </c>
      <c r="AL34" s="20">
        <v>1097</v>
      </c>
      <c r="AM34" s="20">
        <v>0</v>
      </c>
      <c r="AN34" s="20">
        <v>4816.5</v>
      </c>
      <c r="AO34" s="20">
        <v>27.7</v>
      </c>
      <c r="AP34" s="20">
        <v>369.8</v>
      </c>
      <c r="AQ34" s="20">
        <v>6578</v>
      </c>
      <c r="AR34" s="166">
        <v>0.2</v>
      </c>
      <c r="AS34" s="174">
        <v>34.9</v>
      </c>
      <c r="AT34" s="178">
        <v>37.6</v>
      </c>
      <c r="AU34" s="166">
        <v>37.1</v>
      </c>
      <c r="AV34" s="174">
        <v>-235.1</v>
      </c>
    </row>
    <row r="35" spans="1:48" customFormat="1" ht="15">
      <c r="A35" s="142" t="str">
        <f t="shared" si="1"/>
        <v>ISIC 61</v>
      </c>
      <c r="B35" s="149" t="s">
        <v>117</v>
      </c>
      <c r="C35" s="17" t="s">
        <v>8</v>
      </c>
      <c r="D35" s="19">
        <v>273.2</v>
      </c>
      <c r="E35" s="19">
        <v>137</v>
      </c>
      <c r="F35" s="19">
        <v>74.2</v>
      </c>
      <c r="G35" s="19">
        <v>32.6</v>
      </c>
      <c r="H35" s="19">
        <v>237.3</v>
      </c>
      <c r="I35" s="19">
        <v>255</v>
      </c>
      <c r="J35" s="19">
        <v>39.1</v>
      </c>
      <c r="K35" s="19">
        <v>126.4</v>
      </c>
      <c r="L35" s="19">
        <v>96.8</v>
      </c>
      <c r="M35" s="19">
        <v>98.5</v>
      </c>
      <c r="N35" s="19">
        <v>187.7</v>
      </c>
      <c r="O35" s="19">
        <v>18</v>
      </c>
      <c r="P35" s="19">
        <v>23.4</v>
      </c>
      <c r="Q35" s="19">
        <v>159</v>
      </c>
      <c r="R35" s="19">
        <v>306.39999999999998</v>
      </c>
      <c r="S35" s="19">
        <v>39.6</v>
      </c>
      <c r="T35" s="19">
        <v>204.6</v>
      </c>
      <c r="U35" s="19">
        <v>70.8</v>
      </c>
      <c r="V35" s="19">
        <v>98.3</v>
      </c>
      <c r="W35" s="19">
        <v>62.5</v>
      </c>
      <c r="X35" s="19">
        <v>122.8</v>
      </c>
      <c r="Y35" s="19">
        <v>900.4</v>
      </c>
      <c r="Z35" s="19">
        <v>1348.9</v>
      </c>
      <c r="AA35" s="19">
        <v>651.20000000000005</v>
      </c>
      <c r="AB35" s="19">
        <v>420.9</v>
      </c>
      <c r="AC35" s="19">
        <v>912</v>
      </c>
      <c r="AD35" s="19">
        <v>7775.1</v>
      </c>
      <c r="AE35" s="19">
        <v>278.5</v>
      </c>
      <c r="AF35" s="19">
        <v>1461.2</v>
      </c>
      <c r="AG35" s="19">
        <v>78</v>
      </c>
      <c r="AH35" s="19">
        <v>319</v>
      </c>
      <c r="AI35" s="19">
        <v>773.8</v>
      </c>
      <c r="AJ35" s="19">
        <v>210.2</v>
      </c>
      <c r="AK35" s="19">
        <v>217.8</v>
      </c>
      <c r="AL35" s="19">
        <v>1681.5</v>
      </c>
      <c r="AM35" s="19">
        <v>0</v>
      </c>
      <c r="AN35" s="19">
        <v>13460.3</v>
      </c>
      <c r="AO35" s="19">
        <v>7.9</v>
      </c>
      <c r="AP35" s="19">
        <v>1110.5</v>
      </c>
      <c r="AQ35" s="19">
        <v>207</v>
      </c>
      <c r="AR35" s="165">
        <v>7.5</v>
      </c>
      <c r="AS35" s="173">
        <v>115.7</v>
      </c>
      <c r="AT35" s="177">
        <v>152.9</v>
      </c>
      <c r="AU35" s="165">
        <v>1465</v>
      </c>
      <c r="AV35" s="173">
        <v>-1516</v>
      </c>
    </row>
    <row r="36" spans="1:48" customFormat="1" ht="15">
      <c r="A36" s="142" t="str">
        <f t="shared" si="1"/>
        <v>ISIC 62T63</v>
      </c>
      <c r="B36" s="149" t="s">
        <v>118</v>
      </c>
      <c r="C36" s="17" t="s">
        <v>8</v>
      </c>
      <c r="D36" s="20">
        <v>8.1</v>
      </c>
      <c r="E36" s="20">
        <v>38.9</v>
      </c>
      <c r="F36" s="20">
        <v>3.7</v>
      </c>
      <c r="G36" s="20">
        <v>1.3</v>
      </c>
      <c r="H36" s="20">
        <v>37.1</v>
      </c>
      <c r="I36" s="20">
        <v>19.899999999999999</v>
      </c>
      <c r="J36" s="20">
        <v>3.3</v>
      </c>
      <c r="K36" s="20">
        <v>18.3</v>
      </c>
      <c r="L36" s="20">
        <v>13.2</v>
      </c>
      <c r="M36" s="20">
        <v>18.8</v>
      </c>
      <c r="N36" s="20">
        <v>19.3</v>
      </c>
      <c r="O36" s="20">
        <v>1.7</v>
      </c>
      <c r="P36" s="20">
        <v>4.2</v>
      </c>
      <c r="Q36" s="20">
        <v>14.7</v>
      </c>
      <c r="R36" s="20">
        <v>58.5</v>
      </c>
      <c r="S36" s="20">
        <v>6.3</v>
      </c>
      <c r="T36" s="20">
        <v>21.2</v>
      </c>
      <c r="U36" s="20">
        <v>11.2</v>
      </c>
      <c r="V36" s="20">
        <v>10.6</v>
      </c>
      <c r="W36" s="20">
        <v>7.4</v>
      </c>
      <c r="X36" s="20">
        <v>15.5</v>
      </c>
      <c r="Y36" s="20">
        <v>94.7</v>
      </c>
      <c r="Z36" s="20">
        <v>123.6</v>
      </c>
      <c r="AA36" s="20">
        <v>67.5</v>
      </c>
      <c r="AB36" s="20">
        <v>32.4</v>
      </c>
      <c r="AC36" s="20">
        <v>111</v>
      </c>
      <c r="AD36" s="20">
        <v>96.5</v>
      </c>
      <c r="AE36" s="20">
        <v>115.8</v>
      </c>
      <c r="AF36" s="20">
        <v>218.4</v>
      </c>
      <c r="AG36" s="20">
        <v>7.8</v>
      </c>
      <c r="AH36" s="20">
        <v>42.1</v>
      </c>
      <c r="AI36" s="20">
        <v>78.900000000000006</v>
      </c>
      <c r="AJ36" s="20">
        <v>21.7</v>
      </c>
      <c r="AK36" s="20">
        <v>19.7</v>
      </c>
      <c r="AL36" s="20">
        <v>296.7</v>
      </c>
      <c r="AM36" s="20">
        <v>0</v>
      </c>
      <c r="AN36" s="20">
        <v>246.3</v>
      </c>
      <c r="AO36" s="20">
        <v>2</v>
      </c>
      <c r="AP36" s="20">
        <v>68.400000000000006</v>
      </c>
      <c r="AQ36" s="20">
        <v>3963.5</v>
      </c>
      <c r="AR36" s="166">
        <v>0.1</v>
      </c>
      <c r="AS36" s="174">
        <v>4.5</v>
      </c>
      <c r="AT36" s="178">
        <v>1.2</v>
      </c>
      <c r="AU36" s="166">
        <v>274.2</v>
      </c>
      <c r="AV36" s="174">
        <v>-1914.2</v>
      </c>
    </row>
    <row r="37" spans="1:48" customFormat="1" ht="15">
      <c r="A37" s="142" t="str">
        <f t="shared" si="1"/>
        <v>ISIC 64T66</v>
      </c>
      <c r="B37" s="149" t="s">
        <v>119</v>
      </c>
      <c r="C37" s="17" t="s">
        <v>8</v>
      </c>
      <c r="D37" s="19">
        <v>1697.7</v>
      </c>
      <c r="E37" s="19">
        <v>1742.7</v>
      </c>
      <c r="F37" s="19">
        <v>331.8</v>
      </c>
      <c r="G37" s="19">
        <v>99.3</v>
      </c>
      <c r="H37" s="19">
        <v>1063.8</v>
      </c>
      <c r="I37" s="19">
        <v>896.7</v>
      </c>
      <c r="J37" s="19">
        <v>184.2</v>
      </c>
      <c r="K37" s="19">
        <v>478.4</v>
      </c>
      <c r="L37" s="19">
        <v>486.2</v>
      </c>
      <c r="M37" s="19">
        <v>418.2</v>
      </c>
      <c r="N37" s="19">
        <v>740.5</v>
      </c>
      <c r="O37" s="19">
        <v>70.5</v>
      </c>
      <c r="P37" s="19">
        <v>279.60000000000002</v>
      </c>
      <c r="Q37" s="19">
        <v>547.79999999999995</v>
      </c>
      <c r="R37" s="19">
        <v>733.4</v>
      </c>
      <c r="S37" s="19">
        <v>142.4</v>
      </c>
      <c r="T37" s="19">
        <v>599.9</v>
      </c>
      <c r="U37" s="19">
        <v>273.5</v>
      </c>
      <c r="V37" s="19">
        <v>375.2</v>
      </c>
      <c r="W37" s="19">
        <v>203.4</v>
      </c>
      <c r="X37" s="19">
        <v>416.1</v>
      </c>
      <c r="Y37" s="19">
        <v>4301.5</v>
      </c>
      <c r="Z37" s="19">
        <v>3146.7</v>
      </c>
      <c r="AA37" s="19">
        <v>1942.7</v>
      </c>
      <c r="AB37" s="19">
        <v>945.7</v>
      </c>
      <c r="AC37" s="19">
        <v>526.9</v>
      </c>
      <c r="AD37" s="19">
        <v>479.1</v>
      </c>
      <c r="AE37" s="19">
        <v>171.9</v>
      </c>
      <c r="AF37" s="19">
        <v>10414.299999999999</v>
      </c>
      <c r="AG37" s="19">
        <v>1304.0999999999999</v>
      </c>
      <c r="AH37" s="19">
        <v>586.6</v>
      </c>
      <c r="AI37" s="19">
        <v>1055.9000000000001</v>
      </c>
      <c r="AJ37" s="19">
        <v>361.8</v>
      </c>
      <c r="AK37" s="19">
        <v>402.2</v>
      </c>
      <c r="AL37" s="19">
        <v>1958.7</v>
      </c>
      <c r="AM37" s="19">
        <v>0</v>
      </c>
      <c r="AN37" s="19">
        <v>16316.3</v>
      </c>
      <c r="AO37" s="19">
        <v>0.7</v>
      </c>
      <c r="AP37" s="19">
        <v>53.2</v>
      </c>
      <c r="AQ37" s="19">
        <v>30</v>
      </c>
      <c r="AR37" s="165">
        <v>2.2000000000000002</v>
      </c>
      <c r="AS37" s="173">
        <v>99.3</v>
      </c>
      <c r="AT37" s="177">
        <v>126.3</v>
      </c>
      <c r="AU37" s="165">
        <v>285.5</v>
      </c>
      <c r="AV37" s="173">
        <v>-3037.7</v>
      </c>
    </row>
    <row r="38" spans="1:48" customFormat="1" ht="15">
      <c r="A38" s="142" t="str">
        <f t="shared" si="1"/>
        <v>ISIC 68</v>
      </c>
      <c r="B38" s="149" t="s">
        <v>120</v>
      </c>
      <c r="C38" s="17" t="s">
        <v>8</v>
      </c>
      <c r="D38" s="20">
        <v>87.9</v>
      </c>
      <c r="E38" s="20">
        <v>135.30000000000001</v>
      </c>
      <c r="F38" s="20">
        <v>8.5</v>
      </c>
      <c r="G38" s="20">
        <v>3.6</v>
      </c>
      <c r="H38" s="20">
        <v>139.69999999999999</v>
      </c>
      <c r="I38" s="20">
        <v>157.9</v>
      </c>
      <c r="J38" s="20">
        <v>20.399999999999999</v>
      </c>
      <c r="K38" s="20">
        <v>83.4</v>
      </c>
      <c r="L38" s="20">
        <v>39.6</v>
      </c>
      <c r="M38" s="20">
        <v>38.200000000000003</v>
      </c>
      <c r="N38" s="20">
        <v>120.3</v>
      </c>
      <c r="O38" s="20">
        <v>7.6</v>
      </c>
      <c r="P38" s="20">
        <v>7</v>
      </c>
      <c r="Q38" s="20">
        <v>88</v>
      </c>
      <c r="R38" s="20">
        <v>100.5</v>
      </c>
      <c r="S38" s="20">
        <v>19</v>
      </c>
      <c r="T38" s="20">
        <v>70.099999999999994</v>
      </c>
      <c r="U38" s="20">
        <v>52</v>
      </c>
      <c r="V38" s="20">
        <v>50.6</v>
      </c>
      <c r="W38" s="20">
        <v>41.7</v>
      </c>
      <c r="X38" s="20">
        <v>52.3</v>
      </c>
      <c r="Y38" s="20">
        <v>821.3</v>
      </c>
      <c r="Z38" s="20">
        <v>1577.4</v>
      </c>
      <c r="AA38" s="20">
        <v>310.2</v>
      </c>
      <c r="AB38" s="20">
        <v>987.6</v>
      </c>
      <c r="AC38" s="20">
        <v>210.9</v>
      </c>
      <c r="AD38" s="20">
        <v>228.2</v>
      </c>
      <c r="AE38" s="20">
        <v>63.3</v>
      </c>
      <c r="AF38" s="20">
        <v>455.1</v>
      </c>
      <c r="AG38" s="20">
        <v>156.19999999999999</v>
      </c>
      <c r="AH38" s="20">
        <v>164.8</v>
      </c>
      <c r="AI38" s="20">
        <v>292.7</v>
      </c>
      <c r="AJ38" s="20">
        <v>212.7</v>
      </c>
      <c r="AK38" s="20">
        <v>165.3</v>
      </c>
      <c r="AL38" s="20">
        <v>1392.7</v>
      </c>
      <c r="AM38" s="20">
        <v>0</v>
      </c>
      <c r="AN38" s="20">
        <v>13596.8</v>
      </c>
      <c r="AO38" s="20">
        <v>0.1</v>
      </c>
      <c r="AP38" s="20">
        <v>1879.7</v>
      </c>
      <c r="AQ38" s="20">
        <v>3147.3</v>
      </c>
      <c r="AR38" s="166">
        <v>1.4</v>
      </c>
      <c r="AS38" s="174">
        <v>291.5</v>
      </c>
      <c r="AT38" s="178">
        <v>431.2</v>
      </c>
      <c r="AU38" s="166">
        <v>190.4</v>
      </c>
      <c r="AV38" s="174">
        <v>-602.20000000000005</v>
      </c>
    </row>
    <row r="39" spans="1:48" customFormat="1" ht="15">
      <c r="A39" s="142" t="str">
        <f t="shared" si="1"/>
        <v>ISIC 69T82</v>
      </c>
      <c r="B39" s="149" t="s">
        <v>121</v>
      </c>
      <c r="C39" s="17" t="s">
        <v>8</v>
      </c>
      <c r="D39" s="19">
        <v>159.80000000000001</v>
      </c>
      <c r="E39" s="19">
        <v>480.4</v>
      </c>
      <c r="F39" s="19">
        <v>47.2</v>
      </c>
      <c r="G39" s="19">
        <v>40.6</v>
      </c>
      <c r="H39" s="19">
        <v>403.1</v>
      </c>
      <c r="I39" s="19">
        <v>148.9</v>
      </c>
      <c r="J39" s="19">
        <v>36.1</v>
      </c>
      <c r="K39" s="19">
        <v>125.7</v>
      </c>
      <c r="L39" s="19">
        <v>92.5</v>
      </c>
      <c r="M39" s="19">
        <v>179.9</v>
      </c>
      <c r="N39" s="19">
        <v>197.1</v>
      </c>
      <c r="O39" s="19">
        <v>18.2</v>
      </c>
      <c r="P39" s="19">
        <v>31.4</v>
      </c>
      <c r="Q39" s="19">
        <v>137.30000000000001</v>
      </c>
      <c r="R39" s="19">
        <v>387.7</v>
      </c>
      <c r="S39" s="19">
        <v>47.4</v>
      </c>
      <c r="T39" s="19">
        <v>169.5</v>
      </c>
      <c r="U39" s="19">
        <v>83.8</v>
      </c>
      <c r="V39" s="19">
        <v>119.9</v>
      </c>
      <c r="W39" s="19">
        <v>65.5</v>
      </c>
      <c r="X39" s="19">
        <v>101.9</v>
      </c>
      <c r="Y39" s="19">
        <v>1597.6</v>
      </c>
      <c r="Z39" s="19">
        <v>929.9</v>
      </c>
      <c r="AA39" s="19">
        <v>422.5</v>
      </c>
      <c r="AB39" s="19">
        <v>369.6</v>
      </c>
      <c r="AC39" s="19">
        <v>325.39999999999998</v>
      </c>
      <c r="AD39" s="19">
        <v>214.2</v>
      </c>
      <c r="AE39" s="19">
        <v>89.4</v>
      </c>
      <c r="AF39" s="19">
        <v>539.1</v>
      </c>
      <c r="AG39" s="19">
        <v>62.9</v>
      </c>
      <c r="AH39" s="19">
        <v>305.10000000000002</v>
      </c>
      <c r="AI39" s="19">
        <v>247.6</v>
      </c>
      <c r="AJ39" s="19">
        <v>99.8</v>
      </c>
      <c r="AK39" s="19">
        <v>104.6</v>
      </c>
      <c r="AL39" s="19">
        <v>841.1</v>
      </c>
      <c r="AM39" s="19">
        <v>0</v>
      </c>
      <c r="AN39" s="19">
        <v>6358.6</v>
      </c>
      <c r="AO39" s="19">
        <v>191.5</v>
      </c>
      <c r="AP39" s="19">
        <v>1726.8</v>
      </c>
      <c r="AQ39" s="19">
        <v>3007.2</v>
      </c>
      <c r="AR39" s="165">
        <v>62.1</v>
      </c>
      <c r="AS39" s="173">
        <v>125.8</v>
      </c>
      <c r="AT39" s="177">
        <v>168.4</v>
      </c>
      <c r="AU39" s="165">
        <v>7579.6</v>
      </c>
      <c r="AV39" s="173">
        <v>-8907.6</v>
      </c>
    </row>
    <row r="40" spans="1:48" customFormat="1" ht="15">
      <c r="A40" s="142" t="str">
        <f t="shared" si="1"/>
        <v>ISIC 84</v>
      </c>
      <c r="B40" s="149" t="s">
        <v>122</v>
      </c>
      <c r="C40" s="17" t="s">
        <v>8</v>
      </c>
      <c r="D40" s="20">
        <v>5.2</v>
      </c>
      <c r="E40" s="20">
        <v>1.3</v>
      </c>
      <c r="F40" s="20">
        <v>0.3</v>
      </c>
      <c r="G40" s="20">
        <v>0.6</v>
      </c>
      <c r="H40" s="20">
        <v>5.4</v>
      </c>
      <c r="I40" s="20">
        <v>4.0999999999999996</v>
      </c>
      <c r="J40" s="20">
        <v>0.9</v>
      </c>
      <c r="K40" s="20">
        <v>2.7</v>
      </c>
      <c r="L40" s="20">
        <v>0.7</v>
      </c>
      <c r="M40" s="20">
        <v>2.8</v>
      </c>
      <c r="N40" s="20">
        <v>4</v>
      </c>
      <c r="O40" s="20">
        <v>0.4</v>
      </c>
      <c r="P40" s="20">
        <v>0.2</v>
      </c>
      <c r="Q40" s="20">
        <v>0.5</v>
      </c>
      <c r="R40" s="20">
        <v>1</v>
      </c>
      <c r="S40" s="20">
        <v>0.2</v>
      </c>
      <c r="T40" s="20">
        <v>0.6</v>
      </c>
      <c r="U40" s="20">
        <v>0.3</v>
      </c>
      <c r="V40" s="20">
        <v>1.5</v>
      </c>
      <c r="W40" s="20">
        <v>1.1000000000000001</v>
      </c>
      <c r="X40" s="20">
        <v>1.1000000000000001</v>
      </c>
      <c r="Y40" s="20">
        <v>4.7</v>
      </c>
      <c r="Z40" s="20">
        <v>14.6</v>
      </c>
      <c r="AA40" s="20">
        <v>15.8</v>
      </c>
      <c r="AB40" s="20">
        <v>4.4000000000000004</v>
      </c>
      <c r="AC40" s="20">
        <v>4.9000000000000004</v>
      </c>
      <c r="AD40" s="20">
        <v>4.5999999999999996</v>
      </c>
      <c r="AE40" s="20">
        <v>1.1000000000000001</v>
      </c>
      <c r="AF40" s="20">
        <v>7.8</v>
      </c>
      <c r="AG40" s="20">
        <v>3</v>
      </c>
      <c r="AH40" s="20">
        <v>4.7</v>
      </c>
      <c r="AI40" s="20">
        <v>20.2</v>
      </c>
      <c r="AJ40" s="20">
        <v>5.2</v>
      </c>
      <c r="AK40" s="20">
        <v>3.5</v>
      </c>
      <c r="AL40" s="20">
        <v>15.4</v>
      </c>
      <c r="AM40" s="20">
        <v>0</v>
      </c>
      <c r="AN40" s="20">
        <v>734</v>
      </c>
      <c r="AO40" s="20">
        <v>0.5</v>
      </c>
      <c r="AP40" s="20">
        <v>43464.1</v>
      </c>
      <c r="AQ40" s="20">
        <v>12.3</v>
      </c>
      <c r="AR40" s="166">
        <v>0</v>
      </c>
      <c r="AS40" s="174">
        <v>8</v>
      </c>
      <c r="AT40" s="178">
        <v>0</v>
      </c>
      <c r="AU40" s="166">
        <v>0</v>
      </c>
      <c r="AV40" s="174">
        <v>-90.8</v>
      </c>
    </row>
    <row r="41" spans="1:48" customFormat="1" ht="15">
      <c r="A41" s="142" t="str">
        <f t="shared" si="1"/>
        <v>ISIC 85</v>
      </c>
      <c r="B41" s="149" t="s">
        <v>123</v>
      </c>
      <c r="C41" s="17" t="s">
        <v>8</v>
      </c>
      <c r="D41" s="19">
        <v>0.4</v>
      </c>
      <c r="E41" s="19">
        <v>1</v>
      </c>
      <c r="F41" s="19">
        <v>0.1</v>
      </c>
      <c r="G41" s="19">
        <v>0.2</v>
      </c>
      <c r="H41" s="19">
        <v>4.2</v>
      </c>
      <c r="I41" s="19">
        <v>3.4</v>
      </c>
      <c r="J41" s="19">
        <v>0.1</v>
      </c>
      <c r="K41" s="19">
        <v>2.4</v>
      </c>
      <c r="L41" s="19">
        <v>0.3</v>
      </c>
      <c r="M41" s="19">
        <v>2.6</v>
      </c>
      <c r="N41" s="19">
        <v>3.3</v>
      </c>
      <c r="O41" s="19">
        <v>0.3</v>
      </c>
      <c r="P41" s="19">
        <v>0.3</v>
      </c>
      <c r="Q41" s="19">
        <v>0.2</v>
      </c>
      <c r="R41" s="19">
        <v>6.3</v>
      </c>
      <c r="S41" s="19">
        <v>0.8</v>
      </c>
      <c r="T41" s="19">
        <v>3.1</v>
      </c>
      <c r="U41" s="19">
        <v>1.5</v>
      </c>
      <c r="V41" s="19">
        <v>0.2</v>
      </c>
      <c r="W41" s="19">
        <v>0.5</v>
      </c>
      <c r="X41" s="19">
        <v>1.3</v>
      </c>
      <c r="Y41" s="19">
        <v>10.6</v>
      </c>
      <c r="Z41" s="19">
        <v>12.5</v>
      </c>
      <c r="AA41" s="19">
        <v>8.9</v>
      </c>
      <c r="AB41" s="19">
        <v>1.7</v>
      </c>
      <c r="AC41" s="19">
        <v>3.8</v>
      </c>
      <c r="AD41" s="19">
        <v>4.5</v>
      </c>
      <c r="AE41" s="19">
        <v>2.7</v>
      </c>
      <c r="AF41" s="19">
        <v>15.9</v>
      </c>
      <c r="AG41" s="19">
        <v>0.6</v>
      </c>
      <c r="AH41" s="19">
        <v>6.2</v>
      </c>
      <c r="AI41" s="19">
        <v>20.399999999999999</v>
      </c>
      <c r="AJ41" s="19">
        <v>32.299999999999997</v>
      </c>
      <c r="AK41" s="19">
        <v>5.5</v>
      </c>
      <c r="AL41" s="19">
        <v>11.3</v>
      </c>
      <c r="AM41" s="19">
        <v>0</v>
      </c>
      <c r="AN41" s="19">
        <v>11015.1</v>
      </c>
      <c r="AO41" s="19">
        <v>1</v>
      </c>
      <c r="AP41" s="19">
        <v>21935</v>
      </c>
      <c r="AQ41" s="19">
        <v>25.4</v>
      </c>
      <c r="AR41" s="165">
        <v>0</v>
      </c>
      <c r="AS41" s="173">
        <v>340.6</v>
      </c>
      <c r="AT41" s="177">
        <v>150.6</v>
      </c>
      <c r="AU41" s="165">
        <v>0</v>
      </c>
      <c r="AV41" s="173">
        <v>-404.8</v>
      </c>
    </row>
    <row r="42" spans="1:48" customFormat="1" ht="15">
      <c r="A42" s="142" t="str">
        <f t="shared" si="1"/>
        <v>ISIC 86T88</v>
      </c>
      <c r="B42" s="149" t="s">
        <v>124</v>
      </c>
      <c r="C42" s="17" t="s">
        <v>8</v>
      </c>
      <c r="D42" s="20">
        <v>16.100000000000001</v>
      </c>
      <c r="E42" s="20">
        <v>2.9</v>
      </c>
      <c r="F42" s="20">
        <v>0.1</v>
      </c>
      <c r="G42" s="20">
        <v>0.1</v>
      </c>
      <c r="H42" s="20">
        <v>24</v>
      </c>
      <c r="I42" s="20">
        <v>1.7</v>
      </c>
      <c r="J42" s="20">
        <v>2</v>
      </c>
      <c r="K42" s="20">
        <v>6.2</v>
      </c>
      <c r="L42" s="20">
        <v>3.2</v>
      </c>
      <c r="M42" s="20">
        <v>17.100000000000001</v>
      </c>
      <c r="N42" s="20">
        <v>10.3</v>
      </c>
      <c r="O42" s="20">
        <v>0.7</v>
      </c>
      <c r="P42" s="20">
        <v>0.7</v>
      </c>
      <c r="Q42" s="20">
        <v>6.8</v>
      </c>
      <c r="R42" s="20">
        <v>8.8000000000000007</v>
      </c>
      <c r="S42" s="20">
        <v>2.1</v>
      </c>
      <c r="T42" s="20">
        <v>7.1</v>
      </c>
      <c r="U42" s="20">
        <v>3.8</v>
      </c>
      <c r="V42" s="20">
        <v>1.8</v>
      </c>
      <c r="W42" s="20">
        <v>3.9</v>
      </c>
      <c r="X42" s="20">
        <v>6.3</v>
      </c>
      <c r="Y42" s="20">
        <v>34.9</v>
      </c>
      <c r="Z42" s="20">
        <v>43</v>
      </c>
      <c r="AA42" s="20">
        <v>39.299999999999997</v>
      </c>
      <c r="AB42" s="20">
        <v>12.5</v>
      </c>
      <c r="AC42" s="20">
        <v>13.6</v>
      </c>
      <c r="AD42" s="20">
        <v>10.4</v>
      </c>
      <c r="AE42" s="20">
        <v>4.8</v>
      </c>
      <c r="AF42" s="20">
        <v>54.3</v>
      </c>
      <c r="AG42" s="20">
        <v>2</v>
      </c>
      <c r="AH42" s="20">
        <v>12.8</v>
      </c>
      <c r="AI42" s="20">
        <v>305.89999999999998</v>
      </c>
      <c r="AJ42" s="20">
        <v>39.700000000000003</v>
      </c>
      <c r="AK42" s="20">
        <v>500.9</v>
      </c>
      <c r="AL42" s="20">
        <v>80.5</v>
      </c>
      <c r="AM42" s="20">
        <v>0</v>
      </c>
      <c r="AN42" s="20">
        <v>8984.9</v>
      </c>
      <c r="AO42" s="20">
        <v>5266.8</v>
      </c>
      <c r="AP42" s="20">
        <v>2.4</v>
      </c>
      <c r="AQ42" s="20">
        <v>31.1</v>
      </c>
      <c r="AR42" s="166">
        <v>0</v>
      </c>
      <c r="AS42" s="174">
        <v>82.9</v>
      </c>
      <c r="AT42" s="178">
        <v>101.7</v>
      </c>
      <c r="AU42" s="166">
        <v>0</v>
      </c>
      <c r="AV42" s="174">
        <v>-109.7</v>
      </c>
    </row>
    <row r="43" spans="1:48" customFormat="1" ht="15">
      <c r="A43" s="142" t="str">
        <f t="shared" si="1"/>
        <v>ISIC 90T96</v>
      </c>
      <c r="B43" s="149" t="s">
        <v>125</v>
      </c>
      <c r="C43" s="17" t="s">
        <v>8</v>
      </c>
      <c r="D43" s="19">
        <v>157.5</v>
      </c>
      <c r="E43" s="19">
        <v>563.4</v>
      </c>
      <c r="F43" s="19">
        <v>156.80000000000001</v>
      </c>
      <c r="G43" s="19">
        <v>39.6</v>
      </c>
      <c r="H43" s="19">
        <v>255.7</v>
      </c>
      <c r="I43" s="19">
        <v>94.6</v>
      </c>
      <c r="J43" s="19">
        <v>17.3</v>
      </c>
      <c r="K43" s="19">
        <v>47.8</v>
      </c>
      <c r="L43" s="19">
        <v>38.1</v>
      </c>
      <c r="M43" s="19">
        <v>32.1</v>
      </c>
      <c r="N43" s="19">
        <v>56.5</v>
      </c>
      <c r="O43" s="19">
        <v>7.8</v>
      </c>
      <c r="P43" s="19">
        <v>82.4</v>
      </c>
      <c r="Q43" s="19">
        <v>37.5</v>
      </c>
      <c r="R43" s="19">
        <v>136.80000000000001</v>
      </c>
      <c r="S43" s="19">
        <v>16.3</v>
      </c>
      <c r="T43" s="19">
        <v>48.5</v>
      </c>
      <c r="U43" s="19">
        <v>42.3</v>
      </c>
      <c r="V43" s="19">
        <v>74.3</v>
      </c>
      <c r="W43" s="19">
        <v>38.4</v>
      </c>
      <c r="X43" s="19">
        <v>67.599999999999994</v>
      </c>
      <c r="Y43" s="19">
        <v>932.9</v>
      </c>
      <c r="Z43" s="19">
        <v>735.2</v>
      </c>
      <c r="AA43" s="19">
        <v>342.5</v>
      </c>
      <c r="AB43" s="19">
        <v>264.8</v>
      </c>
      <c r="AC43" s="19">
        <v>281.60000000000002</v>
      </c>
      <c r="AD43" s="19">
        <v>248.2</v>
      </c>
      <c r="AE43" s="19">
        <v>116.9</v>
      </c>
      <c r="AF43" s="19">
        <v>341.2</v>
      </c>
      <c r="AG43" s="19">
        <v>32.200000000000003</v>
      </c>
      <c r="AH43" s="19">
        <v>172.9</v>
      </c>
      <c r="AI43" s="19">
        <v>335.2</v>
      </c>
      <c r="AJ43" s="19">
        <v>196.8</v>
      </c>
      <c r="AK43" s="19">
        <v>441.7</v>
      </c>
      <c r="AL43" s="19">
        <v>4794.3</v>
      </c>
      <c r="AM43" s="19">
        <v>0</v>
      </c>
      <c r="AN43" s="19">
        <v>20407.599999999999</v>
      </c>
      <c r="AO43" s="19">
        <v>4070.6</v>
      </c>
      <c r="AP43" s="19">
        <v>6980.3</v>
      </c>
      <c r="AQ43" s="19">
        <v>13941.8</v>
      </c>
      <c r="AR43" s="165">
        <v>-0.1</v>
      </c>
      <c r="AS43" s="173">
        <v>304.2</v>
      </c>
      <c r="AT43" s="177">
        <v>393.4</v>
      </c>
      <c r="AU43" s="165">
        <v>114.7</v>
      </c>
      <c r="AV43" s="173">
        <v>-484.9</v>
      </c>
    </row>
    <row r="44" spans="1:48" customFormat="1" ht="15">
      <c r="A44" s="142" t="str">
        <f t="shared" si="1"/>
        <v>ISIC 97T98</v>
      </c>
      <c r="B44" s="149" t="s">
        <v>126</v>
      </c>
      <c r="C44" s="17" t="s">
        <v>8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1389.2</v>
      </c>
      <c r="AO44" s="20">
        <v>0</v>
      </c>
      <c r="AP44" s="20">
        <v>0</v>
      </c>
      <c r="AQ44" s="20">
        <v>0</v>
      </c>
      <c r="AR44" s="166">
        <v>0</v>
      </c>
      <c r="AS44" s="174">
        <v>0</v>
      </c>
      <c r="AT44" s="178">
        <v>0</v>
      </c>
      <c r="AU44" s="166">
        <v>0</v>
      </c>
      <c r="AV44" s="174">
        <v>0</v>
      </c>
    </row>
    <row r="45" spans="1:48" customFormat="1" ht="15">
      <c r="A45" s="142" t="str">
        <f t="shared" si="1"/>
        <v>ISIC IMP_FNL</v>
      </c>
      <c r="B45" s="149" t="s">
        <v>127</v>
      </c>
      <c r="C45" s="17" t="s">
        <v>8</v>
      </c>
      <c r="D45" s="19">
        <v>165.5</v>
      </c>
      <c r="E45" s="19">
        <v>90.3</v>
      </c>
      <c r="F45" s="19">
        <v>37.299999999999997</v>
      </c>
      <c r="G45" s="19">
        <v>11.6</v>
      </c>
      <c r="H45" s="19">
        <v>60.1</v>
      </c>
      <c r="I45" s="19">
        <v>90.9</v>
      </c>
      <c r="J45" s="19">
        <v>8.3000000000000007</v>
      </c>
      <c r="K45" s="19">
        <v>23.5</v>
      </c>
      <c r="L45" s="19">
        <v>234</v>
      </c>
      <c r="M45" s="19">
        <v>86.6</v>
      </c>
      <c r="N45" s="19">
        <v>58.3</v>
      </c>
      <c r="O45" s="19">
        <v>8.3000000000000007</v>
      </c>
      <c r="P45" s="19">
        <v>26.3</v>
      </c>
      <c r="Q45" s="19">
        <v>30.6</v>
      </c>
      <c r="R45" s="19">
        <v>60.6</v>
      </c>
      <c r="S45" s="19">
        <v>11.5</v>
      </c>
      <c r="T45" s="19">
        <v>31.4</v>
      </c>
      <c r="U45" s="19">
        <v>40.4</v>
      </c>
      <c r="V45" s="19">
        <v>23.4</v>
      </c>
      <c r="W45" s="19">
        <v>11.5</v>
      </c>
      <c r="X45" s="19">
        <v>35.5</v>
      </c>
      <c r="Y45" s="19">
        <v>292.2</v>
      </c>
      <c r="Z45" s="19">
        <v>100.2</v>
      </c>
      <c r="AA45" s="19">
        <v>405.2</v>
      </c>
      <c r="AB45" s="19">
        <v>34.6</v>
      </c>
      <c r="AC45" s="19">
        <v>9.4</v>
      </c>
      <c r="AD45" s="19">
        <v>8.4</v>
      </c>
      <c r="AE45" s="19">
        <v>3</v>
      </c>
      <c r="AF45" s="19">
        <v>19.100000000000001</v>
      </c>
      <c r="AG45" s="19">
        <v>3.9</v>
      </c>
      <c r="AH45" s="19">
        <v>13.1</v>
      </c>
      <c r="AI45" s="19">
        <v>34.4</v>
      </c>
      <c r="AJ45" s="19">
        <v>10.1</v>
      </c>
      <c r="AK45" s="19">
        <v>12.5</v>
      </c>
      <c r="AL45" s="19">
        <v>92.9</v>
      </c>
      <c r="AM45" s="19">
        <v>0</v>
      </c>
      <c r="AN45" s="19">
        <v>617.5</v>
      </c>
      <c r="AO45" s="19">
        <v>0.2</v>
      </c>
      <c r="AP45" s="19">
        <v>7.6</v>
      </c>
      <c r="AQ45" s="19">
        <v>157.80000000000001</v>
      </c>
      <c r="AR45" s="165">
        <v>0</v>
      </c>
      <c r="AS45" s="173">
        <v>190</v>
      </c>
      <c r="AT45" s="177">
        <v>0</v>
      </c>
      <c r="AU45" s="165">
        <v>0</v>
      </c>
      <c r="AV45" s="173">
        <v>-3157.9</v>
      </c>
    </row>
    <row r="46" spans="1:48" customFormat="1" ht="15">
      <c r="A46" s="142" t="str">
        <f t="shared" si="1"/>
        <v>ISIC INT_FNL</v>
      </c>
      <c r="B46" s="149" t="s">
        <v>128</v>
      </c>
      <c r="C46" s="17" t="s">
        <v>8</v>
      </c>
      <c r="D46" s="20">
        <v>362.1</v>
      </c>
      <c r="E46" s="20">
        <v>397.1</v>
      </c>
      <c r="F46" s="20">
        <v>144.30000000000001</v>
      </c>
      <c r="G46" s="20">
        <v>52</v>
      </c>
      <c r="H46" s="20">
        <v>189.2</v>
      </c>
      <c r="I46" s="20">
        <v>196.8</v>
      </c>
      <c r="J46" s="20">
        <v>24.3</v>
      </c>
      <c r="K46" s="20">
        <v>62.4</v>
      </c>
      <c r="L46" s="20">
        <v>1049.8</v>
      </c>
      <c r="M46" s="20">
        <v>274.2</v>
      </c>
      <c r="N46" s="20">
        <v>117.2</v>
      </c>
      <c r="O46" s="20">
        <v>48.3</v>
      </c>
      <c r="P46" s="20">
        <v>115.6</v>
      </c>
      <c r="Q46" s="20">
        <v>93.5</v>
      </c>
      <c r="R46" s="20">
        <v>78.099999999999994</v>
      </c>
      <c r="S46" s="20">
        <v>27.3</v>
      </c>
      <c r="T46" s="20">
        <v>82.4</v>
      </c>
      <c r="U46" s="20">
        <v>90.9</v>
      </c>
      <c r="V46" s="20">
        <v>54</v>
      </c>
      <c r="W46" s="20">
        <v>32.6</v>
      </c>
      <c r="X46" s="20">
        <v>167</v>
      </c>
      <c r="Y46" s="20">
        <v>930.2</v>
      </c>
      <c r="Z46" s="20">
        <v>379</v>
      </c>
      <c r="AA46" s="20">
        <v>1301.8</v>
      </c>
      <c r="AB46" s="20">
        <v>173.6</v>
      </c>
      <c r="AC46" s="20">
        <v>30</v>
      </c>
      <c r="AD46" s="20">
        <v>31.6</v>
      </c>
      <c r="AE46" s="20">
        <v>9</v>
      </c>
      <c r="AF46" s="20">
        <v>62.2</v>
      </c>
      <c r="AG46" s="20">
        <v>14.6</v>
      </c>
      <c r="AH46" s="20">
        <v>42.2</v>
      </c>
      <c r="AI46" s="20">
        <v>106.4</v>
      </c>
      <c r="AJ46" s="20">
        <v>31.1</v>
      </c>
      <c r="AK46" s="20">
        <v>39.6</v>
      </c>
      <c r="AL46" s="20">
        <v>275.5</v>
      </c>
      <c r="AM46" s="20">
        <v>0</v>
      </c>
      <c r="AN46" s="20">
        <v>18603.3</v>
      </c>
      <c r="AO46" s="20">
        <v>4.4000000000000004</v>
      </c>
      <c r="AP46" s="20">
        <v>6.7</v>
      </c>
      <c r="AQ46" s="20">
        <v>790.2</v>
      </c>
      <c r="AR46" s="166">
        <v>-45.8</v>
      </c>
      <c r="AS46" s="174">
        <v>0</v>
      </c>
      <c r="AT46" s="178">
        <v>912.6</v>
      </c>
      <c r="AU46" s="166">
        <v>487</v>
      </c>
      <c r="AV46" s="174">
        <v>0</v>
      </c>
    </row>
    <row r="47" spans="1:48" customFormat="1" ht="15">
      <c r="A47" s="142" t="str">
        <f t="shared" si="1"/>
        <v>ISIC INT_FNL</v>
      </c>
      <c r="B47" s="149" t="s">
        <v>129</v>
      </c>
      <c r="C47" s="17" t="s">
        <v>8</v>
      </c>
      <c r="D47" s="19">
        <v>51788.3</v>
      </c>
      <c r="E47" s="19">
        <v>26973.8</v>
      </c>
      <c r="F47" s="19">
        <v>9504.7999999999993</v>
      </c>
      <c r="G47" s="19">
        <v>3650.4</v>
      </c>
      <c r="H47" s="19">
        <v>101546.9</v>
      </c>
      <c r="I47" s="19">
        <v>39633.699999999997</v>
      </c>
      <c r="J47" s="19">
        <v>8458.7000000000007</v>
      </c>
      <c r="K47" s="19">
        <v>15091.1</v>
      </c>
      <c r="L47" s="19">
        <v>49964.7</v>
      </c>
      <c r="M47" s="19">
        <v>23188.2</v>
      </c>
      <c r="N47" s="19">
        <v>26192.400000000001</v>
      </c>
      <c r="O47" s="19">
        <v>7219.8</v>
      </c>
      <c r="P47" s="19">
        <v>13494.5</v>
      </c>
      <c r="Q47" s="19">
        <v>14551.1</v>
      </c>
      <c r="R47" s="19">
        <v>22016.400000000001</v>
      </c>
      <c r="S47" s="19">
        <v>4608.8</v>
      </c>
      <c r="T47" s="19">
        <v>14031.9</v>
      </c>
      <c r="U47" s="19">
        <v>18775.8</v>
      </c>
      <c r="V47" s="19">
        <v>8280.9</v>
      </c>
      <c r="W47" s="19">
        <v>5063.3999999999996</v>
      </c>
      <c r="X47" s="19">
        <v>10833.9</v>
      </c>
      <c r="Y47" s="19">
        <v>85968.5</v>
      </c>
      <c r="Z47" s="19">
        <v>43712.3</v>
      </c>
      <c r="AA47" s="19">
        <v>48024.7</v>
      </c>
      <c r="AB47" s="19">
        <v>32970.300000000003</v>
      </c>
      <c r="AC47" s="19">
        <v>13439.4</v>
      </c>
      <c r="AD47" s="19">
        <v>12651.5</v>
      </c>
      <c r="AE47" s="19">
        <v>2059.4</v>
      </c>
      <c r="AF47" s="19">
        <v>18817.099999999999</v>
      </c>
      <c r="AG47" s="19">
        <v>3036.7</v>
      </c>
      <c r="AH47" s="19">
        <v>5442.7</v>
      </c>
      <c r="AI47" s="19">
        <v>10929.6</v>
      </c>
      <c r="AJ47" s="19">
        <v>4494.7</v>
      </c>
      <c r="AK47" s="19">
        <v>6536.4</v>
      </c>
      <c r="AL47" s="19">
        <v>38567.599999999999</v>
      </c>
      <c r="AM47" s="19">
        <v>0</v>
      </c>
      <c r="AN47" s="19">
        <v>481844.2</v>
      </c>
      <c r="AO47" s="19">
        <v>9780.4</v>
      </c>
      <c r="AP47" s="19">
        <v>84163.3</v>
      </c>
      <c r="AQ47" s="19">
        <v>282595.90000000002</v>
      </c>
      <c r="AR47" s="165">
        <v>-2675.1</v>
      </c>
      <c r="AS47" s="173">
        <v>5183.3</v>
      </c>
      <c r="AT47" s="177">
        <v>7304.2</v>
      </c>
      <c r="AU47" s="165">
        <v>172920.2</v>
      </c>
      <c r="AV47" s="173">
        <v>-179538.6</v>
      </c>
    </row>
    <row r="48" spans="1:48" customFormat="1" ht="15">
      <c r="A48" s="142"/>
      <c r="B48" s="149" t="s">
        <v>130</v>
      </c>
      <c r="C48" s="17" t="s">
        <v>8</v>
      </c>
      <c r="D48" s="20">
        <v>115215.6</v>
      </c>
      <c r="E48" s="20">
        <v>45507.9</v>
      </c>
      <c r="F48" s="20">
        <v>15547.8</v>
      </c>
      <c r="G48" s="20">
        <v>4240.8999999999996</v>
      </c>
      <c r="H48" s="20">
        <v>55967.4</v>
      </c>
      <c r="I48" s="20">
        <v>12651.7</v>
      </c>
      <c r="J48" s="20">
        <v>5776</v>
      </c>
      <c r="K48" s="20">
        <v>6499.4</v>
      </c>
      <c r="L48" s="20">
        <v>23723</v>
      </c>
      <c r="M48" s="20">
        <v>15536.5</v>
      </c>
      <c r="N48" s="20">
        <v>6365.4</v>
      </c>
      <c r="O48" s="20">
        <v>6174.3</v>
      </c>
      <c r="P48" s="20">
        <v>6677</v>
      </c>
      <c r="Q48" s="20">
        <v>5094.3</v>
      </c>
      <c r="R48" s="20">
        <v>8406.9</v>
      </c>
      <c r="S48" s="20">
        <v>3286.2</v>
      </c>
      <c r="T48" s="20">
        <v>2761.4</v>
      </c>
      <c r="U48" s="20">
        <v>15735.3</v>
      </c>
      <c r="V48" s="20">
        <v>595.29999999999995</v>
      </c>
      <c r="W48" s="20">
        <v>2873.6</v>
      </c>
      <c r="X48" s="20">
        <v>12204.1</v>
      </c>
      <c r="Y48" s="20">
        <v>87172.6</v>
      </c>
      <c r="Z48" s="20">
        <v>113700.5</v>
      </c>
      <c r="AA48" s="20">
        <v>42884</v>
      </c>
      <c r="AB48" s="20">
        <v>25295</v>
      </c>
      <c r="AC48" s="20">
        <v>5768.9</v>
      </c>
      <c r="AD48" s="20">
        <v>22051.4</v>
      </c>
      <c r="AE48" s="20">
        <v>2246.6999999999998</v>
      </c>
      <c r="AF48" s="20">
        <v>34438.5</v>
      </c>
      <c r="AG48" s="20">
        <v>24261.5</v>
      </c>
      <c r="AH48" s="20">
        <v>14092.4</v>
      </c>
      <c r="AI48" s="20">
        <v>33343.4</v>
      </c>
      <c r="AJ48" s="20">
        <v>28737.599999999999</v>
      </c>
      <c r="AK48" s="20">
        <v>9103.7999999999993</v>
      </c>
      <c r="AL48" s="20">
        <v>18408.099999999999</v>
      </c>
      <c r="AM48" s="20">
        <v>1389.2</v>
      </c>
      <c r="AN48" s="20">
        <v>0</v>
      </c>
      <c r="AO48" s="20">
        <v>0</v>
      </c>
      <c r="AP48" s="20">
        <v>0</v>
      </c>
      <c r="AQ48" s="20">
        <v>0</v>
      </c>
      <c r="AR48" s="166">
        <v>0</v>
      </c>
      <c r="AS48" s="174">
        <v>0</v>
      </c>
      <c r="AT48" s="178">
        <v>0</v>
      </c>
      <c r="AU48" s="166">
        <v>0</v>
      </c>
      <c r="AV48" s="174">
        <v>0</v>
      </c>
    </row>
    <row r="49" spans="1:48" s="1" customFormat="1" ht="15">
      <c r="A49" s="160"/>
      <c r="B49" s="161" t="s">
        <v>131</v>
      </c>
      <c r="C49" s="17" t="s">
        <v>8</v>
      </c>
      <c r="D49" s="162">
        <v>167004</v>
      </c>
      <c r="E49" s="162">
        <v>72481.8</v>
      </c>
      <c r="F49" s="162">
        <v>25052.6</v>
      </c>
      <c r="G49" s="162">
        <v>7891.3</v>
      </c>
      <c r="H49" s="162">
        <v>157514.29999999999</v>
      </c>
      <c r="I49" s="162">
        <v>52285.4</v>
      </c>
      <c r="J49" s="162">
        <v>14234.7</v>
      </c>
      <c r="K49" s="162">
        <v>21590.5</v>
      </c>
      <c r="L49" s="162">
        <v>73687.7</v>
      </c>
      <c r="M49" s="162">
        <v>38724.699999999997</v>
      </c>
      <c r="N49" s="162">
        <v>32557.8</v>
      </c>
      <c r="O49" s="162">
        <v>13394.1</v>
      </c>
      <c r="P49" s="162">
        <v>20171.599999999999</v>
      </c>
      <c r="Q49" s="162">
        <v>19645.400000000001</v>
      </c>
      <c r="R49" s="162">
        <v>30423.200000000001</v>
      </c>
      <c r="S49" s="162">
        <v>7895</v>
      </c>
      <c r="T49" s="162">
        <v>16793.3</v>
      </c>
      <c r="U49" s="162">
        <v>34511.199999999997</v>
      </c>
      <c r="V49" s="162">
        <v>8876.2000000000007</v>
      </c>
      <c r="W49" s="162">
        <v>7937</v>
      </c>
      <c r="X49" s="162">
        <v>23038</v>
      </c>
      <c r="Y49" s="162">
        <v>173141.1</v>
      </c>
      <c r="Z49" s="162">
        <v>157412.79999999999</v>
      </c>
      <c r="AA49" s="162">
        <v>90908.7</v>
      </c>
      <c r="AB49" s="162">
        <v>58265.2</v>
      </c>
      <c r="AC49" s="162">
        <v>19208.400000000001</v>
      </c>
      <c r="AD49" s="162">
        <v>34702.800000000003</v>
      </c>
      <c r="AE49" s="162">
        <v>4306.1000000000004</v>
      </c>
      <c r="AF49" s="162">
        <v>53255.6</v>
      </c>
      <c r="AG49" s="162">
        <v>27298.3</v>
      </c>
      <c r="AH49" s="162">
        <v>19535.099999999999</v>
      </c>
      <c r="AI49" s="162">
        <v>44273</v>
      </c>
      <c r="AJ49" s="162">
        <v>33232.300000000003</v>
      </c>
      <c r="AK49" s="162">
        <v>15640.2</v>
      </c>
      <c r="AL49" s="162">
        <v>56975.6</v>
      </c>
      <c r="AM49" s="162">
        <v>1389.2</v>
      </c>
      <c r="AN49" s="162">
        <v>0</v>
      </c>
      <c r="AO49" s="162">
        <v>0</v>
      </c>
      <c r="AP49" s="162">
        <v>0</v>
      </c>
      <c r="AQ49" s="162">
        <v>0</v>
      </c>
      <c r="AR49" s="167">
        <v>0</v>
      </c>
      <c r="AS49" s="173">
        <v>0</v>
      </c>
      <c r="AT49" s="179">
        <v>0</v>
      </c>
      <c r="AU49" s="167">
        <v>0</v>
      </c>
      <c r="AV49" s="173">
        <v>0</v>
      </c>
    </row>
    <row r="50" spans="1:48" customFormat="1" ht="15">
      <c r="A50" s="142"/>
      <c r="B50" s="24" t="s">
        <v>554</v>
      </c>
      <c r="AS50" s="169"/>
      <c r="AV50" s="169"/>
    </row>
  </sheetData>
  <hyperlinks>
    <hyperlink ref="B2" r:id="rId1" display="http://stats.oecd.org/OECDStat_Metadata/ShowMetadata.ashx?Dataset=IOTSI4_2018&amp;ShowOnWeb=true&amp;Lang=en" xr:uid="{ABBCFE55-B120-4C71-8DD6-5B81FE86CE3B}"/>
    <hyperlink ref="D3" r:id="rId2" display="http://stats.oecd.org/OECDStat_Metadata/ShowMetadata.ashx?Dataset=IOTSI4_2018&amp;Coords=[VAR].[TTL]&amp;ShowOnWeb=true&amp;Lang=en" xr:uid="{C16036CC-8521-4766-B053-F193A5B083A3}"/>
    <hyperlink ref="B50" r:id="rId3" display="https://stats-1.oecd.org/index.aspx?DatasetCode=IOTSI4_2018" xr:uid="{CF4A72A7-1076-4D7F-967D-97D9E3988AF8}"/>
  </hyperlinks>
  <pageMargins left="0.75" right="0.75" top="1" bottom="1" header="0.5" footer="0.5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F7854-E38A-4BFE-A275-0BE2E4AFAEF2}">
  <sheetPr>
    <tabColor theme="9" tint="0.59999389629810485"/>
  </sheetPr>
  <dimension ref="A2:AR38"/>
  <sheetViews>
    <sheetView topLeftCell="A17" workbookViewId="0">
      <selection activeCell="AA20" sqref="AA20:AB28"/>
    </sheetView>
  </sheetViews>
  <sheetFormatPr baseColWidth="10" defaultColWidth="8.83203125" defaultRowHeight="15"/>
  <cols>
    <col min="2" max="2" width="39.6640625" customWidth="1"/>
    <col min="3" max="27" width="11" customWidth="1"/>
    <col min="28" max="28" width="14.1640625" customWidth="1"/>
    <col min="29" max="40" width="11" customWidth="1"/>
    <col min="41" max="43" width="9.83203125" bestFit="1" customWidth="1"/>
    <col min="44" max="44" width="8.83203125" bestFit="1" customWidth="1"/>
  </cols>
  <sheetData>
    <row r="2" spans="1:44" s="73" customFormat="1">
      <c r="B2" s="74" t="s">
        <v>539</v>
      </c>
      <c r="D2" s="73" t="str" cm="1">
        <f t="array" ref="D2:E2">TRANSPOSE('EXIOBASE ISIC SPLITS'!B4:B5)</f>
        <v>ISIC 05</v>
      </c>
      <c r="E2" s="73" t="str">
        <v>ISIC 06</v>
      </c>
      <c r="M2" s="73" t="s">
        <v>164</v>
      </c>
      <c r="N2" s="73" t="s">
        <v>165</v>
      </c>
      <c r="P2" s="73" t="str" cm="1">
        <f t="array" ref="P2:Q2">TRANSPOSE('EXIOBASE ISIC SPLITS'!B6:B7)</f>
        <v>ISIC 231</v>
      </c>
      <c r="Q2" s="73" t="str">
        <v>ISIC 239</v>
      </c>
      <c r="R2" s="73" t="str" cm="1">
        <f t="array" ref="R2:S2">TRANSPOSE('EXIOBASE ISIC SPLITS'!B8:B9)</f>
        <v>ISIC 241</v>
      </c>
      <c r="S2" s="73" t="str">
        <v>ISIC 242</v>
      </c>
      <c r="AA2" s="73" t="str" cm="1">
        <f t="array" ref="AA2:AC2">TRANSPOSE('EXIOBASE ISIC SPLITS'!B10:B12)</f>
        <v>ISIC 351</v>
      </c>
      <c r="AB2" s="73" t="str">
        <v>ISIC 352T353</v>
      </c>
      <c r="AC2" s="73" t="str">
        <v>ISIC 36T39</v>
      </c>
    </row>
    <row r="3" spans="1:44">
      <c r="B3" s="33" t="str" cm="1">
        <f t="array" ref="B3:B5">TRANSPOSE('EXIOBASE ISIC SPLITS'!H3:J3)</f>
        <v>Output</v>
      </c>
      <c r="D3" s="65" cm="1">
        <f t="array" ref="D3:E5">TRANSPOSE('EXIOBASE ISIC SPLITS'!H4:J5)</f>
        <v>0.39817377468418325</v>
      </c>
      <c r="E3" s="65">
        <v>0.60182622531581687</v>
      </c>
      <c r="M3">
        <f>'IDN WIOD IO-tables'!O1810</f>
        <v>0.6946742522775462</v>
      </c>
      <c r="N3">
        <f>'IDN WIOD IO-tables'!P1810</f>
        <v>0.30532574772245374</v>
      </c>
      <c r="P3" s="65" cm="1">
        <f t="array" ref="P3:Q5">TRANSPOSE('EXIOBASE ISIC SPLITS'!H6:J7)</f>
        <v>0.27109932795148051</v>
      </c>
      <c r="Q3" s="65">
        <v>0.72890067204851938</v>
      </c>
      <c r="R3" s="65" cm="1">
        <f t="array" ref="R3:S5">TRANSPOSE('EXIOBASE ISIC SPLITS'!H8:J9)</f>
        <v>0.42628985731924857</v>
      </c>
      <c r="S3" s="65">
        <v>0.57371014268075138</v>
      </c>
      <c r="AA3" s="65" cm="1">
        <f t="array" ref="AA3:AC5">TRANSPOSE('EXIOBASE ISIC SPLITS'!H10:J12)</f>
        <v>0.97166660079508138</v>
      </c>
      <c r="AB3" s="65">
        <v>2.8333399204918557E-2</v>
      </c>
      <c r="AC3">
        <v>0</v>
      </c>
    </row>
    <row r="4" spans="1:44">
      <c r="B4" s="33" t="str">
        <v>Import</v>
      </c>
      <c r="D4" s="65">
        <v>3.4856794890768969E-2</v>
      </c>
      <c r="E4" s="65">
        <v>0.96514320510923113</v>
      </c>
      <c r="M4">
        <f>'IDN WIOD IO-tables'!O1811</f>
        <v>0.79777402195796143</v>
      </c>
      <c r="N4">
        <f>'IDN WIOD IO-tables'!P1811</f>
        <v>0.20222597804203848</v>
      </c>
      <c r="P4" s="65">
        <v>0.27626224671989491</v>
      </c>
      <c r="Q4" s="65">
        <v>0.72373775328010503</v>
      </c>
      <c r="R4" s="65">
        <v>0.77046614869403174</v>
      </c>
      <c r="S4" s="65">
        <v>0.22953385130596837</v>
      </c>
      <c r="AA4" s="65">
        <v>0</v>
      </c>
      <c r="AB4" s="65">
        <v>1</v>
      </c>
      <c r="AC4">
        <v>0</v>
      </c>
    </row>
    <row r="5" spans="1:44">
      <c r="B5" s="33" t="str">
        <v>Export</v>
      </c>
      <c r="D5" s="65">
        <v>0.40480345939977025</v>
      </c>
      <c r="E5" s="65">
        <v>0.59519654060022975</v>
      </c>
      <c r="M5">
        <f>'IDN WIOD IO-tables'!O1812</f>
        <v>0.86811797466988638</v>
      </c>
      <c r="N5">
        <f>'IDN WIOD IO-tables'!P1812</f>
        <v>0.13188202533011356</v>
      </c>
      <c r="P5" s="65">
        <v>0.36087382924631356</v>
      </c>
      <c r="Q5" s="65">
        <v>0.6391261707536865</v>
      </c>
      <c r="R5" s="65">
        <v>0.24047435602473746</v>
      </c>
      <c r="S5" s="65">
        <v>0.75952564397526257</v>
      </c>
      <c r="AA5" s="65">
        <v>0</v>
      </c>
      <c r="AB5" s="65">
        <v>0</v>
      </c>
      <c r="AC5">
        <v>0</v>
      </c>
    </row>
    <row r="6" spans="1:44">
      <c r="B6" s="33"/>
      <c r="D6" s="65"/>
      <c r="E6" s="65"/>
      <c r="P6" s="65"/>
      <c r="Q6" s="65"/>
      <c r="R6" s="65"/>
      <c r="S6" s="65"/>
      <c r="AA6" s="65"/>
      <c r="AB6" s="65"/>
    </row>
    <row r="7" spans="1:44">
      <c r="B7" s="1" t="s">
        <v>617</v>
      </c>
      <c r="D7" t="s">
        <v>625</v>
      </c>
      <c r="E7" t="s">
        <v>625</v>
      </c>
      <c r="P7" t="s">
        <v>626</v>
      </c>
      <c r="Q7" t="s">
        <v>626</v>
      </c>
      <c r="R7" t="s">
        <v>627</v>
      </c>
      <c r="S7" t="s">
        <v>627</v>
      </c>
      <c r="AA7" t="s">
        <v>628</v>
      </c>
      <c r="AB7" t="s">
        <v>628</v>
      </c>
      <c r="AC7" t="s">
        <v>628</v>
      </c>
    </row>
    <row r="8" spans="1:44" s="39" customFormat="1">
      <c r="A8" s="1"/>
      <c r="B8" s="1"/>
      <c r="C8" s="77" t="s">
        <v>9</v>
      </c>
      <c r="D8" s="136" t="s">
        <v>311</v>
      </c>
      <c r="E8" s="137" t="s">
        <v>310</v>
      </c>
      <c r="F8" s="77" t="s">
        <v>10</v>
      </c>
      <c r="G8" s="77" t="s">
        <v>11</v>
      </c>
      <c r="H8" s="77" t="s">
        <v>12</v>
      </c>
      <c r="I8" s="77" t="s">
        <v>13</v>
      </c>
      <c r="J8" s="77" t="s">
        <v>14</v>
      </c>
      <c r="K8" s="77" t="s">
        <v>15</v>
      </c>
      <c r="L8" s="77" t="s">
        <v>16</v>
      </c>
      <c r="M8" s="77" t="s">
        <v>164</v>
      </c>
      <c r="N8" s="77" t="s">
        <v>165</v>
      </c>
      <c r="O8" s="77" t="s">
        <v>17</v>
      </c>
      <c r="P8" s="136" t="s">
        <v>515</v>
      </c>
      <c r="Q8" s="137" t="s">
        <v>516</v>
      </c>
      <c r="R8" s="136" t="s">
        <v>517</v>
      </c>
      <c r="S8" s="137" t="s">
        <v>518</v>
      </c>
      <c r="T8" s="77" t="s">
        <v>18</v>
      </c>
      <c r="U8" s="77" t="s">
        <v>19</v>
      </c>
      <c r="V8" s="77" t="s">
        <v>20</v>
      </c>
      <c r="W8" s="77" t="s">
        <v>21</v>
      </c>
      <c r="X8" s="77" t="s">
        <v>22</v>
      </c>
      <c r="Y8" s="77" t="s">
        <v>23</v>
      </c>
      <c r="Z8" s="77" t="s">
        <v>24</v>
      </c>
      <c r="AA8" s="136" t="s">
        <v>520</v>
      </c>
      <c r="AB8" s="138" t="s">
        <v>521</v>
      </c>
      <c r="AC8" s="77" t="s">
        <v>519</v>
      </c>
      <c r="AD8" s="77" t="s">
        <v>25</v>
      </c>
      <c r="AE8" s="77" t="s">
        <v>26</v>
      </c>
      <c r="AF8" s="77" t="s">
        <v>27</v>
      </c>
      <c r="AG8" s="77" t="s">
        <v>28</v>
      </c>
      <c r="AH8" s="77" t="s">
        <v>29</v>
      </c>
      <c r="AI8" s="77" t="s">
        <v>30</v>
      </c>
      <c r="AJ8" s="77" t="s">
        <v>31</v>
      </c>
      <c r="AK8" s="77" t="s">
        <v>32</v>
      </c>
      <c r="AL8" s="77" t="s">
        <v>33</v>
      </c>
      <c r="AM8" s="77" t="s">
        <v>34</v>
      </c>
      <c r="AN8" s="77" t="s">
        <v>35</v>
      </c>
      <c r="AO8" s="77" t="s">
        <v>36</v>
      </c>
      <c r="AP8" s="77" t="s">
        <v>37</v>
      </c>
      <c r="AQ8" s="77" t="s">
        <v>38</v>
      </c>
      <c r="AR8" s="77" t="s">
        <v>39</v>
      </c>
    </row>
    <row r="9" spans="1:44">
      <c r="A9" s="65">
        <f>SUM(C9:AR9)/SUM('OECD TTL 2018'!D58:AV58)</f>
        <v>0.99999999999999989</v>
      </c>
      <c r="B9" s="140" t="s">
        <v>135</v>
      </c>
      <c r="C9" s="139">
        <f>SUMIFS('OECD TTL 2018'!$D$58:$BE$58,'OECD TTL 2018'!$D$1:$BE$1,C8)</f>
        <v>172842.2</v>
      </c>
      <c r="D9" s="70">
        <f>SUMIFS('OECD TTL 2018'!$D$58:$BE$58,'OECD TTL 2018'!$D$1:$BE$1,D7)*D3</f>
        <v>39873.201431629044</v>
      </c>
      <c r="E9" s="70">
        <f>SUMIFS('OECD TTL 2018'!$D$58:$BE$58,'OECD TTL 2018'!$D$1:$BE$1,E7)*E3</f>
        <v>60266.99856837096</v>
      </c>
      <c r="F9" s="139">
        <f>SUMIFS('OECD TTL 2018'!$D$58:$BE$58,'OECD TTL 2018'!$D$1:$BE$1,F8)</f>
        <v>38835.300000000003</v>
      </c>
      <c r="G9" s="139">
        <f>SUMIFS('OECD TTL 2018'!$D$58:$BE$58,'OECD TTL 2018'!$D$1:$BE$1,G8)</f>
        <v>6417.9</v>
      </c>
      <c r="H9" s="139">
        <f>SUMIFS('OECD TTL 2018'!$D$58:$BE$58,'OECD TTL 2018'!$D$1:$BE$1,H8)</f>
        <v>160201.60000000001</v>
      </c>
      <c r="I9" s="139">
        <f>SUMIFS('OECD TTL 2018'!$D$58:$BE$58,'OECD TTL 2018'!$D$1:$BE$1,I8)</f>
        <v>52239.5</v>
      </c>
      <c r="J9" s="139">
        <f>SUMIFS('OECD TTL 2018'!$D$58:$BE$58,'OECD TTL 2018'!$D$1:$BE$1,J8)</f>
        <v>15897.5</v>
      </c>
      <c r="K9" s="139">
        <f>SUMIFS('OECD TTL 2018'!$D$58:$BE$58,'OECD TTL 2018'!$D$1:$BE$1,K8)</f>
        <v>25618.799999999999</v>
      </c>
      <c r="L9" s="139">
        <f>SUMIFS('OECD TTL 2018'!$D$58:$BE$58,'OECD TTL 2018'!$D$1:$BE$1,L8)</f>
        <v>92056.9</v>
      </c>
      <c r="M9" s="139">
        <f>SUMIFS('OECD TTL 2018'!$D$58:$BE$58,'OECD TTL 2018'!$D$1:$BE$1,M8)</f>
        <v>39817.199999999997</v>
      </c>
      <c r="N9" s="139">
        <f>SUMIFS('OECD TTL 2018'!$D$58:$BE$58,'OECD TTL 2018'!$D$1:$BE$1,N8)</f>
        <v>4573.2</v>
      </c>
      <c r="O9" s="139">
        <f>SUMIFS('OECD TTL 2018'!$D$58:$BE$58,'OECD TTL 2018'!$D$1:$BE$1,O8)</f>
        <v>29438.799999999999</v>
      </c>
      <c r="P9" s="70">
        <f>SUMIFS('OECD TTL 2018'!$D$58:$BE$58,'OECD TTL 2018'!$D$1:$BE$1,P7)*P3</f>
        <v>4453.5384297885366</v>
      </c>
      <c r="Q9" s="70">
        <f>SUMIFS('OECD TTL 2018'!$D$58:$BE$58,'OECD TTL 2018'!$D$1:$BE$1,Q7)*Q3</f>
        <v>11974.161570211463</v>
      </c>
      <c r="R9" s="70">
        <f>SUMIFS('OECD TTL 2018'!$D$58:$BE$58,'OECD TTL 2018'!$D$1:$BE$1,R7)*R3</f>
        <v>10597.054305127736</v>
      </c>
      <c r="S9" s="70">
        <f>SUMIFS('OECD TTL 2018'!$D$58:$BE$58,'OECD TTL 2018'!$D$1:$BE$1,S7)*S3</f>
        <v>14261.745694872261</v>
      </c>
      <c r="T9" s="139">
        <f>SUMIFS('OECD TTL 2018'!$D$58:$BE$58,'OECD TTL 2018'!$D$1:$BE$1,T8)</f>
        <v>51306.9</v>
      </c>
      <c r="U9" s="139">
        <f>SUMIFS('OECD TTL 2018'!$D$58:$BE$58,'OECD TTL 2018'!$D$1:$BE$1,U8)</f>
        <v>18783.8</v>
      </c>
      <c r="V9" s="139">
        <f>SUMIFS('OECD TTL 2018'!$D$58:$BE$58,'OECD TTL 2018'!$D$1:$BE$1,V8)</f>
        <v>14527</v>
      </c>
      <c r="W9" s="139">
        <f>SUMIFS('OECD TTL 2018'!$D$58:$BE$58,'OECD TTL 2018'!$D$1:$BE$1,W8)</f>
        <v>11570.6</v>
      </c>
      <c r="X9" s="139">
        <f>SUMIFS('OECD TTL 2018'!$D$58:$BE$58,'OECD TTL 2018'!$D$1:$BE$1,X8)</f>
        <v>32716.3</v>
      </c>
      <c r="Y9" s="139">
        <f>SUMIFS('OECD TTL 2018'!$D$58:$BE$58,'OECD TTL 2018'!$D$1:$BE$1,Y8)</f>
        <v>14380.9</v>
      </c>
      <c r="Z9" s="139">
        <f>SUMIFS('OECD TTL 2018'!$D$58:$BE$58,'OECD TTL 2018'!$D$1:$BE$1,Z8)</f>
        <v>11950.7</v>
      </c>
      <c r="AA9" s="70">
        <f>SUMIFS('OECD TTL 2018'!$D$58:$BE$58,'OECD TTL 2018'!$D$1:$BE$1,AA7)*AA3</f>
        <v>43148.895908167258</v>
      </c>
      <c r="AB9" s="70">
        <f>SUMIFS('OECD TTL 2018'!$D$58:$BE$58,'OECD TTL 2018'!$D$1:$BE$1,AB7)*AB3</f>
        <v>1258.2040918327389</v>
      </c>
      <c r="AC9" s="139">
        <f>SUMIFS('OECD TTL 2018'!$D$58:$BE$58,'OECD TTL 2018'!$D$1:$BE$1,AC8)</f>
        <v>1465.1</v>
      </c>
      <c r="AD9" s="139">
        <f>SUMIFS('OECD TTL 2018'!$D$58:$BE$58,'OECD TTL 2018'!$D$1:$BE$1,AD8)</f>
        <v>258309.8</v>
      </c>
      <c r="AE9" s="139">
        <f>SUMIFS('OECD TTL 2018'!$D$58:$BE$58,'OECD TTL 2018'!$D$1:$BE$1,AE8)</f>
        <v>196028.3</v>
      </c>
      <c r="AF9" s="139">
        <f>SUMIFS('OECD TTL 2018'!$D$58:$BE$58,'OECD TTL 2018'!$D$1:$BE$1,AF8)</f>
        <v>93728.7</v>
      </c>
      <c r="AG9" s="139">
        <f>SUMIFS('OECD TTL 2018'!$D$58:$BE$58,'OECD TTL 2018'!$D$1:$BE$1,AG8)</f>
        <v>63174.1</v>
      </c>
      <c r="AH9" s="139">
        <f>SUMIFS('OECD TTL 2018'!$D$58:$BE$58,'OECD TTL 2018'!$D$1:$BE$1,AH8)</f>
        <v>14179.9</v>
      </c>
      <c r="AI9" s="139">
        <f>SUMIFS('OECD TTL 2018'!$D$58:$BE$58,'OECD TTL 2018'!$D$1:$BE$1,AI8)</f>
        <v>35693.599999999999</v>
      </c>
      <c r="AJ9" s="139">
        <f>SUMIFS('OECD TTL 2018'!$D$58:$BE$58,'OECD TTL 2018'!$D$1:$BE$1,AJ8)</f>
        <v>8789.2000000000007</v>
      </c>
      <c r="AK9" s="139">
        <f>SUMIFS('OECD TTL 2018'!$D$58:$BE$58,'OECD TTL 2018'!$D$1:$BE$1,AK8)</f>
        <v>48486.400000000001</v>
      </c>
      <c r="AL9" s="139">
        <f>SUMIFS('OECD TTL 2018'!$D$58:$BE$58,'OECD TTL 2018'!$D$1:$BE$1,AL8)</f>
        <v>34402.5</v>
      </c>
      <c r="AM9" s="139">
        <f>SUMIFS('OECD TTL 2018'!$D$58:$BE$58,'OECD TTL 2018'!$D$1:$BE$1,AM8)</f>
        <v>24467.5</v>
      </c>
      <c r="AN9" s="139">
        <f>SUMIFS('OECD TTL 2018'!$D$58:$BE$58,'OECD TTL 2018'!$D$1:$BE$1,AN8)</f>
        <v>60053.7</v>
      </c>
      <c r="AO9" s="139">
        <f>SUMIFS('OECD TTL 2018'!$D$58:$BE$58,'OECD TTL 2018'!$D$1:$BE$1,AO8)</f>
        <v>44657.8</v>
      </c>
      <c r="AP9" s="139">
        <f>SUMIFS('OECD TTL 2018'!$D$58:$BE$58,'OECD TTL 2018'!$D$1:$BE$1,AP8)</f>
        <v>21408.400000000001</v>
      </c>
      <c r="AQ9" s="139">
        <f>SUMIFS('OECD TTL 2018'!$D$58:$BE$58,'OECD TTL 2018'!$D$1:$BE$1,AQ8)</f>
        <v>21047.5</v>
      </c>
      <c r="AR9" s="139">
        <f>SUMIFS('OECD TTL 2018'!$D$58:$BE$58,'OECD TTL 2018'!$D$1:$BE$1,AR8)</f>
        <v>3763.2</v>
      </c>
    </row>
    <row r="10" spans="1:44">
      <c r="A10" s="65">
        <f>SUM(C10:AR10)/SUM('OECD TTL 2018'!BB9:BB53,-SUM('OECD TTL 2018'!BE9:BE53))</f>
        <v>1.0139742792012065</v>
      </c>
      <c r="B10" s="140" t="s">
        <v>134</v>
      </c>
      <c r="C10" s="139">
        <f>-SUMIFS('OECD TTL 2018'!$BE:$BE,'OECD TTL 2018'!$A:$A,C8)+SUMIFS('OECD TTL 2018'!$BC:$BC,'OECD TTL 2018'!$A:$A,C8)</f>
        <v>8348.1999999999989</v>
      </c>
      <c r="D10" s="70">
        <f>(-SUMIFS('OECD TTL 2018'!$BE:$BE,'OECD TTL 2018'!$A:$A,D7)+SUMIFS('OECD TTL 2018'!$BC:$BC,'OECD TTL 2018'!$A:$A,D8))*D4</f>
        <v>429.1986868490165</v>
      </c>
      <c r="E10" s="70">
        <f>(-SUMIFS('OECD TTL 2018'!$BE:$BE,'OECD TTL 2018'!$A:$A,E7)+SUMIFS('OECD TTL 2018'!$BC:$BC,'OECD TTL 2018'!$A:$A,E8))*E4</f>
        <v>11884.001313150986</v>
      </c>
      <c r="F10" s="139">
        <f>-SUMIFS('OECD TTL 2018'!$BE:$BE,'OECD TTL 2018'!$A:$A,F8)+SUMIFS('OECD TTL 2018'!$BC:$BC,'OECD TTL 2018'!$A:$A,F8)</f>
        <v>926.1</v>
      </c>
      <c r="G10" s="139">
        <f>-SUMIFS('OECD TTL 2018'!$BE:$BE,'OECD TTL 2018'!$A:$A,G8)+SUMIFS('OECD TTL 2018'!$BC:$BC,'OECD TTL 2018'!$A:$A,G8)</f>
        <v>63.7</v>
      </c>
      <c r="H10" s="139">
        <f>-SUMIFS('OECD TTL 2018'!$BE:$BE,'OECD TTL 2018'!$A:$A,H8)+SUMIFS('OECD TTL 2018'!$BC:$BC,'OECD TTL 2018'!$A:$A,H8)</f>
        <v>11312.9</v>
      </c>
      <c r="I10" s="139">
        <f>-SUMIFS('OECD TTL 2018'!$BE:$BE,'OECD TTL 2018'!$A:$A,I8)+SUMIFS('OECD TTL 2018'!$BC:$BC,'OECD TTL 2018'!$A:$A,I8)</f>
        <v>9460.5</v>
      </c>
      <c r="J10" s="139">
        <f>-SUMIFS('OECD TTL 2018'!$BE:$BE,'OECD TTL 2018'!$A:$A,J8)+SUMIFS('OECD TTL 2018'!$BC:$BC,'OECD TTL 2018'!$A:$A,J8)</f>
        <v>395.09999999999997</v>
      </c>
      <c r="K10" s="139">
        <f>-SUMIFS('OECD TTL 2018'!$BE:$BE,'OECD TTL 2018'!$A:$A,K8)+SUMIFS('OECD TTL 2018'!$BC:$BC,'OECD TTL 2018'!$A:$A,K8)</f>
        <v>2360.4</v>
      </c>
      <c r="L10" s="139">
        <f>-SUMIFS('OECD TTL 2018'!$BE:$BE,'OECD TTL 2018'!$A:$A,L8)+SUMIFS('OECD TTL 2018'!$BC:$BC,'OECD TTL 2018'!$A:$A,L8)</f>
        <v>23802.3</v>
      </c>
      <c r="M10" s="139">
        <f>-SUMIFS('OECD TTL 2018'!$BE:$BE,'OECD TTL 2018'!$A:$A,M8)+SUMIFS('OECD TTL 2018'!$BC:$BC,'OECD TTL 2018'!$A:$A,M8)</f>
        <v>20943.8</v>
      </c>
      <c r="N10" s="139">
        <f>-SUMIFS('OECD TTL 2018'!$BE:$BE,'OECD TTL 2018'!$A:$A,N8)+SUMIFS('OECD TTL 2018'!$BC:$BC,'OECD TTL 2018'!$A:$A,N8)</f>
        <v>1308.8999999999999</v>
      </c>
      <c r="O10" s="139">
        <f>-SUMIFS('OECD TTL 2018'!$BE:$BE,'OECD TTL 2018'!$A:$A,O8)+SUMIFS('OECD TTL 2018'!$BC:$BC,'OECD TTL 2018'!$A:$A,O8)</f>
        <v>4133.3</v>
      </c>
      <c r="P10" s="70">
        <f>(-SUMIFS('OECD TTL 2018'!$BE:$BE,'OECD TTL 2018'!$A:$A,P7)+SUMIFS('OECD TTL 2018'!$BC:$BC,'OECD TTL 2018'!$A:$A,P7))*P4</f>
        <v>478.95585713828183</v>
      </c>
      <c r="Q10" s="70">
        <f>(-SUMIFS('OECD TTL 2018'!$BE:$BE,'OECD TTL 2018'!$A:$A,Q7)+SUMIFS('OECD TTL 2018'!$BC:$BC,'OECD TTL 2018'!$A:$A,Q7))*Q4</f>
        <v>1254.744142861718</v>
      </c>
      <c r="R10" s="70">
        <f>(-SUMIFS('OECD TTL 2018'!$BE:$BE,'OECD TTL 2018'!$A:$A,R7)+SUMIFS('OECD TTL 2018'!$BC:$BC,'OECD TTL 2018'!$A:$A,R7))*R4</f>
        <v>10769.884012904653</v>
      </c>
      <c r="S10" s="70">
        <f>(-SUMIFS('OECD TTL 2018'!$BE:$BE,'OECD TTL 2018'!$A:$A,S7)+SUMIFS('OECD TTL 2018'!$BC:$BC,'OECD TTL 2018'!$A:$A,S7))*S4</f>
        <v>3208.515987095348</v>
      </c>
      <c r="T10" s="139">
        <f>-SUMIFS('OECD TTL 2018'!$BE:$BE,'OECD TTL 2018'!$A:$A,T8)+SUMIFS('OECD TTL 2018'!$BC:$BC,'OECD TTL 2018'!$A:$A,T8)</f>
        <v>5984.6</v>
      </c>
      <c r="U10" s="139">
        <f>-SUMIFS('OECD TTL 2018'!$BE:$BE,'OECD TTL 2018'!$A:$A,U8)+SUMIFS('OECD TTL 2018'!$BC:$BC,'OECD TTL 2018'!$A:$A,U8)</f>
        <v>15007.300000000001</v>
      </c>
      <c r="V10" s="139">
        <f>-SUMIFS('OECD TTL 2018'!$BE:$BE,'OECD TTL 2018'!$A:$A,V8)+SUMIFS('OECD TTL 2018'!$BC:$BC,'OECD TTL 2018'!$A:$A,V8)</f>
        <v>7916.2</v>
      </c>
      <c r="W10" s="139">
        <f>-SUMIFS('OECD TTL 2018'!$BE:$BE,'OECD TTL 2018'!$A:$A,W8)+SUMIFS('OECD TTL 2018'!$BC:$BC,'OECD TTL 2018'!$A:$A,W8)</f>
        <v>18608.900000000001</v>
      </c>
      <c r="X10" s="139">
        <f>-SUMIFS('OECD TTL 2018'!$BE:$BE,'OECD TTL 2018'!$A:$A,X8)+SUMIFS('OECD TTL 2018'!$BC:$BC,'OECD TTL 2018'!$A:$A,X8)</f>
        <v>7332.5</v>
      </c>
      <c r="Y10" s="139">
        <f>-SUMIFS('OECD TTL 2018'!$BE:$BE,'OECD TTL 2018'!$A:$A,Y8)+SUMIFS('OECD TTL 2018'!$BC:$BC,'OECD TTL 2018'!$A:$A,Y8)</f>
        <v>5573.4</v>
      </c>
      <c r="Z10" s="139">
        <f>-SUMIFS('OECD TTL 2018'!$BE:$BE,'OECD TTL 2018'!$A:$A,Z8)+SUMIFS('OECD TTL 2018'!$BC:$BC,'OECD TTL 2018'!$A:$A,Z8)</f>
        <v>3156.3</v>
      </c>
      <c r="AA10" s="70">
        <f>(-SUMIFS('OECD TTL 2018'!$BE:$BE,'OECD TTL 2018'!$A:$A,AA7)+SUMIFS('OECD TTL 2018'!$BC:$BC,'OECD TTL 2018'!$A:$A,AA7))*AA4</f>
        <v>0</v>
      </c>
      <c r="AB10" s="70">
        <f>(-SUMIFS('OECD TTL 2018'!$BE:$BE,'OECD TTL 2018'!$A:$A,AB7)+SUMIFS('OECD TTL 2018'!$BC:$BC,'OECD TTL 2018'!$A:$A,AB7))*AB4</f>
        <v>344.4</v>
      </c>
      <c r="AC10" s="139">
        <f>-SUMIFS('OECD TTL 2018'!$BE:$BE,'OECD TTL 2018'!$A:$A,AC8)+SUMIFS('OECD TTL 2018'!$BC:$BC,'OECD TTL 2018'!$A:$A,AC8)</f>
        <v>30.4</v>
      </c>
      <c r="AD10" s="139">
        <f>-SUMIFS('OECD TTL 2018'!$BE:$BE,'OECD TTL 2018'!$A:$A,AD8)+SUMIFS('OECD TTL 2018'!$BC:$BC,'OECD TTL 2018'!$A:$A,AD8)</f>
        <v>120.2</v>
      </c>
      <c r="AE10" s="139">
        <f>-SUMIFS('OECD TTL 2018'!$BE:$BE,'OECD TTL 2018'!$A:$A,AE8)+SUMIFS('OECD TTL 2018'!$BC:$BC,'OECD TTL 2018'!$A:$A,AE8)</f>
        <v>23861.3</v>
      </c>
      <c r="AF10" s="139">
        <f>-SUMIFS('OECD TTL 2018'!$BE:$BE,'OECD TTL 2018'!$A:$A,AF8)+SUMIFS('OECD TTL 2018'!$BC:$BC,'OECD TTL 2018'!$A:$A,AF8)</f>
        <v>18539.500000000004</v>
      </c>
      <c r="AG10" s="139">
        <f>-SUMIFS('OECD TTL 2018'!$BE:$BE,'OECD TTL 2018'!$A:$A,AG8)+SUMIFS('OECD TTL 2018'!$BC:$BC,'OECD TTL 2018'!$A:$A,AG8)</f>
        <v>6395.3</v>
      </c>
      <c r="AH10" s="139">
        <f>-SUMIFS('OECD TTL 2018'!$BE:$BE,'OECD TTL 2018'!$A:$A,AH8)+SUMIFS('OECD TTL 2018'!$BC:$BC,'OECD TTL 2018'!$A:$A,AH8)</f>
        <v>1811.7</v>
      </c>
      <c r="AI10" s="139">
        <f>-SUMIFS('OECD TTL 2018'!$BE:$BE,'OECD TTL 2018'!$A:$A,AI8)+SUMIFS('OECD TTL 2018'!$BC:$BC,'OECD TTL 2018'!$A:$A,AI8)</f>
        <v>772.7</v>
      </c>
      <c r="AJ10" s="139">
        <f>-SUMIFS('OECD TTL 2018'!$BE:$BE,'OECD TTL 2018'!$A:$A,AJ8)+SUMIFS('OECD TTL 2018'!$BC:$BC,'OECD TTL 2018'!$A:$A,AJ8)</f>
        <v>3425.5</v>
      </c>
      <c r="AK10" s="139">
        <f>-SUMIFS('OECD TTL 2018'!$BE:$BE,'OECD TTL 2018'!$A:$A,AK8)+SUMIFS('OECD TTL 2018'!$BC:$BC,'OECD TTL 2018'!$A:$A,AK8)</f>
        <v>4496</v>
      </c>
      <c r="AL10" s="139">
        <f>-SUMIFS('OECD TTL 2018'!$BE:$BE,'OECD TTL 2018'!$A:$A,AL8)+SUMIFS('OECD TTL 2018'!$BC:$BC,'OECD TTL 2018'!$A:$A,AL8)</f>
        <v>1492.3000000000002</v>
      </c>
      <c r="AM10" s="139">
        <f>-SUMIFS('OECD TTL 2018'!$BE:$BE,'OECD TTL 2018'!$A:$A,AM8)+SUMIFS('OECD TTL 2018'!$BC:$BC,'OECD TTL 2018'!$A:$A,AM8)</f>
        <v>6037.8</v>
      </c>
      <c r="AN10" s="139">
        <f>-SUMIFS('OECD TTL 2018'!$BE:$BE,'OECD TTL 2018'!$A:$A,AN8)+SUMIFS('OECD TTL 2018'!$BC:$BC,'OECD TTL 2018'!$A:$A,AN8)</f>
        <v>176.8</v>
      </c>
      <c r="AO10" s="139">
        <f>-SUMIFS('OECD TTL 2018'!$BE:$BE,'OECD TTL 2018'!$A:$A,AO8)+SUMIFS('OECD TTL 2018'!$BC:$BC,'OECD TTL 2018'!$A:$A,AO8)</f>
        <v>566.1</v>
      </c>
      <c r="AP10" s="139">
        <f>-SUMIFS('OECD TTL 2018'!$BE:$BE,'OECD TTL 2018'!$A:$A,AP8)+SUMIFS('OECD TTL 2018'!$BC:$BC,'OECD TTL 2018'!$A:$A,AP8)</f>
        <v>308</v>
      </c>
      <c r="AQ10" s="139">
        <f>-SUMIFS('OECD TTL 2018'!$BE:$BE,'OECD TTL 2018'!$A:$A,AQ8)+SUMIFS('OECD TTL 2018'!$BC:$BC,'OECD TTL 2018'!$A:$A,AQ8)</f>
        <v>1562.2</v>
      </c>
      <c r="AR10" s="139">
        <f>-SUMIFS('OECD TTL 2018'!$BE:$BE,'OECD TTL 2018'!$A:$A,AR8)+SUMIFS('OECD TTL 2018'!$BC:$BC,'OECD TTL 2018'!$A:$A,AR8)</f>
        <v>0</v>
      </c>
    </row>
    <row r="11" spans="1:44">
      <c r="A11" s="65">
        <f>SUM(C11:AR11)/SUM('OECD TTL 2018'!BC9:BC53,'OECD TTL 2018'!BD9:BD53)</f>
        <v>0.99999999999999978</v>
      </c>
      <c r="B11" s="140" t="s">
        <v>139</v>
      </c>
      <c r="C11" s="139">
        <f>SUM(SUMIFS('OECD TTL 2018'!$BC:$BC,'OECD TTL 2018'!$A:$A,C8),SUMIFS('OECD TTL 2018'!$BD:$BD,'OECD TTL 2018'!$A:$A,C8))</f>
        <v>7476</v>
      </c>
      <c r="D11" s="70">
        <f>SUM(SUMIFS('OECD TTL 2018'!$BC:$BC,'OECD TTL 2018'!$A:$A,D7),SUMIFS('OECD TTL 2018'!$BD:$BD,'OECD TTL 2018'!$A:$A,D7))*D5</f>
        <v>16711.258332325076</v>
      </c>
      <c r="E11" s="70">
        <f>SUM(SUMIFS('OECD TTL 2018'!$BC:$BC,'OECD TTL 2018'!$A:$A,E7),SUMIFS('OECD TTL 2018'!$BD:$BD,'OECD TTL 2018'!$A:$A,E7))*E5</f>
        <v>24571.141667674925</v>
      </c>
      <c r="F11" s="139">
        <f>SUM(SUMIFS('OECD TTL 2018'!$BC:$BC,'OECD TTL 2018'!$A:$A,F8),SUMIFS('OECD TTL 2018'!$BD:$BD,'OECD TTL 2018'!$A:$A,F8))</f>
        <v>4850.7</v>
      </c>
      <c r="G11" s="139">
        <f>SUM(SUMIFS('OECD TTL 2018'!$BC:$BC,'OECD TTL 2018'!$A:$A,G8),SUMIFS('OECD TTL 2018'!$BD:$BD,'OECD TTL 2018'!$A:$A,G8))</f>
        <v>51.9</v>
      </c>
      <c r="H11" s="139">
        <f>SUM(SUMIFS('OECD TTL 2018'!$BC:$BC,'OECD TTL 2018'!$A:$A,H8),SUMIFS('OECD TTL 2018'!$BD:$BD,'OECD TTL 2018'!$A:$A,H8))</f>
        <v>28781</v>
      </c>
      <c r="I11" s="139">
        <f>SUM(SUMIFS('OECD TTL 2018'!$BC:$BC,'OECD TTL 2018'!$A:$A,I8),SUMIFS('OECD TTL 2018'!$BD:$BD,'OECD TTL 2018'!$A:$A,I8))</f>
        <v>16092.2</v>
      </c>
      <c r="J11" s="139">
        <f>SUM(SUMIFS('OECD TTL 2018'!$BC:$BC,'OECD TTL 2018'!$A:$A,J8),SUMIFS('OECD TTL 2018'!$BD:$BD,'OECD TTL 2018'!$A:$A,J8))</f>
        <v>3929.6</v>
      </c>
      <c r="K11" s="139">
        <f>SUM(SUMIFS('OECD TTL 2018'!$BC:$BC,'OECD TTL 2018'!$A:$A,K8),SUMIFS('OECD TTL 2018'!$BD:$BD,'OECD TTL 2018'!$A:$A,K8))</f>
        <v>5824.1</v>
      </c>
      <c r="L11" s="139">
        <f>SUM(SUMIFS('OECD TTL 2018'!$BC:$BC,'OECD TTL 2018'!$A:$A,L8),SUMIFS('OECD TTL 2018'!$BD:$BD,'OECD TTL 2018'!$A:$A,L8))</f>
        <v>2052.9</v>
      </c>
      <c r="M11" s="139">
        <f>SUM(SUMIFS('OECD TTL 2018'!$BC:$BC,'OECD TTL 2018'!$A:$A,M8),SUMIFS('OECD TTL 2018'!$BD:$BD,'OECD TTL 2018'!$A:$A,M8))</f>
        <v>11999</v>
      </c>
      <c r="N11" s="139">
        <f>SUM(SUMIFS('OECD TTL 2018'!$BC:$BC,'OECD TTL 2018'!$A:$A,N8),SUMIFS('OECD TTL 2018'!$BD:$BD,'OECD TTL 2018'!$A:$A,N8))</f>
        <v>569.29999999999995</v>
      </c>
      <c r="O11" s="139">
        <f>SUM(SUMIFS('OECD TTL 2018'!$BC:$BC,'OECD TTL 2018'!$A:$A,O8),SUMIFS('OECD TTL 2018'!$BD:$BD,'OECD TTL 2018'!$A:$A,O8))</f>
        <v>5796.8</v>
      </c>
      <c r="P11" s="70">
        <f>SUM(SUMIFS('OECD TTL 2018'!$BC:$BC,'OECD TTL 2018'!$A:$A,P7),SUMIFS('OECD TTL 2018'!$BD:$BD,'OECD TTL 2018'!$A:$A,P7))*P5</f>
        <v>240.41414504389411</v>
      </c>
      <c r="Q11" s="70">
        <f>SUM(SUMIFS('OECD TTL 2018'!$BC:$BC,'OECD TTL 2018'!$A:$A,Q7),SUMIFS('OECD TTL 2018'!$BD:$BD,'OECD TTL 2018'!$A:$A,Q7))*Q5</f>
        <v>425.78585495610599</v>
      </c>
      <c r="R11" s="70">
        <f>SUM(SUMIFS('OECD TTL 2018'!$BC:$BC,'OECD TTL 2018'!$A:$A,R7),SUMIFS('OECD TTL 2018'!$BD:$BD,'OECD TTL 2018'!$A:$A,R7))*R5</f>
        <v>2297.0591436194973</v>
      </c>
      <c r="S11" s="70">
        <f>SUM(SUMIFS('OECD TTL 2018'!$BC:$BC,'OECD TTL 2018'!$A:$A,S7),SUMIFS('OECD TTL 2018'!$BD:$BD,'OECD TTL 2018'!$A:$A,S7))*S5</f>
        <v>7255.1408563805035</v>
      </c>
      <c r="T11" s="139">
        <f>SUM(SUMIFS('OECD TTL 2018'!$BC:$BC,'OECD TTL 2018'!$A:$A,T8),SUMIFS('OECD TTL 2018'!$BD:$BD,'OECD TTL 2018'!$A:$A,T8))</f>
        <v>1699.8</v>
      </c>
      <c r="U11" s="139">
        <f>SUM(SUMIFS('OECD TTL 2018'!$BC:$BC,'OECD TTL 2018'!$A:$A,U8),SUMIFS('OECD TTL 2018'!$BD:$BD,'OECD TTL 2018'!$A:$A,U8))</f>
        <v>7532.4</v>
      </c>
      <c r="V11" s="139">
        <f>SUM(SUMIFS('OECD TTL 2018'!$BC:$BC,'OECD TTL 2018'!$A:$A,V8),SUMIFS('OECD TTL 2018'!$BD:$BD,'OECD TTL 2018'!$A:$A,V8))</f>
        <v>4965.2</v>
      </c>
      <c r="W11" s="139">
        <f>SUM(SUMIFS('OECD TTL 2018'!$BC:$BC,'OECD TTL 2018'!$A:$A,W8),SUMIFS('OECD TTL 2018'!$BD:$BD,'OECD TTL 2018'!$A:$A,W8))</f>
        <v>3422.2</v>
      </c>
      <c r="X11" s="139">
        <f>SUM(SUMIFS('OECD TTL 2018'!$BC:$BC,'OECD TTL 2018'!$A:$A,X8),SUMIFS('OECD TTL 2018'!$BD:$BD,'OECD TTL 2018'!$A:$A,X8))</f>
        <v>5257.6</v>
      </c>
      <c r="Y11" s="139">
        <f>SUM(SUMIFS('OECD TTL 2018'!$BC:$BC,'OECD TTL 2018'!$A:$A,Y8),SUMIFS('OECD TTL 2018'!$BD:$BD,'OECD TTL 2018'!$A:$A,Y8))</f>
        <v>2197.1999999999998</v>
      </c>
      <c r="Z11" s="139">
        <f>SUM(SUMIFS('OECD TTL 2018'!$BC:$BC,'OECD TTL 2018'!$A:$A,Z8),SUMIFS('OECD TTL 2018'!$BD:$BD,'OECD TTL 2018'!$A:$A,Z8))</f>
        <v>7826.3</v>
      </c>
      <c r="AA11" s="70">
        <f>SUM(SUMIFS('OECD TTL 2018'!$BC:$BC,'OECD TTL 2018'!$A:$A,AA7),SUMIFS('OECD TTL 2018'!$BD:$BD,'OECD TTL 2018'!$A:$A,AA7))*AA5</f>
        <v>0</v>
      </c>
      <c r="AB11" s="70">
        <f>SUM(SUMIFS('OECD TTL 2018'!$BC:$BC,'OECD TTL 2018'!$A:$A,AB7),SUMIFS('OECD TTL 2018'!$BD:$BD,'OECD TTL 2018'!$A:$A,AB7))*AB5</f>
        <v>0</v>
      </c>
      <c r="AC11" s="139">
        <f>SUM(SUMIFS('OECD TTL 2018'!$BC:$BC,'OECD TTL 2018'!$A:$A,AC8),SUMIFS('OECD TTL 2018'!$BD:$BD,'OECD TTL 2018'!$A:$A,AC8))</f>
        <v>0</v>
      </c>
      <c r="AD11" s="139">
        <f>SUM(SUMIFS('OECD TTL 2018'!$BC:$BC,'OECD TTL 2018'!$A:$A,AD8),SUMIFS('OECD TTL 2018'!$BD:$BD,'OECD TTL 2018'!$A:$A,AD8))</f>
        <v>0</v>
      </c>
      <c r="AE11" s="139">
        <f>SUM(SUMIFS('OECD TTL 2018'!$BC:$BC,'OECD TTL 2018'!$A:$A,AE8),SUMIFS('OECD TTL 2018'!$BD:$BD,'OECD TTL 2018'!$A:$A,AE8))</f>
        <v>17994.3</v>
      </c>
      <c r="AF11" s="139">
        <f>SUM(SUMIFS('OECD TTL 2018'!$BC:$BC,'OECD TTL 2018'!$A:$A,AF8),SUMIFS('OECD TTL 2018'!$BD:$BD,'OECD TTL 2018'!$A:$A,AF8))</f>
        <v>13251.8</v>
      </c>
      <c r="AG11" s="139">
        <f>SUM(SUMIFS('OECD TTL 2018'!$BC:$BC,'OECD TTL 2018'!$A:$A,AG8),SUMIFS('OECD TTL 2018'!$BD:$BD,'OECD TTL 2018'!$A:$A,AG8))</f>
        <v>3916.4</v>
      </c>
      <c r="AH11" s="139">
        <f>SUM(SUMIFS('OECD TTL 2018'!$BC:$BC,'OECD TTL 2018'!$A:$A,AH8),SUMIFS('OECD TTL 2018'!$BD:$BD,'OECD TTL 2018'!$A:$A,AH8))</f>
        <v>1663.1000000000001</v>
      </c>
      <c r="AI11" s="139">
        <f>SUM(SUMIFS('OECD TTL 2018'!$BC:$BC,'OECD TTL 2018'!$A:$A,AI8),SUMIFS('OECD TTL 2018'!$BD:$BD,'OECD TTL 2018'!$A:$A,AI8))</f>
        <v>403.5</v>
      </c>
      <c r="AJ11" s="139">
        <f>SUM(SUMIFS('OECD TTL 2018'!$BC:$BC,'OECD TTL 2018'!$A:$A,AJ8),SUMIFS('OECD TTL 2018'!$BD:$BD,'OECD TTL 2018'!$A:$A,AJ8))</f>
        <v>548.5</v>
      </c>
      <c r="AK11" s="139">
        <f>SUM(SUMIFS('OECD TTL 2018'!$BC:$BC,'OECD TTL 2018'!$A:$A,AK8),SUMIFS('OECD TTL 2018'!$BD:$BD,'OECD TTL 2018'!$A:$A,AK8))</f>
        <v>1416</v>
      </c>
      <c r="AL11" s="139">
        <f>SUM(SUMIFS('OECD TTL 2018'!$BC:$BC,'OECD TTL 2018'!$A:$A,AL8),SUMIFS('OECD TTL 2018'!$BD:$BD,'OECD TTL 2018'!$A:$A,AL8))</f>
        <v>1480.2</v>
      </c>
      <c r="AM11" s="139">
        <f>SUM(SUMIFS('OECD TTL 2018'!$BC:$BC,'OECD TTL 2018'!$A:$A,AM8),SUMIFS('OECD TTL 2018'!$BD:$BD,'OECD TTL 2018'!$A:$A,AM8))</f>
        <v>5363.2000000000007</v>
      </c>
      <c r="AN11" s="139">
        <f>SUM(SUMIFS('OECD TTL 2018'!$BC:$BC,'OECD TTL 2018'!$A:$A,AN8),SUMIFS('OECD TTL 2018'!$BD:$BD,'OECD TTL 2018'!$A:$A,AN8))</f>
        <v>0</v>
      </c>
      <c r="AO11" s="139">
        <f>SUM(SUMIFS('OECD TTL 2018'!$BC:$BC,'OECD TTL 2018'!$A:$A,AO8),SUMIFS('OECD TTL 2018'!$BD:$BD,'OECD TTL 2018'!$A:$A,AO8))</f>
        <v>220</v>
      </c>
      <c r="AP11" s="139">
        <f>SUM(SUMIFS('OECD TTL 2018'!$BC:$BC,'OECD TTL 2018'!$A:$A,AP8),SUMIFS('OECD TTL 2018'!$BD:$BD,'OECD TTL 2018'!$A:$A,AP8))</f>
        <v>148.80000000000001</v>
      </c>
      <c r="AQ11" s="139">
        <f>SUM(SUMIFS('OECD TTL 2018'!$BC:$BC,'OECD TTL 2018'!$A:$A,AQ8),SUMIFS('OECD TTL 2018'!$BD:$BD,'OECD TTL 2018'!$A:$A,AQ8))</f>
        <v>1565.6</v>
      </c>
      <c r="AR11" s="139">
        <f>SUM(SUMIFS('OECD TTL 2018'!$BC:$BC,'OECD TTL 2018'!$A:$A,AR8),SUMIFS('OECD TTL 2018'!$BD:$BD,'OECD TTL 2018'!$A:$A,AR8))</f>
        <v>0</v>
      </c>
    </row>
    <row r="12" spans="1:44">
      <c r="B12" t="s">
        <v>138</v>
      </c>
      <c r="C12" s="33">
        <f>C9+C10-C11</f>
        <v>173714.40000000002</v>
      </c>
      <c r="D12" s="66">
        <f t="shared" ref="D12:AR12" si="0">D9+D10-D11</f>
        <v>23591.141786152981</v>
      </c>
      <c r="E12" s="67">
        <f t="shared" si="0"/>
        <v>47579.858213847023</v>
      </c>
      <c r="F12" s="33">
        <f t="shared" si="0"/>
        <v>34910.700000000004</v>
      </c>
      <c r="G12" s="33">
        <f t="shared" si="0"/>
        <v>6429.7</v>
      </c>
      <c r="H12" s="33">
        <f t="shared" si="0"/>
        <v>142733.5</v>
      </c>
      <c r="I12" s="33">
        <f t="shared" si="0"/>
        <v>45607.8</v>
      </c>
      <c r="J12" s="33">
        <f t="shared" si="0"/>
        <v>12363</v>
      </c>
      <c r="K12" s="33">
        <f t="shared" si="0"/>
        <v>22155.1</v>
      </c>
      <c r="L12" s="33">
        <f t="shared" si="0"/>
        <v>113806.3</v>
      </c>
      <c r="M12" s="33">
        <f t="shared" si="0"/>
        <v>48762</v>
      </c>
      <c r="N12" s="33">
        <f t="shared" si="0"/>
        <v>5312.7999999999993</v>
      </c>
      <c r="O12" s="33">
        <f t="shared" si="0"/>
        <v>27775.3</v>
      </c>
      <c r="P12" s="66">
        <f t="shared" si="0"/>
        <v>4692.0801418829251</v>
      </c>
      <c r="Q12" s="67">
        <f t="shared" si="0"/>
        <v>12803.119858117076</v>
      </c>
      <c r="R12" s="66">
        <f t="shared" si="0"/>
        <v>19069.87917441289</v>
      </c>
      <c r="S12" s="67">
        <f t="shared" si="0"/>
        <v>10215.120825587104</v>
      </c>
      <c r="T12" s="33">
        <f t="shared" si="0"/>
        <v>55591.7</v>
      </c>
      <c r="U12" s="33">
        <f t="shared" si="0"/>
        <v>26258.699999999997</v>
      </c>
      <c r="V12" s="33">
        <f t="shared" si="0"/>
        <v>17478</v>
      </c>
      <c r="W12" s="33">
        <f t="shared" si="0"/>
        <v>26757.3</v>
      </c>
      <c r="X12" s="33">
        <f t="shared" si="0"/>
        <v>34791.200000000004</v>
      </c>
      <c r="Y12" s="33">
        <f t="shared" si="0"/>
        <v>17757.099999999999</v>
      </c>
      <c r="Z12" s="33">
        <f t="shared" si="0"/>
        <v>7280.7</v>
      </c>
      <c r="AA12" s="66">
        <f t="shared" si="0"/>
        <v>43148.895908167258</v>
      </c>
      <c r="AB12" s="70">
        <f t="shared" si="0"/>
        <v>1602.604091832739</v>
      </c>
      <c r="AC12" s="33">
        <f t="shared" si="0"/>
        <v>1495.5</v>
      </c>
      <c r="AD12" s="33">
        <f t="shared" si="0"/>
        <v>258430</v>
      </c>
      <c r="AE12" s="33">
        <f t="shared" si="0"/>
        <v>201895.3</v>
      </c>
      <c r="AF12" s="33">
        <f t="shared" si="0"/>
        <v>99016.4</v>
      </c>
      <c r="AG12" s="33">
        <f t="shared" si="0"/>
        <v>65653</v>
      </c>
      <c r="AH12" s="33">
        <f t="shared" si="0"/>
        <v>14328.5</v>
      </c>
      <c r="AI12" s="33">
        <f t="shared" si="0"/>
        <v>36062.799999999996</v>
      </c>
      <c r="AJ12" s="33">
        <f t="shared" si="0"/>
        <v>11666.2</v>
      </c>
      <c r="AK12" s="33">
        <f t="shared" si="0"/>
        <v>51566.400000000001</v>
      </c>
      <c r="AL12" s="33">
        <f t="shared" si="0"/>
        <v>34414.600000000006</v>
      </c>
      <c r="AM12" s="33">
        <f t="shared" si="0"/>
        <v>25142.1</v>
      </c>
      <c r="AN12" s="33">
        <f t="shared" si="0"/>
        <v>60230.5</v>
      </c>
      <c r="AO12" s="33">
        <f t="shared" si="0"/>
        <v>45003.9</v>
      </c>
      <c r="AP12" s="33">
        <f t="shared" si="0"/>
        <v>21567.600000000002</v>
      </c>
      <c r="AQ12" s="33">
        <f t="shared" si="0"/>
        <v>21044.100000000002</v>
      </c>
      <c r="AR12" s="33">
        <f t="shared" si="0"/>
        <v>3763.2</v>
      </c>
    </row>
    <row r="13" spans="1:44">
      <c r="B13" s="128" t="s">
        <v>624</v>
      </c>
      <c r="C13" s="129">
        <f>'OECD ICESHR 2018'!H9/100</f>
        <v>5.7011452585074708E-2</v>
      </c>
      <c r="D13" s="130">
        <f>SUMIFS('OECD ICESHR 2018'!$E:$E,'OECD ICESHR 2018'!$B:$B,D$7)/100</f>
        <v>0.1346</v>
      </c>
      <c r="E13" s="130">
        <f>SUMIFS('OECD ICESHR 2018'!$E:$E,'OECD ICESHR 2018'!$B:$B,E$7)/100</f>
        <v>0.1346</v>
      </c>
      <c r="F13" s="131">
        <f>SUMIFS('OECD ICESHR 2018'!$E:$E,'OECD ICESHR 2018'!$B:$B,F$8)/100</f>
        <v>8.5500000000000007E-2</v>
      </c>
      <c r="G13" s="131">
        <f>SUMIFS('OECD ICESHR 2018'!$E:$E,'OECD ICESHR 2018'!$B:$B,G$8)/100</f>
        <v>0.11220000000000001</v>
      </c>
      <c r="H13" s="131">
        <f>SUMIFS('OECD ICESHR 2018'!$E:$E,'OECD ICESHR 2018'!$B:$B,H$8)/100</f>
        <v>9.5500000000000002E-2</v>
      </c>
      <c r="I13" s="131">
        <f>SUMIFS('OECD ICESHR 2018'!$E:$E,'OECD ICESHR 2018'!$B:$B,I$8)/100</f>
        <v>0.19649999999999998</v>
      </c>
      <c r="J13" s="131">
        <f>SUMIFS('OECD ICESHR 2018'!$E:$E,'OECD ICESHR 2018'!$B:$B,J$8)/100</f>
        <v>0.13039999999999999</v>
      </c>
      <c r="K13" s="131">
        <f>SUMIFS('OECD ICESHR 2018'!$E:$E,'OECD ICESHR 2018'!$B:$B,K$8)/100</f>
        <v>0.18100000000000002</v>
      </c>
      <c r="L13" s="131">
        <f>SUMIFS('OECD ICESHR 2018'!$E:$E,'OECD ICESHR 2018'!$B:$B,L$8)/100</f>
        <v>0.20610000000000001</v>
      </c>
      <c r="M13" s="131">
        <f>SUMIFS('OECD ICESHR 2018'!$E:$E,'OECD ICESHR 2018'!$B:$B,M$8)/100</f>
        <v>0.20899999999999999</v>
      </c>
      <c r="N13" s="131">
        <f>SUMIFS('OECD ICESHR 2018'!$E:$E,'OECD ICESHR 2018'!$B:$B,N$8)/100</f>
        <v>0.16699999999999998</v>
      </c>
      <c r="O13" s="131">
        <f>SUMIFS('OECD ICESHR 2018'!$E:$E,'OECD ICESHR 2018'!$B:$B,O$8)/100</f>
        <v>0.26579999999999998</v>
      </c>
      <c r="P13" s="130">
        <f>SUMIFS('OECD ICESHR 2018'!$E:$E,'OECD ICESHR 2018'!$B:$B,P$7)/100</f>
        <v>0.16250000000000001</v>
      </c>
      <c r="Q13" s="132">
        <f>SUMIFS('OECD ICESHR 2018'!$E:$E,'OECD ICESHR 2018'!$B:$B,Q$7)/100</f>
        <v>0.16250000000000001</v>
      </c>
      <c r="R13" s="130">
        <f>SUMIFS('OECD ICESHR 2018'!$E:$E,'OECD ICESHR 2018'!$B:$B,R$7)/100</f>
        <v>0.10869999999999999</v>
      </c>
      <c r="S13" s="130">
        <f>SUMIFS('OECD ICESHR 2018'!$E:$E,'OECD ICESHR 2018'!$B:$B,S$7)/100</f>
        <v>0.10869999999999999</v>
      </c>
      <c r="T13" s="131">
        <f>SUMIFS('OECD ICESHR 2018'!$E:$E,'OECD ICESHR 2018'!$B:$B,T$8)/100</f>
        <v>0.24280000000000002</v>
      </c>
      <c r="U13" s="131">
        <f>SUMIFS('OECD ICESHR 2018'!$E:$E,'OECD ICESHR 2018'!$B:$B,U$8)/100</f>
        <v>0.30049999999999999</v>
      </c>
      <c r="V13" s="131">
        <f>SUMIFS('OECD ICESHR 2018'!$E:$E,'OECD ICESHR 2018'!$B:$B,V$8)/100</f>
        <v>0.2697</v>
      </c>
      <c r="W13" s="131">
        <f>SUMIFS('OECD ICESHR 2018'!$E:$E,'OECD ICESHR 2018'!$B:$B,W$8)/100</f>
        <v>0.33579999999999999</v>
      </c>
      <c r="X13" s="131">
        <f>SUMIFS('OECD ICESHR 2018'!$E:$E,'OECD ICESHR 2018'!$B:$B,X$8)/100</f>
        <v>0.15460000000000002</v>
      </c>
      <c r="Y13" s="131">
        <f>SUMIFS('OECD ICESHR 2018'!$E:$E,'OECD ICESHR 2018'!$B:$B,Y$8)/100</f>
        <v>0.21850000000000003</v>
      </c>
      <c r="Z13" s="131">
        <f>SUMIFS('OECD ICESHR 2018'!$E:$E,'OECD ICESHR 2018'!$B:$B,Z$8)/100</f>
        <v>0.20739999999999997</v>
      </c>
      <c r="AA13" s="130">
        <f>SUMIFS('OECD ICESHR 2018'!$E:$E,'OECD ICESHR 2018'!$B:$B,AA$7)/100</f>
        <v>0.13720000000000002</v>
      </c>
      <c r="AB13" s="133">
        <f>SUMIFS('OECD ICESHR 2018'!$E:$E,'OECD ICESHR 2018'!$B:$B,AB$7)/100</f>
        <v>0.13720000000000002</v>
      </c>
      <c r="AC13" s="134">
        <f>SUMIFS('OECD ICESHR 2018'!$E:$E,'OECD ICESHR 2018'!$B:$B,AC$7)/100</f>
        <v>0.13720000000000002</v>
      </c>
      <c r="AD13" s="134">
        <f>SUMIFS('OECD ICESHR 2018'!$E:$E,'OECD ICESHR 2018'!$B:$B,AD$8)/100</f>
        <v>6.7549999999999999E-2</v>
      </c>
      <c r="AE13" s="131">
        <f>SUMIFS('OECD ICESHR 2018'!$E:$E,'OECD ICESHR 2018'!$B:$B,AE$8)/100</f>
        <v>7.4900000000000008E-2</v>
      </c>
      <c r="AF13" s="135">
        <f>'OECD ICESHR 2018'!H34/100</f>
        <v>0.11687832851623892</v>
      </c>
      <c r="AG13" s="131">
        <f>SUMIFS('OECD ICESHR 2018'!$E:$E,'OECD ICESHR 2018'!$B:$B,AG$8)/100</f>
        <v>7.6499999999999999E-2</v>
      </c>
      <c r="AH13" s="131">
        <f>SUMIFS('OECD ICESHR 2018'!$E:$E,'OECD ICESHR 2018'!$B:$B,AH$8)/100</f>
        <v>0.13369999999999999</v>
      </c>
      <c r="AI13" s="131">
        <f>SUMIFS('OECD ICESHR 2018'!$E:$E,'OECD ICESHR 2018'!$B:$B,AI$8)/100</f>
        <v>3.9800000000000002E-2</v>
      </c>
      <c r="AJ13" s="131">
        <f>SUMIFS('OECD ICESHR 2018'!$E:$E,'OECD ICESHR 2018'!$B:$B,AJ$8)/100</f>
        <v>9.3900000000000011E-2</v>
      </c>
      <c r="AK13" s="131">
        <f>SUMIFS('OECD ICESHR 2018'!$E:$E,'OECD ICESHR 2018'!$B:$B,AK$8)/100</f>
        <v>2.2499999999999999E-2</v>
      </c>
      <c r="AL13" s="131">
        <f>SUMIFS('OECD ICESHR 2018'!$E:$E,'OECD ICESHR 2018'!$B:$B,AL$8)/100</f>
        <v>3.2599999999999997E-2</v>
      </c>
      <c r="AM13" s="135">
        <f>'OECD ICESHR 2018'!H45/100</f>
        <v>6.5744532134464087E-2</v>
      </c>
      <c r="AN13" s="134">
        <f>SUMIFS('OECD ICESHR 2018'!$E:$E,'OECD ICESHR 2018'!$B:$B,AN$8)/100</f>
        <v>6.7549999999999999E-2</v>
      </c>
      <c r="AO13" s="131">
        <f>SUMIFS('OECD ICESHR 2018'!$E:$E,'OECD ICESHR 2018'!$B:$B,AO$8)/100</f>
        <v>5.4199999999999998E-2</v>
      </c>
      <c r="AP13" s="131">
        <f>SUMIFS('OECD ICESHR 2018'!$E:$E,'OECD ICESHR 2018'!$B:$B,AP$8)/100</f>
        <v>0.113</v>
      </c>
      <c r="AQ13" s="135">
        <f>'OECD ICESHR 2018'!H50/100</f>
        <v>8.2036763511105823E-2</v>
      </c>
      <c r="AR13" s="134">
        <f>SUMIFS('OECD ICESHR 2018'!$E:$E,'OECD ICESHR 2018'!$B:$B,AR$8)/100</f>
        <v>0</v>
      </c>
    </row>
    <row r="14" spans="1:44">
      <c r="B14" t="s">
        <v>144</v>
      </c>
      <c r="C14" s="65">
        <f>C13</f>
        <v>5.7011452585074708E-2</v>
      </c>
      <c r="D14" s="65">
        <f t="shared" ref="D14:AR14" si="1">D13</f>
        <v>0.1346</v>
      </c>
      <c r="E14" s="65">
        <f t="shared" si="1"/>
        <v>0.1346</v>
      </c>
      <c r="F14" s="65">
        <f t="shared" si="1"/>
        <v>8.5500000000000007E-2</v>
      </c>
      <c r="G14" s="65">
        <f t="shared" si="1"/>
        <v>0.11220000000000001</v>
      </c>
      <c r="H14" s="65">
        <f t="shared" si="1"/>
        <v>9.5500000000000002E-2</v>
      </c>
      <c r="I14" s="65">
        <f t="shared" si="1"/>
        <v>0.19649999999999998</v>
      </c>
      <c r="J14" s="65">
        <f t="shared" si="1"/>
        <v>0.13039999999999999</v>
      </c>
      <c r="K14" s="65">
        <f t="shared" si="1"/>
        <v>0.18100000000000002</v>
      </c>
      <c r="L14" s="65">
        <f t="shared" si="1"/>
        <v>0.20610000000000001</v>
      </c>
      <c r="M14" s="65">
        <f t="shared" si="1"/>
        <v>0.20899999999999999</v>
      </c>
      <c r="N14" s="65">
        <f t="shared" si="1"/>
        <v>0.16699999999999998</v>
      </c>
      <c r="O14" s="65">
        <f t="shared" si="1"/>
        <v>0.26579999999999998</v>
      </c>
      <c r="P14" s="65">
        <f t="shared" si="1"/>
        <v>0.16250000000000001</v>
      </c>
      <c r="Q14" s="65">
        <f t="shared" si="1"/>
        <v>0.16250000000000001</v>
      </c>
      <c r="R14" s="65">
        <f t="shared" si="1"/>
        <v>0.10869999999999999</v>
      </c>
      <c r="S14" s="65">
        <f t="shared" si="1"/>
        <v>0.10869999999999999</v>
      </c>
      <c r="T14" s="65">
        <f t="shared" si="1"/>
        <v>0.24280000000000002</v>
      </c>
      <c r="U14" s="65">
        <f t="shared" si="1"/>
        <v>0.30049999999999999</v>
      </c>
      <c r="V14" s="65">
        <f t="shared" si="1"/>
        <v>0.2697</v>
      </c>
      <c r="W14" s="65">
        <f t="shared" si="1"/>
        <v>0.33579999999999999</v>
      </c>
      <c r="X14" s="65">
        <f t="shared" si="1"/>
        <v>0.15460000000000002</v>
      </c>
      <c r="Y14" s="65">
        <f t="shared" si="1"/>
        <v>0.21850000000000003</v>
      </c>
      <c r="Z14" s="65">
        <f t="shared" si="1"/>
        <v>0.20739999999999997</v>
      </c>
      <c r="AA14" s="65">
        <f t="shared" si="1"/>
        <v>0.13720000000000002</v>
      </c>
      <c r="AB14" s="65">
        <f t="shared" si="1"/>
        <v>0.13720000000000002</v>
      </c>
      <c r="AC14" s="65">
        <f t="shared" si="1"/>
        <v>0.13720000000000002</v>
      </c>
      <c r="AD14" s="65">
        <f t="shared" si="1"/>
        <v>6.7549999999999999E-2</v>
      </c>
      <c r="AE14" s="65">
        <f t="shared" si="1"/>
        <v>7.4900000000000008E-2</v>
      </c>
      <c r="AF14" s="65">
        <f t="shared" si="1"/>
        <v>0.11687832851623892</v>
      </c>
      <c r="AG14" s="65">
        <f t="shared" si="1"/>
        <v>7.6499999999999999E-2</v>
      </c>
      <c r="AH14" s="65">
        <f t="shared" si="1"/>
        <v>0.13369999999999999</v>
      </c>
      <c r="AI14" s="65">
        <f t="shared" si="1"/>
        <v>3.9800000000000002E-2</v>
      </c>
      <c r="AJ14" s="65">
        <f t="shared" si="1"/>
        <v>9.3900000000000011E-2</v>
      </c>
      <c r="AK14" s="65">
        <f t="shared" si="1"/>
        <v>2.2499999999999999E-2</v>
      </c>
      <c r="AL14" s="65">
        <f t="shared" si="1"/>
        <v>3.2599999999999997E-2</v>
      </c>
      <c r="AM14" s="65">
        <f t="shared" si="1"/>
        <v>6.5744532134464087E-2</v>
      </c>
      <c r="AN14" s="65">
        <f t="shared" si="1"/>
        <v>6.7549999999999999E-2</v>
      </c>
      <c r="AO14" s="65">
        <f t="shared" si="1"/>
        <v>5.4199999999999998E-2</v>
      </c>
      <c r="AP14" s="65">
        <f t="shared" si="1"/>
        <v>0.113</v>
      </c>
      <c r="AQ14" s="65">
        <f t="shared" si="1"/>
        <v>8.2036763511105823E-2</v>
      </c>
      <c r="AR14" s="65">
        <f t="shared" si="1"/>
        <v>0</v>
      </c>
    </row>
    <row r="15" spans="1:44">
      <c r="B15" t="s">
        <v>145</v>
      </c>
      <c r="C15" s="33">
        <f>C10*(1-C14)</f>
        <v>7872.2569915292788</v>
      </c>
      <c r="D15" s="66">
        <f t="shared" ref="D15:AR15" si="2">D10*(1-D14)</f>
        <v>371.42854359913883</v>
      </c>
      <c r="E15" s="67">
        <f t="shared" si="2"/>
        <v>10284.414736400862</v>
      </c>
      <c r="F15" s="33">
        <f t="shared" si="2"/>
        <v>846.91845000000001</v>
      </c>
      <c r="G15" s="33">
        <f t="shared" si="2"/>
        <v>56.552860000000003</v>
      </c>
      <c r="H15" s="33">
        <f t="shared" si="2"/>
        <v>10232.518049999999</v>
      </c>
      <c r="I15" s="33">
        <f t="shared" si="2"/>
        <v>7601.5117499999997</v>
      </c>
      <c r="J15" s="33">
        <f t="shared" si="2"/>
        <v>343.57896</v>
      </c>
      <c r="K15" s="33">
        <f t="shared" si="2"/>
        <v>1933.1676</v>
      </c>
      <c r="L15" s="33">
        <f t="shared" si="2"/>
        <v>18896.645970000001</v>
      </c>
      <c r="M15" s="33">
        <f t="shared" si="2"/>
        <v>16566.5458</v>
      </c>
      <c r="N15" s="33">
        <f t="shared" si="2"/>
        <v>1090.3136999999999</v>
      </c>
      <c r="O15" s="33">
        <f t="shared" si="2"/>
        <v>3034.6688599999998</v>
      </c>
      <c r="P15" s="66">
        <f t="shared" si="2"/>
        <v>401.12553035331104</v>
      </c>
      <c r="Q15" s="67">
        <f t="shared" si="2"/>
        <v>1050.8482196466889</v>
      </c>
      <c r="R15" s="66">
        <f t="shared" si="2"/>
        <v>9599.1976207019179</v>
      </c>
      <c r="S15" s="67">
        <f t="shared" si="2"/>
        <v>2859.7502992980835</v>
      </c>
      <c r="T15" s="33">
        <f t="shared" si="2"/>
        <v>4531.5391200000004</v>
      </c>
      <c r="U15" s="33">
        <f t="shared" si="2"/>
        <v>10497.60635</v>
      </c>
      <c r="V15" s="33">
        <f t="shared" si="2"/>
        <v>5781.200859999999</v>
      </c>
      <c r="W15" s="33">
        <f t="shared" si="2"/>
        <v>12360.03138</v>
      </c>
      <c r="X15" s="33">
        <f t="shared" si="2"/>
        <v>6198.8954999999996</v>
      </c>
      <c r="Y15" s="33">
        <f t="shared" si="2"/>
        <v>4355.6120999999994</v>
      </c>
      <c r="Z15" s="33">
        <f t="shared" si="2"/>
        <v>2501.6833799999999</v>
      </c>
      <c r="AA15" s="66">
        <f t="shared" si="2"/>
        <v>0</v>
      </c>
      <c r="AB15" s="70">
        <f t="shared" si="2"/>
        <v>297.14832000000001</v>
      </c>
      <c r="AC15" s="33">
        <f t="shared" si="2"/>
        <v>26.229119999999998</v>
      </c>
      <c r="AD15" s="33">
        <f t="shared" si="2"/>
        <v>112.08049</v>
      </c>
      <c r="AE15" s="33">
        <f t="shared" si="2"/>
        <v>22074.088629999998</v>
      </c>
      <c r="AF15" s="33">
        <f t="shared" si="2"/>
        <v>16372.634228473193</v>
      </c>
      <c r="AG15" s="33">
        <f t="shared" si="2"/>
        <v>5906.0595499999999</v>
      </c>
      <c r="AH15" s="33">
        <f t="shared" si="2"/>
        <v>1569.4757100000002</v>
      </c>
      <c r="AI15" s="33">
        <f t="shared" si="2"/>
        <v>741.94654000000003</v>
      </c>
      <c r="AJ15" s="33">
        <f t="shared" si="2"/>
        <v>3103.84555</v>
      </c>
      <c r="AK15" s="33">
        <f t="shared" si="2"/>
        <v>4394.84</v>
      </c>
      <c r="AL15" s="33">
        <f t="shared" si="2"/>
        <v>1443.6510200000002</v>
      </c>
      <c r="AM15" s="33">
        <f t="shared" si="2"/>
        <v>5640.8476638785332</v>
      </c>
      <c r="AN15" s="33">
        <f t="shared" si="2"/>
        <v>164.85716000000002</v>
      </c>
      <c r="AO15" s="33">
        <f t="shared" si="2"/>
        <v>535.41737999999998</v>
      </c>
      <c r="AP15" s="33">
        <f t="shared" si="2"/>
        <v>273.19600000000003</v>
      </c>
      <c r="AQ15" s="33">
        <f t="shared" si="2"/>
        <v>1434.0421680429506</v>
      </c>
      <c r="AR15" s="33">
        <f t="shared" si="2"/>
        <v>0</v>
      </c>
    </row>
    <row r="16" spans="1:44">
      <c r="B16" t="s">
        <v>147</v>
      </c>
      <c r="C16" s="33">
        <f>C12-C15</f>
        <v>165842.14300847074</v>
      </c>
      <c r="D16" s="66">
        <f t="shared" ref="D16:AR16" si="3">D12-D15</f>
        <v>23219.71324255384</v>
      </c>
      <c r="E16" s="67">
        <f t="shared" si="3"/>
        <v>37295.443477446162</v>
      </c>
      <c r="F16" s="33">
        <f t="shared" si="3"/>
        <v>34063.781550000007</v>
      </c>
      <c r="G16" s="33">
        <f t="shared" si="3"/>
        <v>6373.14714</v>
      </c>
      <c r="H16" s="33">
        <f t="shared" si="3"/>
        <v>132500.98194999999</v>
      </c>
      <c r="I16" s="33">
        <f t="shared" si="3"/>
        <v>38006.288250000005</v>
      </c>
      <c r="J16" s="33">
        <f t="shared" si="3"/>
        <v>12019.421039999999</v>
      </c>
      <c r="K16" s="33">
        <f t="shared" si="3"/>
        <v>20221.932399999998</v>
      </c>
      <c r="L16" s="33">
        <f t="shared" si="3"/>
        <v>94909.654030000005</v>
      </c>
      <c r="M16" s="33">
        <f t="shared" si="3"/>
        <v>32195.4542</v>
      </c>
      <c r="N16" s="33">
        <f t="shared" si="3"/>
        <v>4222.4862999999996</v>
      </c>
      <c r="O16" s="33">
        <f t="shared" si="3"/>
        <v>24740.631139999998</v>
      </c>
      <c r="P16" s="66">
        <f t="shared" si="3"/>
        <v>4290.9546115296143</v>
      </c>
      <c r="Q16" s="67">
        <f t="shared" si="3"/>
        <v>11752.271638470387</v>
      </c>
      <c r="R16" s="66">
        <f t="shared" si="3"/>
        <v>9470.6815537109724</v>
      </c>
      <c r="S16" s="67">
        <f t="shared" si="3"/>
        <v>7355.3705262890207</v>
      </c>
      <c r="T16" s="33">
        <f t="shared" si="3"/>
        <v>51060.160879999996</v>
      </c>
      <c r="U16" s="33">
        <f t="shared" si="3"/>
        <v>15761.093649999997</v>
      </c>
      <c r="V16" s="33">
        <f t="shared" si="3"/>
        <v>11696.799140000001</v>
      </c>
      <c r="W16" s="33">
        <f t="shared" si="3"/>
        <v>14397.268619999999</v>
      </c>
      <c r="X16" s="33">
        <f t="shared" si="3"/>
        <v>28592.304500000006</v>
      </c>
      <c r="Y16" s="33">
        <f t="shared" si="3"/>
        <v>13401.4879</v>
      </c>
      <c r="Z16" s="33">
        <f t="shared" si="3"/>
        <v>4779.0166200000003</v>
      </c>
      <c r="AA16" s="66">
        <f t="shared" si="3"/>
        <v>43148.895908167258</v>
      </c>
      <c r="AB16" s="70">
        <f t="shared" si="3"/>
        <v>1305.4557718327389</v>
      </c>
      <c r="AC16" s="33">
        <f t="shared" si="3"/>
        <v>1469.27088</v>
      </c>
      <c r="AD16" s="33">
        <f t="shared" si="3"/>
        <v>258317.91951000001</v>
      </c>
      <c r="AE16" s="33">
        <f t="shared" si="3"/>
        <v>179821.21136999998</v>
      </c>
      <c r="AF16" s="33">
        <f t="shared" si="3"/>
        <v>82643.7657715268</v>
      </c>
      <c r="AG16" s="33">
        <f t="shared" si="3"/>
        <v>59746.940450000002</v>
      </c>
      <c r="AH16" s="33">
        <f t="shared" si="3"/>
        <v>12759.024289999999</v>
      </c>
      <c r="AI16" s="33">
        <f t="shared" si="3"/>
        <v>35320.853459999998</v>
      </c>
      <c r="AJ16" s="33">
        <f t="shared" si="3"/>
        <v>8562.3544500000007</v>
      </c>
      <c r="AK16" s="33">
        <f t="shared" si="3"/>
        <v>47171.56</v>
      </c>
      <c r="AL16" s="33">
        <f t="shared" si="3"/>
        <v>32970.948980000008</v>
      </c>
      <c r="AM16" s="33">
        <f t="shared" si="3"/>
        <v>19501.252336121466</v>
      </c>
      <c r="AN16" s="33">
        <f t="shared" si="3"/>
        <v>60065.64284</v>
      </c>
      <c r="AO16" s="33">
        <f t="shared" si="3"/>
        <v>44468.482620000002</v>
      </c>
      <c r="AP16" s="33">
        <f t="shared" si="3"/>
        <v>21294.404000000002</v>
      </c>
      <c r="AQ16" s="33">
        <f t="shared" si="3"/>
        <v>19610.057831957052</v>
      </c>
      <c r="AR16" s="33">
        <f t="shared" si="3"/>
        <v>3763.2</v>
      </c>
    </row>
    <row r="17" spans="2:44">
      <c r="B17" s="8" t="s">
        <v>146</v>
      </c>
      <c r="C17" s="65">
        <f>IF(ISERROR(C16/C12),1,C16/C12)</f>
        <v>0.95468276094826177</v>
      </c>
      <c r="D17" s="68">
        <f t="shared" ref="D17:AR17" si="4">IF(ISERROR(D16/D12),1,D16/D12)</f>
        <v>0.98425559275739871</v>
      </c>
      <c r="E17" s="69">
        <f t="shared" si="4"/>
        <v>0.78384940345602339</v>
      </c>
      <c r="F17" s="65">
        <f t="shared" si="4"/>
        <v>0.97574043344877082</v>
      </c>
      <c r="G17" s="65">
        <f t="shared" si="4"/>
        <v>0.99120443255517365</v>
      </c>
      <c r="H17" s="65">
        <f t="shared" si="4"/>
        <v>0.92831032623735832</v>
      </c>
      <c r="I17" s="65">
        <f t="shared" si="4"/>
        <v>0.83332869048715352</v>
      </c>
      <c r="J17" s="65">
        <f t="shared" si="4"/>
        <v>0.9722090948798835</v>
      </c>
      <c r="K17" s="65">
        <f t="shared" si="4"/>
        <v>0.91274390095282798</v>
      </c>
      <c r="L17" s="65">
        <f t="shared" si="4"/>
        <v>0.83395782157929743</v>
      </c>
      <c r="M17" s="65">
        <f t="shared" si="4"/>
        <v>0.66025704852138956</v>
      </c>
      <c r="N17" s="65">
        <f t="shared" si="4"/>
        <v>0.79477606911609699</v>
      </c>
      <c r="O17" s="65">
        <f t="shared" si="4"/>
        <v>0.89074217524203148</v>
      </c>
      <c r="P17" s="68">
        <f t="shared" si="4"/>
        <v>0.91451008545810142</v>
      </c>
      <c r="Q17" s="69">
        <f t="shared" si="4"/>
        <v>0.91792248832377688</v>
      </c>
      <c r="R17" s="68">
        <f t="shared" si="4"/>
        <v>0.49663039115729213</v>
      </c>
      <c r="S17" s="69">
        <f t="shared" si="4"/>
        <v>0.7200473349140516</v>
      </c>
      <c r="T17" s="65">
        <f t="shared" si="4"/>
        <v>0.91848532928476734</v>
      </c>
      <c r="U17" s="65">
        <f t="shared" si="4"/>
        <v>0.60022368395998271</v>
      </c>
      <c r="V17" s="65">
        <f t="shared" si="4"/>
        <v>0.66922983979860406</v>
      </c>
      <c r="W17" s="65">
        <f t="shared" si="4"/>
        <v>0.5380688118756376</v>
      </c>
      <c r="X17" s="65">
        <f t="shared" si="4"/>
        <v>0.82182576341143743</v>
      </c>
      <c r="Y17" s="65">
        <f t="shared" si="4"/>
        <v>0.75471151820961768</v>
      </c>
      <c r="Z17" s="65">
        <f t="shared" si="4"/>
        <v>0.65639521199884632</v>
      </c>
      <c r="AA17" s="68">
        <f t="shared" si="4"/>
        <v>1</v>
      </c>
      <c r="AB17" s="72">
        <f t="shared" si="4"/>
        <v>0.81458407505987274</v>
      </c>
      <c r="AC17" s="65">
        <f t="shared" si="4"/>
        <v>0.98246130391173525</v>
      </c>
      <c r="AD17" s="65">
        <f t="shared" si="4"/>
        <v>0.99956630232558141</v>
      </c>
      <c r="AE17" s="65">
        <f t="shared" si="4"/>
        <v>0.89066566368805999</v>
      </c>
      <c r="AF17" s="65">
        <f t="shared" si="4"/>
        <v>0.83464724804705892</v>
      </c>
      <c r="AG17" s="65">
        <f t="shared" si="4"/>
        <v>0.91004128448052646</v>
      </c>
      <c r="AH17" s="65">
        <f t="shared" si="4"/>
        <v>0.8904647583487455</v>
      </c>
      <c r="AI17" s="65">
        <f t="shared" si="4"/>
        <v>0.97942626362900287</v>
      </c>
      <c r="AJ17" s="65">
        <f t="shared" si="4"/>
        <v>0.73394545353242702</v>
      </c>
      <c r="AK17" s="65">
        <f t="shared" si="4"/>
        <v>0.91477318564026178</v>
      </c>
      <c r="AL17" s="65">
        <f t="shared" si="4"/>
        <v>0.95805120443067771</v>
      </c>
      <c r="AM17" s="65">
        <f t="shared" si="4"/>
        <v>0.77564134802269769</v>
      </c>
      <c r="AN17" s="65">
        <f t="shared" si="4"/>
        <v>0.99726289570898463</v>
      </c>
      <c r="AO17" s="65">
        <f t="shared" si="4"/>
        <v>0.98810286708485262</v>
      </c>
      <c r="AP17" s="65">
        <f t="shared" si="4"/>
        <v>0.98733303659192495</v>
      </c>
      <c r="AQ17" s="65">
        <f t="shared" si="4"/>
        <v>0.93185538141127677</v>
      </c>
      <c r="AR17" s="65">
        <f t="shared" si="4"/>
        <v>1</v>
      </c>
    </row>
    <row r="19" spans="2:44" ht="16" thickBot="1">
      <c r="B19" s="1" t="s">
        <v>618</v>
      </c>
    </row>
    <row r="20" spans="2:44">
      <c r="B20" s="39"/>
      <c r="C20" s="86" t="s">
        <v>9</v>
      </c>
      <c r="D20" s="117" t="s">
        <v>311</v>
      </c>
      <c r="E20" s="118" t="s">
        <v>310</v>
      </c>
      <c r="F20" s="86" t="s">
        <v>10</v>
      </c>
      <c r="G20" s="86" t="s">
        <v>11</v>
      </c>
      <c r="H20" s="86" t="s">
        <v>12</v>
      </c>
      <c r="I20" s="86" t="s">
        <v>13</v>
      </c>
      <c r="J20" s="86" t="s">
        <v>14</v>
      </c>
      <c r="K20" s="86" t="s">
        <v>15</v>
      </c>
      <c r="L20" s="86" t="s">
        <v>16</v>
      </c>
      <c r="M20" s="86" t="s">
        <v>164</v>
      </c>
      <c r="N20" s="86" t="s">
        <v>165</v>
      </c>
      <c r="O20" s="86" t="s">
        <v>17</v>
      </c>
      <c r="P20" s="79" t="s">
        <v>515</v>
      </c>
      <c r="Q20" s="80" t="s">
        <v>516</v>
      </c>
      <c r="R20" s="79" t="s">
        <v>517</v>
      </c>
      <c r="S20" s="80" t="s">
        <v>518</v>
      </c>
      <c r="T20" s="86" t="s">
        <v>18</v>
      </c>
      <c r="U20" s="86" t="s">
        <v>19</v>
      </c>
      <c r="V20" s="86" t="s">
        <v>20</v>
      </c>
      <c r="W20" s="86" t="s">
        <v>21</v>
      </c>
      <c r="X20" s="86" t="s">
        <v>22</v>
      </c>
      <c r="Y20" s="86" t="s">
        <v>23</v>
      </c>
      <c r="Z20" s="86" t="s">
        <v>24</v>
      </c>
      <c r="AA20" s="217" t="s">
        <v>520</v>
      </c>
      <c r="AB20" s="217" t="s">
        <v>521</v>
      </c>
      <c r="AC20" s="86" t="s">
        <v>519</v>
      </c>
      <c r="AD20" s="86" t="s">
        <v>25</v>
      </c>
      <c r="AE20" s="86" t="s">
        <v>26</v>
      </c>
      <c r="AF20" s="86" t="s">
        <v>27</v>
      </c>
      <c r="AG20" s="86" t="s">
        <v>28</v>
      </c>
      <c r="AH20" s="86" t="s">
        <v>29</v>
      </c>
      <c r="AI20" s="86" t="s">
        <v>30</v>
      </c>
      <c r="AJ20" s="86" t="s">
        <v>31</v>
      </c>
      <c r="AK20" s="86" t="s">
        <v>32</v>
      </c>
      <c r="AL20" s="86" t="s">
        <v>33</v>
      </c>
      <c r="AM20" s="86" t="s">
        <v>34</v>
      </c>
      <c r="AN20" s="86" t="s">
        <v>35</v>
      </c>
      <c r="AO20" s="86" t="s">
        <v>36</v>
      </c>
      <c r="AP20" s="86" t="s">
        <v>37</v>
      </c>
      <c r="AQ20" s="86" t="s">
        <v>38</v>
      </c>
      <c r="AR20" s="86" t="s">
        <v>39</v>
      </c>
    </row>
    <row r="21" spans="2:44">
      <c r="B21" s="201" t="s">
        <v>135</v>
      </c>
      <c r="C21" s="202">
        <f t="shared" ref="C21:AR21" si="5">SUMIFS(9:9,$32:$32,C$20)</f>
        <v>172842.2</v>
      </c>
      <c r="D21" s="203">
        <f t="shared" si="5"/>
        <v>39873.201431629044</v>
      </c>
      <c r="E21" s="204">
        <f t="shared" si="5"/>
        <v>60266.99856837096</v>
      </c>
      <c r="F21" s="202">
        <f t="shared" si="5"/>
        <v>38835.300000000003</v>
      </c>
      <c r="G21" s="202">
        <f t="shared" si="5"/>
        <v>6417.9</v>
      </c>
      <c r="H21" s="202">
        <f t="shared" si="5"/>
        <v>160201.60000000001</v>
      </c>
      <c r="I21" s="202">
        <f t="shared" si="5"/>
        <v>52239.5</v>
      </c>
      <c r="J21" s="202">
        <f t="shared" si="5"/>
        <v>15897.5</v>
      </c>
      <c r="K21" s="202">
        <f t="shared" si="5"/>
        <v>25618.799999999999</v>
      </c>
      <c r="L21" s="202">
        <f t="shared" si="5"/>
        <v>92056.9</v>
      </c>
      <c r="M21" s="202">
        <f t="shared" si="5"/>
        <v>39817.199999999997</v>
      </c>
      <c r="N21" s="202">
        <f t="shared" si="5"/>
        <v>4573.2</v>
      </c>
      <c r="O21" s="202">
        <f t="shared" si="5"/>
        <v>0</v>
      </c>
      <c r="P21" s="203">
        <f t="shared" si="5"/>
        <v>0</v>
      </c>
      <c r="Q21" s="204">
        <f t="shared" si="5"/>
        <v>16427.7</v>
      </c>
      <c r="R21" s="203">
        <f t="shared" si="5"/>
        <v>10597.054305127736</v>
      </c>
      <c r="S21" s="204">
        <f t="shared" si="5"/>
        <v>14261.745694872261</v>
      </c>
      <c r="T21" s="202">
        <f t="shared" si="5"/>
        <v>96188.3</v>
      </c>
      <c r="U21" s="202">
        <f t="shared" si="5"/>
        <v>0</v>
      </c>
      <c r="V21" s="202">
        <f t="shared" si="5"/>
        <v>0</v>
      </c>
      <c r="W21" s="202">
        <f t="shared" si="5"/>
        <v>0</v>
      </c>
      <c r="X21" s="202">
        <f t="shared" si="5"/>
        <v>47097.2</v>
      </c>
      <c r="Y21" s="202">
        <f t="shared" si="5"/>
        <v>0</v>
      </c>
      <c r="Z21" s="202">
        <f t="shared" si="5"/>
        <v>41389.5</v>
      </c>
      <c r="AA21" s="218">
        <f t="shared" si="5"/>
        <v>43148.895908167258</v>
      </c>
      <c r="AB21" s="218">
        <f t="shared" si="5"/>
        <v>1258.2040918327389</v>
      </c>
      <c r="AC21" s="202">
        <f t="shared" si="5"/>
        <v>1465.1</v>
      </c>
      <c r="AD21" s="202">
        <f t="shared" si="5"/>
        <v>258309.8</v>
      </c>
      <c r="AE21" s="202">
        <f t="shared" si="5"/>
        <v>196028.3</v>
      </c>
      <c r="AF21" s="202">
        <f t="shared" si="5"/>
        <v>93728.7</v>
      </c>
      <c r="AG21" s="202">
        <f t="shared" si="5"/>
        <v>63174.1</v>
      </c>
      <c r="AH21" s="202">
        <f t="shared" si="5"/>
        <v>14179.9</v>
      </c>
      <c r="AI21" s="202">
        <f t="shared" si="5"/>
        <v>35693.599999999999</v>
      </c>
      <c r="AJ21" s="202">
        <f t="shared" si="5"/>
        <v>8789.2000000000007</v>
      </c>
      <c r="AK21" s="202">
        <f t="shared" si="5"/>
        <v>48486.400000000001</v>
      </c>
      <c r="AL21" s="202">
        <f t="shared" si="5"/>
        <v>34402.5</v>
      </c>
      <c r="AM21" s="202">
        <f t="shared" si="5"/>
        <v>24467.5</v>
      </c>
      <c r="AN21" s="202">
        <f t="shared" si="5"/>
        <v>60053.7</v>
      </c>
      <c r="AO21" s="202">
        <f t="shared" si="5"/>
        <v>44657.8</v>
      </c>
      <c r="AP21" s="202">
        <f t="shared" si="5"/>
        <v>21408.400000000001</v>
      </c>
      <c r="AQ21" s="202">
        <f t="shared" si="5"/>
        <v>21047.5</v>
      </c>
      <c r="AR21" s="202">
        <f t="shared" si="5"/>
        <v>3763.2</v>
      </c>
    </row>
    <row r="22" spans="2:44">
      <c r="B22" s="201" t="s">
        <v>134</v>
      </c>
      <c r="C22" s="202">
        <f t="shared" ref="C22:AR22" si="6">SUMIFS(10:10,$32:$32,C$20)</f>
        <v>8348.1999999999989</v>
      </c>
      <c r="D22" s="203">
        <f t="shared" si="6"/>
        <v>429.1986868490165</v>
      </c>
      <c r="E22" s="204">
        <f t="shared" si="6"/>
        <v>11884.001313150986</v>
      </c>
      <c r="F22" s="202">
        <f t="shared" si="6"/>
        <v>926.1</v>
      </c>
      <c r="G22" s="202">
        <f t="shared" si="6"/>
        <v>63.7</v>
      </c>
      <c r="H22" s="202">
        <f t="shared" si="6"/>
        <v>11312.9</v>
      </c>
      <c r="I22" s="202">
        <f t="shared" si="6"/>
        <v>9460.5</v>
      </c>
      <c r="J22" s="202">
        <f t="shared" si="6"/>
        <v>395.09999999999997</v>
      </c>
      <c r="K22" s="202">
        <f t="shared" si="6"/>
        <v>2360.4</v>
      </c>
      <c r="L22" s="202">
        <f t="shared" si="6"/>
        <v>23802.3</v>
      </c>
      <c r="M22" s="202">
        <f t="shared" si="6"/>
        <v>20943.8</v>
      </c>
      <c r="N22" s="202">
        <f t="shared" si="6"/>
        <v>1308.8999999999999</v>
      </c>
      <c r="O22" s="202">
        <f t="shared" si="6"/>
        <v>0</v>
      </c>
      <c r="P22" s="203">
        <f t="shared" si="6"/>
        <v>0</v>
      </c>
      <c r="Q22" s="204">
        <f t="shared" si="6"/>
        <v>1733.6999999999998</v>
      </c>
      <c r="R22" s="203">
        <f t="shared" si="6"/>
        <v>10769.884012904653</v>
      </c>
      <c r="S22" s="204">
        <f t="shared" si="6"/>
        <v>3208.515987095348</v>
      </c>
      <c r="T22" s="202">
        <f t="shared" si="6"/>
        <v>47517</v>
      </c>
      <c r="U22" s="202">
        <f t="shared" si="6"/>
        <v>0</v>
      </c>
      <c r="V22" s="202">
        <f t="shared" si="6"/>
        <v>0</v>
      </c>
      <c r="W22" s="202">
        <f t="shared" si="6"/>
        <v>0</v>
      </c>
      <c r="X22" s="202">
        <f t="shared" si="6"/>
        <v>12905.9</v>
      </c>
      <c r="Y22" s="202">
        <f t="shared" si="6"/>
        <v>0</v>
      </c>
      <c r="Z22" s="202">
        <f t="shared" si="6"/>
        <v>7289.6</v>
      </c>
      <c r="AA22" s="218">
        <f t="shared" si="6"/>
        <v>0</v>
      </c>
      <c r="AB22" s="218">
        <f t="shared" si="6"/>
        <v>344.4</v>
      </c>
      <c r="AC22" s="202">
        <f t="shared" si="6"/>
        <v>30.4</v>
      </c>
      <c r="AD22" s="202">
        <f t="shared" si="6"/>
        <v>120.2</v>
      </c>
      <c r="AE22" s="202">
        <f t="shared" si="6"/>
        <v>23861.3</v>
      </c>
      <c r="AF22" s="202">
        <f t="shared" si="6"/>
        <v>18539.500000000004</v>
      </c>
      <c r="AG22" s="202">
        <f t="shared" si="6"/>
        <v>6395.3</v>
      </c>
      <c r="AH22" s="202">
        <f t="shared" si="6"/>
        <v>1811.7</v>
      </c>
      <c r="AI22" s="202">
        <f t="shared" si="6"/>
        <v>772.7</v>
      </c>
      <c r="AJ22" s="202">
        <f t="shared" si="6"/>
        <v>3425.5</v>
      </c>
      <c r="AK22" s="202">
        <f t="shared" si="6"/>
        <v>4496</v>
      </c>
      <c r="AL22" s="202">
        <f t="shared" si="6"/>
        <v>1492.3000000000002</v>
      </c>
      <c r="AM22" s="202">
        <f t="shared" si="6"/>
        <v>6037.8</v>
      </c>
      <c r="AN22" s="202">
        <f t="shared" si="6"/>
        <v>176.8</v>
      </c>
      <c r="AO22" s="202">
        <f t="shared" si="6"/>
        <v>566.1</v>
      </c>
      <c r="AP22" s="202">
        <f t="shared" si="6"/>
        <v>308</v>
      </c>
      <c r="AQ22" s="202">
        <f t="shared" si="6"/>
        <v>1562.2</v>
      </c>
      <c r="AR22" s="202">
        <f t="shared" si="6"/>
        <v>0</v>
      </c>
    </row>
    <row r="23" spans="2:44">
      <c r="B23" s="201" t="s">
        <v>139</v>
      </c>
      <c r="C23" s="202">
        <f t="shared" ref="C23:AR23" si="7">SUMIFS(11:11,$32:$32,C$20)</f>
        <v>7476</v>
      </c>
      <c r="D23" s="203">
        <f t="shared" si="7"/>
        <v>16711.258332325076</v>
      </c>
      <c r="E23" s="204">
        <f t="shared" si="7"/>
        <v>24571.141667674925</v>
      </c>
      <c r="F23" s="202">
        <f t="shared" si="7"/>
        <v>4850.7</v>
      </c>
      <c r="G23" s="202">
        <f t="shared" si="7"/>
        <v>51.9</v>
      </c>
      <c r="H23" s="202">
        <f t="shared" si="7"/>
        <v>28781</v>
      </c>
      <c r="I23" s="202">
        <f t="shared" si="7"/>
        <v>16092.2</v>
      </c>
      <c r="J23" s="202">
        <f t="shared" si="7"/>
        <v>3929.6</v>
      </c>
      <c r="K23" s="202">
        <f t="shared" si="7"/>
        <v>5824.1</v>
      </c>
      <c r="L23" s="202">
        <f t="shared" si="7"/>
        <v>2052.9</v>
      </c>
      <c r="M23" s="202">
        <f t="shared" si="7"/>
        <v>11999</v>
      </c>
      <c r="N23" s="202">
        <f t="shared" si="7"/>
        <v>569.29999999999995</v>
      </c>
      <c r="O23" s="202">
        <f t="shared" si="7"/>
        <v>0</v>
      </c>
      <c r="P23" s="203">
        <f t="shared" si="7"/>
        <v>0</v>
      </c>
      <c r="Q23" s="204">
        <f t="shared" si="7"/>
        <v>666.2</v>
      </c>
      <c r="R23" s="203">
        <f t="shared" si="7"/>
        <v>2297.0591436194973</v>
      </c>
      <c r="S23" s="204">
        <f t="shared" si="7"/>
        <v>7255.1408563805035</v>
      </c>
      <c r="T23" s="202">
        <f t="shared" si="7"/>
        <v>17619.599999999999</v>
      </c>
      <c r="U23" s="202">
        <f t="shared" si="7"/>
        <v>0</v>
      </c>
      <c r="V23" s="202">
        <f t="shared" si="7"/>
        <v>0</v>
      </c>
      <c r="W23" s="202">
        <f t="shared" si="7"/>
        <v>0</v>
      </c>
      <c r="X23" s="202">
        <f t="shared" si="7"/>
        <v>7454.8</v>
      </c>
      <c r="Y23" s="202">
        <f t="shared" si="7"/>
        <v>0</v>
      </c>
      <c r="Z23" s="202">
        <f t="shared" si="7"/>
        <v>13623.1</v>
      </c>
      <c r="AA23" s="218">
        <f t="shared" si="7"/>
        <v>0</v>
      </c>
      <c r="AB23" s="218">
        <f t="shared" si="7"/>
        <v>0</v>
      </c>
      <c r="AC23" s="202">
        <f t="shared" si="7"/>
        <v>0</v>
      </c>
      <c r="AD23" s="202">
        <f t="shared" si="7"/>
        <v>0</v>
      </c>
      <c r="AE23" s="202">
        <f t="shared" si="7"/>
        <v>17994.3</v>
      </c>
      <c r="AF23" s="202">
        <f t="shared" si="7"/>
        <v>13251.8</v>
      </c>
      <c r="AG23" s="202">
        <f t="shared" si="7"/>
        <v>3916.4</v>
      </c>
      <c r="AH23" s="202">
        <f t="shared" si="7"/>
        <v>1663.1000000000001</v>
      </c>
      <c r="AI23" s="202">
        <f t="shared" si="7"/>
        <v>403.5</v>
      </c>
      <c r="AJ23" s="202">
        <f t="shared" si="7"/>
        <v>548.5</v>
      </c>
      <c r="AK23" s="202">
        <f t="shared" si="7"/>
        <v>1416</v>
      </c>
      <c r="AL23" s="202">
        <f t="shared" si="7"/>
        <v>1480.2</v>
      </c>
      <c r="AM23" s="202">
        <f t="shared" si="7"/>
        <v>5363.2000000000007</v>
      </c>
      <c r="AN23" s="202">
        <f t="shared" si="7"/>
        <v>0</v>
      </c>
      <c r="AO23" s="202">
        <f t="shared" si="7"/>
        <v>220</v>
      </c>
      <c r="AP23" s="202">
        <f t="shared" si="7"/>
        <v>148.80000000000001</v>
      </c>
      <c r="AQ23" s="202">
        <f t="shared" si="7"/>
        <v>1565.6</v>
      </c>
      <c r="AR23" s="202">
        <f t="shared" si="7"/>
        <v>0</v>
      </c>
    </row>
    <row r="24" spans="2:44">
      <c r="B24" t="s">
        <v>138</v>
      </c>
      <c r="C24" s="33">
        <f t="shared" ref="C24:AR24" si="8">SUMIFS(12:12,$32:$32,C$20)</f>
        <v>173714.40000000002</v>
      </c>
      <c r="D24" s="199">
        <f t="shared" si="8"/>
        <v>23591.141786152981</v>
      </c>
      <c r="E24" s="200">
        <f t="shared" si="8"/>
        <v>47579.858213847023</v>
      </c>
      <c r="F24" s="33">
        <f t="shared" si="8"/>
        <v>34910.700000000004</v>
      </c>
      <c r="G24" s="33">
        <f t="shared" si="8"/>
        <v>6429.7</v>
      </c>
      <c r="H24" s="33">
        <f t="shared" si="8"/>
        <v>142733.5</v>
      </c>
      <c r="I24" s="33">
        <f t="shared" si="8"/>
        <v>45607.8</v>
      </c>
      <c r="J24" s="33">
        <f t="shared" si="8"/>
        <v>12363</v>
      </c>
      <c r="K24" s="33">
        <f t="shared" si="8"/>
        <v>22155.1</v>
      </c>
      <c r="L24" s="33">
        <f t="shared" si="8"/>
        <v>113806.3</v>
      </c>
      <c r="M24" s="33">
        <f t="shared" si="8"/>
        <v>48762</v>
      </c>
      <c r="N24" s="33">
        <f t="shared" si="8"/>
        <v>5312.7999999999993</v>
      </c>
      <c r="O24" s="33">
        <f t="shared" si="8"/>
        <v>0</v>
      </c>
      <c r="P24" s="199">
        <f t="shared" si="8"/>
        <v>0</v>
      </c>
      <c r="Q24" s="200">
        <f t="shared" si="8"/>
        <v>17495.2</v>
      </c>
      <c r="R24" s="199">
        <f t="shared" si="8"/>
        <v>19069.87917441289</v>
      </c>
      <c r="S24" s="200">
        <f t="shared" si="8"/>
        <v>10215.120825587104</v>
      </c>
      <c r="T24" s="33">
        <f t="shared" si="8"/>
        <v>126085.7</v>
      </c>
      <c r="U24" s="33">
        <f t="shared" si="8"/>
        <v>0</v>
      </c>
      <c r="V24" s="33">
        <f t="shared" si="8"/>
        <v>0</v>
      </c>
      <c r="W24" s="33">
        <f t="shared" si="8"/>
        <v>0</v>
      </c>
      <c r="X24" s="33">
        <f t="shared" si="8"/>
        <v>52548.3</v>
      </c>
      <c r="Y24" s="33">
        <f t="shared" si="8"/>
        <v>0</v>
      </c>
      <c r="Z24" s="33">
        <f t="shared" si="8"/>
        <v>35056</v>
      </c>
      <c r="AA24" s="70">
        <f t="shared" si="8"/>
        <v>43148.895908167258</v>
      </c>
      <c r="AB24" s="70">
        <f t="shared" si="8"/>
        <v>1602.604091832739</v>
      </c>
      <c r="AC24" s="33">
        <f t="shared" si="8"/>
        <v>1495.5</v>
      </c>
      <c r="AD24" s="33">
        <f t="shared" si="8"/>
        <v>258430</v>
      </c>
      <c r="AE24" s="33">
        <f t="shared" si="8"/>
        <v>201895.3</v>
      </c>
      <c r="AF24" s="33">
        <f t="shared" si="8"/>
        <v>99016.4</v>
      </c>
      <c r="AG24" s="33">
        <f t="shared" si="8"/>
        <v>65653</v>
      </c>
      <c r="AH24" s="33">
        <f t="shared" si="8"/>
        <v>14328.5</v>
      </c>
      <c r="AI24" s="33">
        <f t="shared" si="8"/>
        <v>36062.799999999996</v>
      </c>
      <c r="AJ24" s="33">
        <f t="shared" si="8"/>
        <v>11666.2</v>
      </c>
      <c r="AK24" s="33">
        <f t="shared" si="8"/>
        <v>51566.400000000001</v>
      </c>
      <c r="AL24" s="33">
        <f t="shared" si="8"/>
        <v>34414.600000000006</v>
      </c>
      <c r="AM24" s="33">
        <f t="shared" si="8"/>
        <v>25142.1</v>
      </c>
      <c r="AN24" s="33">
        <f t="shared" si="8"/>
        <v>60230.5</v>
      </c>
      <c r="AO24" s="33">
        <f t="shared" si="8"/>
        <v>45003.9</v>
      </c>
      <c r="AP24" s="33">
        <f t="shared" si="8"/>
        <v>21567.600000000002</v>
      </c>
      <c r="AQ24" s="33">
        <f t="shared" si="8"/>
        <v>21044.100000000002</v>
      </c>
      <c r="AR24" s="33">
        <f t="shared" si="8"/>
        <v>3763.2</v>
      </c>
    </row>
    <row r="25" spans="2:44">
      <c r="B25" t="s">
        <v>144</v>
      </c>
      <c r="C25" s="65">
        <f>AVERAGEIF($C$32:$AR$32,C8,$C$14:$AR$14)</f>
        <v>5.7011452585074708E-2</v>
      </c>
      <c r="D25" s="205">
        <f t="shared" ref="D25:AR25" si="9">AVERAGEIF($C$32:$AR$32,D8,$C$14:$AR$14)</f>
        <v>0.1346</v>
      </c>
      <c r="E25" s="206">
        <f t="shared" si="9"/>
        <v>0.1346</v>
      </c>
      <c r="F25" s="65">
        <f t="shared" si="9"/>
        <v>8.5500000000000007E-2</v>
      </c>
      <c r="G25" s="65">
        <f t="shared" si="9"/>
        <v>0.11220000000000001</v>
      </c>
      <c r="H25" s="65">
        <f t="shared" si="9"/>
        <v>9.5500000000000002E-2</v>
      </c>
      <c r="I25" s="65">
        <f t="shared" si="9"/>
        <v>0.19649999999999998</v>
      </c>
      <c r="J25" s="65">
        <f t="shared" si="9"/>
        <v>0.13039999999999999</v>
      </c>
      <c r="K25" s="65">
        <f t="shared" si="9"/>
        <v>0.18100000000000002</v>
      </c>
      <c r="L25" s="65">
        <f t="shared" si="9"/>
        <v>0.20610000000000001</v>
      </c>
      <c r="M25" s="65">
        <f t="shared" si="9"/>
        <v>0.20899999999999999</v>
      </c>
      <c r="N25" s="65">
        <f t="shared" si="9"/>
        <v>0.16699999999999998</v>
      </c>
      <c r="O25" s="65" t="e">
        <f t="shared" si="9"/>
        <v>#DIV/0!</v>
      </c>
      <c r="P25" s="207" t="e">
        <f t="shared" si="9"/>
        <v>#DIV/0!</v>
      </c>
      <c r="Q25" s="206">
        <f t="shared" si="9"/>
        <v>0.16250000000000001</v>
      </c>
      <c r="R25" s="207">
        <f t="shared" si="9"/>
        <v>0.10869999999999999</v>
      </c>
      <c r="S25" s="206">
        <f t="shared" si="9"/>
        <v>0.10869999999999999</v>
      </c>
      <c r="T25" s="65">
        <f t="shared" si="9"/>
        <v>0.28720000000000001</v>
      </c>
      <c r="U25" s="65" t="e">
        <f t="shared" si="9"/>
        <v>#DIV/0!</v>
      </c>
      <c r="V25" s="65" t="e">
        <f t="shared" si="9"/>
        <v>#DIV/0!</v>
      </c>
      <c r="W25" s="65" t="e">
        <f t="shared" si="9"/>
        <v>#DIV/0!</v>
      </c>
      <c r="X25" s="65">
        <f t="shared" si="9"/>
        <v>0.18655000000000002</v>
      </c>
      <c r="Y25" s="65" t="e">
        <f t="shared" si="9"/>
        <v>#DIV/0!</v>
      </c>
      <c r="Z25" s="65">
        <f t="shared" si="9"/>
        <v>0.23659999999999998</v>
      </c>
      <c r="AA25" s="71">
        <f t="shared" si="9"/>
        <v>0.13720000000000002</v>
      </c>
      <c r="AB25" s="71">
        <f t="shared" si="9"/>
        <v>0.13720000000000002</v>
      </c>
      <c r="AC25" s="208">
        <f t="shared" si="9"/>
        <v>0.13720000000000002</v>
      </c>
      <c r="AD25" s="208">
        <f t="shared" si="9"/>
        <v>6.7549999999999999E-2</v>
      </c>
      <c r="AE25" s="65">
        <f t="shared" si="9"/>
        <v>7.4900000000000008E-2</v>
      </c>
      <c r="AF25" s="65">
        <f t="shared" si="9"/>
        <v>0.11687832851623892</v>
      </c>
      <c r="AG25" s="65">
        <f t="shared" si="9"/>
        <v>7.6499999999999999E-2</v>
      </c>
      <c r="AH25" s="65">
        <f t="shared" si="9"/>
        <v>0.13369999999999999</v>
      </c>
      <c r="AI25" s="65">
        <f t="shared" si="9"/>
        <v>3.9800000000000002E-2</v>
      </c>
      <c r="AJ25" s="65">
        <f t="shared" si="9"/>
        <v>9.3900000000000011E-2</v>
      </c>
      <c r="AK25" s="65">
        <f t="shared" si="9"/>
        <v>2.2499999999999999E-2</v>
      </c>
      <c r="AL25" s="65">
        <f t="shared" si="9"/>
        <v>3.2599999999999997E-2</v>
      </c>
      <c r="AM25" s="65">
        <f t="shared" si="9"/>
        <v>6.5744532134464087E-2</v>
      </c>
      <c r="AN25" s="209">
        <f t="shared" si="9"/>
        <v>6.7549999999999999E-2</v>
      </c>
      <c r="AO25" s="65">
        <f t="shared" si="9"/>
        <v>5.4199999999999998E-2</v>
      </c>
      <c r="AP25" s="65">
        <f t="shared" si="9"/>
        <v>0.113</v>
      </c>
      <c r="AQ25" s="65">
        <f t="shared" si="9"/>
        <v>8.2036763511105823E-2</v>
      </c>
      <c r="AR25" s="65">
        <f t="shared" si="9"/>
        <v>0</v>
      </c>
    </row>
    <row r="26" spans="2:44">
      <c r="B26" t="s">
        <v>145</v>
      </c>
      <c r="C26" s="33">
        <f>C22*(1-C25)</f>
        <v>7872.2569915292788</v>
      </c>
      <c r="D26" s="199">
        <f t="shared" ref="D26:AR26" si="10">D22*(1-D25)</f>
        <v>371.42854359913883</v>
      </c>
      <c r="E26" s="200">
        <f t="shared" si="10"/>
        <v>10284.414736400862</v>
      </c>
      <c r="F26" s="33">
        <f t="shared" si="10"/>
        <v>846.91845000000001</v>
      </c>
      <c r="G26" s="33">
        <f t="shared" si="10"/>
        <v>56.552860000000003</v>
      </c>
      <c r="H26" s="33">
        <f t="shared" si="10"/>
        <v>10232.518049999999</v>
      </c>
      <c r="I26" s="33">
        <f t="shared" si="10"/>
        <v>7601.5117499999997</v>
      </c>
      <c r="J26" s="33">
        <f t="shared" si="10"/>
        <v>343.57896</v>
      </c>
      <c r="K26" s="33">
        <f t="shared" si="10"/>
        <v>1933.1676</v>
      </c>
      <c r="L26" s="33">
        <f t="shared" si="10"/>
        <v>18896.645970000001</v>
      </c>
      <c r="M26" s="33">
        <f t="shared" si="10"/>
        <v>16566.5458</v>
      </c>
      <c r="N26" s="33">
        <f t="shared" si="10"/>
        <v>1090.3136999999999</v>
      </c>
      <c r="O26" s="33" t="e">
        <f t="shared" si="10"/>
        <v>#DIV/0!</v>
      </c>
      <c r="P26" s="199" t="e">
        <f t="shared" si="10"/>
        <v>#DIV/0!</v>
      </c>
      <c r="Q26" s="200">
        <f t="shared" si="10"/>
        <v>1451.9737499999999</v>
      </c>
      <c r="R26" s="199">
        <f t="shared" si="10"/>
        <v>9599.1976207019179</v>
      </c>
      <c r="S26" s="200">
        <f t="shared" si="10"/>
        <v>2859.7502992980835</v>
      </c>
      <c r="T26" s="33">
        <f t="shared" si="10"/>
        <v>33870.117599999998</v>
      </c>
      <c r="U26" s="33" t="e">
        <f t="shared" si="10"/>
        <v>#DIV/0!</v>
      </c>
      <c r="V26" s="33" t="e">
        <f t="shared" si="10"/>
        <v>#DIV/0!</v>
      </c>
      <c r="W26" s="33" t="e">
        <f t="shared" si="10"/>
        <v>#DIV/0!</v>
      </c>
      <c r="X26" s="33">
        <f t="shared" si="10"/>
        <v>10498.304355</v>
      </c>
      <c r="Y26" s="33" t="e">
        <f t="shared" si="10"/>
        <v>#DIV/0!</v>
      </c>
      <c r="Z26" s="33">
        <f t="shared" si="10"/>
        <v>5564.8806400000012</v>
      </c>
      <c r="AA26" s="70">
        <f t="shared" si="10"/>
        <v>0</v>
      </c>
      <c r="AB26" s="70">
        <f t="shared" si="10"/>
        <v>297.14832000000001</v>
      </c>
      <c r="AC26" s="33">
        <f t="shared" si="10"/>
        <v>26.229119999999998</v>
      </c>
      <c r="AD26" s="33">
        <f t="shared" si="10"/>
        <v>112.08049</v>
      </c>
      <c r="AE26" s="33">
        <f t="shared" si="10"/>
        <v>22074.088629999998</v>
      </c>
      <c r="AF26" s="33">
        <f t="shared" si="10"/>
        <v>16372.634228473193</v>
      </c>
      <c r="AG26" s="33">
        <f t="shared" si="10"/>
        <v>5906.0595499999999</v>
      </c>
      <c r="AH26" s="33">
        <f t="shared" si="10"/>
        <v>1569.4757100000002</v>
      </c>
      <c r="AI26" s="33">
        <f t="shared" si="10"/>
        <v>741.94654000000003</v>
      </c>
      <c r="AJ26" s="33">
        <f t="shared" si="10"/>
        <v>3103.84555</v>
      </c>
      <c r="AK26" s="33">
        <f t="shared" si="10"/>
        <v>4394.84</v>
      </c>
      <c r="AL26" s="33">
        <f t="shared" si="10"/>
        <v>1443.6510200000002</v>
      </c>
      <c r="AM26" s="33">
        <f t="shared" si="10"/>
        <v>5640.8476638785332</v>
      </c>
      <c r="AN26" s="33">
        <f t="shared" si="10"/>
        <v>164.85716000000002</v>
      </c>
      <c r="AO26" s="33">
        <f t="shared" si="10"/>
        <v>535.41737999999998</v>
      </c>
      <c r="AP26" s="33">
        <f t="shared" si="10"/>
        <v>273.19600000000003</v>
      </c>
      <c r="AQ26" s="33">
        <f t="shared" si="10"/>
        <v>1434.0421680429506</v>
      </c>
      <c r="AR26" s="33">
        <f t="shared" si="10"/>
        <v>0</v>
      </c>
    </row>
    <row r="27" spans="2:44">
      <c r="B27" t="s">
        <v>147</v>
      </c>
      <c r="C27" s="33">
        <f>C24-C26</f>
        <v>165842.14300847074</v>
      </c>
      <c r="D27" s="199">
        <f t="shared" ref="D27:AR27" si="11">D24-D26</f>
        <v>23219.71324255384</v>
      </c>
      <c r="E27" s="200">
        <f t="shared" si="11"/>
        <v>37295.443477446162</v>
      </c>
      <c r="F27" s="33">
        <f t="shared" si="11"/>
        <v>34063.781550000007</v>
      </c>
      <c r="G27" s="33">
        <f t="shared" si="11"/>
        <v>6373.14714</v>
      </c>
      <c r="H27" s="33">
        <f t="shared" si="11"/>
        <v>132500.98194999999</v>
      </c>
      <c r="I27" s="33">
        <f t="shared" si="11"/>
        <v>38006.288250000005</v>
      </c>
      <c r="J27" s="33">
        <f t="shared" si="11"/>
        <v>12019.421039999999</v>
      </c>
      <c r="K27" s="33">
        <f t="shared" si="11"/>
        <v>20221.932399999998</v>
      </c>
      <c r="L27" s="33">
        <f t="shared" si="11"/>
        <v>94909.654030000005</v>
      </c>
      <c r="M27" s="33">
        <f t="shared" si="11"/>
        <v>32195.4542</v>
      </c>
      <c r="N27" s="33">
        <f t="shared" si="11"/>
        <v>4222.4862999999996</v>
      </c>
      <c r="O27" s="33" t="e">
        <f t="shared" si="11"/>
        <v>#DIV/0!</v>
      </c>
      <c r="P27" s="199" t="e">
        <f t="shared" si="11"/>
        <v>#DIV/0!</v>
      </c>
      <c r="Q27" s="200">
        <f t="shared" si="11"/>
        <v>16043.226250000002</v>
      </c>
      <c r="R27" s="199">
        <f t="shared" si="11"/>
        <v>9470.6815537109724</v>
      </c>
      <c r="S27" s="200">
        <f t="shared" si="11"/>
        <v>7355.3705262890207</v>
      </c>
      <c r="T27" s="33">
        <f t="shared" si="11"/>
        <v>92215.582399999999</v>
      </c>
      <c r="U27" s="33" t="e">
        <f t="shared" si="11"/>
        <v>#DIV/0!</v>
      </c>
      <c r="V27" s="33" t="e">
        <f t="shared" si="11"/>
        <v>#DIV/0!</v>
      </c>
      <c r="W27" s="33" t="e">
        <f t="shared" si="11"/>
        <v>#DIV/0!</v>
      </c>
      <c r="X27" s="33">
        <f t="shared" si="11"/>
        <v>42049.995645000003</v>
      </c>
      <c r="Y27" s="33" t="e">
        <f t="shared" si="11"/>
        <v>#DIV/0!</v>
      </c>
      <c r="Z27" s="33">
        <f t="shared" si="11"/>
        <v>29491.119359999997</v>
      </c>
      <c r="AA27" s="70">
        <f t="shared" si="11"/>
        <v>43148.895908167258</v>
      </c>
      <c r="AB27" s="70">
        <f t="shared" si="11"/>
        <v>1305.4557718327389</v>
      </c>
      <c r="AC27" s="33">
        <f t="shared" si="11"/>
        <v>1469.27088</v>
      </c>
      <c r="AD27" s="33">
        <f t="shared" si="11"/>
        <v>258317.91951000001</v>
      </c>
      <c r="AE27" s="33">
        <f t="shared" si="11"/>
        <v>179821.21136999998</v>
      </c>
      <c r="AF27" s="33">
        <f t="shared" si="11"/>
        <v>82643.7657715268</v>
      </c>
      <c r="AG27" s="33">
        <f t="shared" si="11"/>
        <v>59746.940450000002</v>
      </c>
      <c r="AH27" s="33">
        <f t="shared" si="11"/>
        <v>12759.024289999999</v>
      </c>
      <c r="AI27" s="33">
        <f t="shared" si="11"/>
        <v>35320.853459999998</v>
      </c>
      <c r="AJ27" s="33">
        <f t="shared" si="11"/>
        <v>8562.3544500000007</v>
      </c>
      <c r="AK27" s="33">
        <f t="shared" si="11"/>
        <v>47171.56</v>
      </c>
      <c r="AL27" s="33">
        <f t="shared" si="11"/>
        <v>32970.948980000008</v>
      </c>
      <c r="AM27" s="33">
        <f t="shared" si="11"/>
        <v>19501.252336121466</v>
      </c>
      <c r="AN27" s="33">
        <f t="shared" si="11"/>
        <v>60065.64284</v>
      </c>
      <c r="AO27" s="33">
        <f t="shared" si="11"/>
        <v>44468.482620000002</v>
      </c>
      <c r="AP27" s="33">
        <f t="shared" si="11"/>
        <v>21294.404000000002</v>
      </c>
      <c r="AQ27" s="33">
        <f t="shared" si="11"/>
        <v>19610.057831957052</v>
      </c>
      <c r="AR27" s="33">
        <f t="shared" si="11"/>
        <v>3763.2</v>
      </c>
    </row>
    <row r="28" spans="2:44" ht="16" thickBot="1">
      <c r="B28" s="8" t="s">
        <v>146</v>
      </c>
      <c r="C28" s="65">
        <f>IF(ISERROR(C27/C24),1,C27/C24)</f>
        <v>0.95468276094826177</v>
      </c>
      <c r="D28" s="210">
        <f t="shared" ref="D28:AR28" si="12">IF(ISERROR(D27/D24),1,D27/D24)</f>
        <v>0.98425559275739871</v>
      </c>
      <c r="E28" s="211">
        <f t="shared" si="12"/>
        <v>0.78384940345602339</v>
      </c>
      <c r="F28" s="65">
        <f t="shared" si="12"/>
        <v>0.97574043344877082</v>
      </c>
      <c r="G28" s="65">
        <f t="shared" si="12"/>
        <v>0.99120443255517365</v>
      </c>
      <c r="H28" s="65">
        <f t="shared" si="12"/>
        <v>0.92831032623735832</v>
      </c>
      <c r="I28" s="65">
        <f t="shared" si="12"/>
        <v>0.83332869048715352</v>
      </c>
      <c r="J28" s="65">
        <f t="shared" si="12"/>
        <v>0.9722090948798835</v>
      </c>
      <c r="K28" s="65">
        <f t="shared" si="12"/>
        <v>0.91274390095282798</v>
      </c>
      <c r="L28" s="65">
        <f t="shared" si="12"/>
        <v>0.83395782157929743</v>
      </c>
      <c r="M28" s="65">
        <f t="shared" si="12"/>
        <v>0.66025704852138956</v>
      </c>
      <c r="N28" s="65">
        <f t="shared" si="12"/>
        <v>0.79477606911609699</v>
      </c>
      <c r="O28" s="65">
        <f t="shared" si="12"/>
        <v>1</v>
      </c>
      <c r="P28" s="210">
        <f t="shared" si="12"/>
        <v>1</v>
      </c>
      <c r="Q28" s="211">
        <f t="shared" si="12"/>
        <v>0.91700730771868866</v>
      </c>
      <c r="R28" s="210">
        <f t="shared" si="12"/>
        <v>0.49663039115729213</v>
      </c>
      <c r="S28" s="211">
        <f t="shared" si="12"/>
        <v>0.7200473349140516</v>
      </c>
      <c r="T28" s="65">
        <f t="shared" si="12"/>
        <v>0.73137225236485981</v>
      </c>
      <c r="U28" s="65">
        <f t="shared" si="12"/>
        <v>1</v>
      </c>
      <c r="V28" s="65">
        <f t="shared" si="12"/>
        <v>1</v>
      </c>
      <c r="W28" s="65">
        <f t="shared" si="12"/>
        <v>1</v>
      </c>
      <c r="X28" s="65">
        <f t="shared" si="12"/>
        <v>0.80021609918874637</v>
      </c>
      <c r="Y28" s="65">
        <f t="shared" si="12"/>
        <v>1</v>
      </c>
      <c r="Z28" s="65">
        <f t="shared" si="12"/>
        <v>0.84125739844819714</v>
      </c>
      <c r="AA28" s="71">
        <f t="shared" si="12"/>
        <v>1</v>
      </c>
      <c r="AB28" s="71">
        <f t="shared" si="12"/>
        <v>0.81458407505987274</v>
      </c>
      <c r="AC28" s="65">
        <f t="shared" si="12"/>
        <v>0.98246130391173525</v>
      </c>
      <c r="AD28" s="65">
        <f t="shared" si="12"/>
        <v>0.99956630232558141</v>
      </c>
      <c r="AE28" s="65">
        <f t="shared" si="12"/>
        <v>0.89066566368805999</v>
      </c>
      <c r="AF28" s="65">
        <f t="shared" si="12"/>
        <v>0.83464724804705892</v>
      </c>
      <c r="AG28" s="65">
        <f t="shared" si="12"/>
        <v>0.91004128448052646</v>
      </c>
      <c r="AH28" s="65">
        <f t="shared" si="12"/>
        <v>0.8904647583487455</v>
      </c>
      <c r="AI28" s="65">
        <f t="shared" si="12"/>
        <v>0.97942626362900287</v>
      </c>
      <c r="AJ28" s="65">
        <f t="shared" si="12"/>
        <v>0.73394545353242702</v>
      </c>
      <c r="AK28" s="65">
        <f t="shared" si="12"/>
        <v>0.91477318564026178</v>
      </c>
      <c r="AL28" s="65">
        <f t="shared" si="12"/>
        <v>0.95805120443067771</v>
      </c>
      <c r="AM28" s="65">
        <f t="shared" si="12"/>
        <v>0.77564134802269769</v>
      </c>
      <c r="AN28" s="65">
        <f t="shared" si="12"/>
        <v>0.99726289570898463</v>
      </c>
      <c r="AO28" s="65">
        <f t="shared" si="12"/>
        <v>0.98810286708485262</v>
      </c>
      <c r="AP28" s="65">
        <f t="shared" si="12"/>
        <v>0.98733303659192495</v>
      </c>
      <c r="AQ28" s="65">
        <f t="shared" si="12"/>
        <v>0.93185538141127677</v>
      </c>
      <c r="AR28" s="65">
        <f t="shared" si="12"/>
        <v>1</v>
      </c>
    </row>
    <row r="29" spans="2:44">
      <c r="F29" s="65"/>
      <c r="I29" s="65"/>
      <c r="L29" s="65"/>
      <c r="M29" s="65"/>
      <c r="N29" s="65"/>
      <c r="O29" s="65"/>
    </row>
    <row r="30" spans="2:44">
      <c r="B30" s="116" t="s">
        <v>618</v>
      </c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</row>
    <row r="31" spans="2:44">
      <c r="B31" t="s">
        <v>619</v>
      </c>
      <c r="C31" s="86" t="s">
        <v>9</v>
      </c>
      <c r="D31" s="86" t="s">
        <v>311</v>
      </c>
      <c r="E31" s="86" t="s">
        <v>310</v>
      </c>
      <c r="F31" s="86" t="s">
        <v>10</v>
      </c>
      <c r="G31" s="86" t="s">
        <v>11</v>
      </c>
      <c r="H31" s="86" t="s">
        <v>12</v>
      </c>
      <c r="I31" s="86" t="s">
        <v>13</v>
      </c>
      <c r="J31" s="86" t="s">
        <v>14</v>
      </c>
      <c r="K31" s="86" t="s">
        <v>15</v>
      </c>
      <c r="L31" s="86" t="s">
        <v>16</v>
      </c>
      <c r="M31" s="86" t="s">
        <v>164</v>
      </c>
      <c r="N31" s="86" t="s">
        <v>165</v>
      </c>
      <c r="O31" s="86" t="s">
        <v>17</v>
      </c>
      <c r="P31" s="86" t="s">
        <v>515</v>
      </c>
      <c r="Q31" s="86" t="s">
        <v>516</v>
      </c>
      <c r="R31" s="86" t="s">
        <v>517</v>
      </c>
      <c r="S31" s="86" t="s">
        <v>518</v>
      </c>
      <c r="T31" s="86" t="s">
        <v>18</v>
      </c>
      <c r="U31" s="86" t="s">
        <v>19</v>
      </c>
      <c r="V31" s="86" t="s">
        <v>20</v>
      </c>
      <c r="W31" s="86" t="s">
        <v>21</v>
      </c>
      <c r="X31" s="86" t="s">
        <v>22</v>
      </c>
      <c r="Y31" s="86" t="s">
        <v>23</v>
      </c>
      <c r="Z31" s="86" t="s">
        <v>24</v>
      </c>
      <c r="AA31" s="86" t="s">
        <v>520</v>
      </c>
      <c r="AB31" s="86" t="s">
        <v>521</v>
      </c>
      <c r="AC31" s="86" t="s">
        <v>519</v>
      </c>
      <c r="AD31" s="86" t="s">
        <v>25</v>
      </c>
      <c r="AE31" s="86" t="s">
        <v>26</v>
      </c>
      <c r="AF31" s="86" t="s">
        <v>27</v>
      </c>
      <c r="AG31" s="86" t="s">
        <v>28</v>
      </c>
      <c r="AH31" s="86" t="s">
        <v>29</v>
      </c>
      <c r="AI31" s="86" t="s">
        <v>30</v>
      </c>
      <c r="AJ31" s="86" t="s">
        <v>31</v>
      </c>
      <c r="AK31" s="86" t="s">
        <v>32</v>
      </c>
      <c r="AL31" s="86" t="s">
        <v>33</v>
      </c>
      <c r="AM31" s="86" t="s">
        <v>34</v>
      </c>
      <c r="AN31" s="86" t="s">
        <v>35</v>
      </c>
      <c r="AO31" s="86" t="s">
        <v>36</v>
      </c>
      <c r="AP31" s="86" t="s">
        <v>37</v>
      </c>
      <c r="AQ31" s="86" t="s">
        <v>38</v>
      </c>
      <c r="AR31" s="86" t="s">
        <v>39</v>
      </c>
    </row>
    <row r="32" spans="2:44">
      <c r="B32" t="s">
        <v>620</v>
      </c>
      <c r="C32" s="86" t="s">
        <v>9</v>
      </c>
      <c r="D32" s="86" t="s">
        <v>311</v>
      </c>
      <c r="E32" s="86" t="s">
        <v>310</v>
      </c>
      <c r="F32" s="86" t="s">
        <v>10</v>
      </c>
      <c r="G32" s="86" t="s">
        <v>11</v>
      </c>
      <c r="H32" s="86" t="s">
        <v>12</v>
      </c>
      <c r="I32" s="86" t="s">
        <v>13</v>
      </c>
      <c r="J32" s="86" t="s">
        <v>14</v>
      </c>
      <c r="K32" s="86" t="s">
        <v>15</v>
      </c>
      <c r="L32" s="86" t="s">
        <v>16</v>
      </c>
      <c r="M32" s="86" t="s">
        <v>164</v>
      </c>
      <c r="N32" s="86" t="s">
        <v>165</v>
      </c>
      <c r="O32" s="215" t="s">
        <v>24</v>
      </c>
      <c r="P32" s="215" t="s">
        <v>516</v>
      </c>
      <c r="Q32" s="86" t="s">
        <v>516</v>
      </c>
      <c r="R32" s="86" t="s">
        <v>517</v>
      </c>
      <c r="S32" s="86" t="s">
        <v>518</v>
      </c>
      <c r="T32" s="215" t="s">
        <v>18</v>
      </c>
      <c r="U32" s="215" t="s">
        <v>18</v>
      </c>
      <c r="V32" s="215" t="s">
        <v>18</v>
      </c>
      <c r="W32" s="215" t="s">
        <v>18</v>
      </c>
      <c r="X32" s="216" t="s">
        <v>22</v>
      </c>
      <c r="Y32" s="216" t="s">
        <v>22</v>
      </c>
      <c r="Z32" s="86" t="s">
        <v>24</v>
      </c>
      <c r="AA32" s="86" t="s">
        <v>520</v>
      </c>
      <c r="AB32" s="86" t="s">
        <v>521</v>
      </c>
      <c r="AC32" s="86" t="s">
        <v>519</v>
      </c>
      <c r="AD32" s="86" t="s">
        <v>25</v>
      </c>
      <c r="AE32" s="86" t="s">
        <v>26</v>
      </c>
      <c r="AF32" s="86" t="s">
        <v>27</v>
      </c>
      <c r="AG32" s="86" t="s">
        <v>28</v>
      </c>
      <c r="AH32" s="86" t="s">
        <v>29</v>
      </c>
      <c r="AI32" s="86" t="s">
        <v>30</v>
      </c>
      <c r="AJ32" s="86" t="s">
        <v>31</v>
      </c>
      <c r="AK32" s="86" t="s">
        <v>32</v>
      </c>
      <c r="AL32" s="86" t="s">
        <v>33</v>
      </c>
      <c r="AM32" s="86" t="s">
        <v>34</v>
      </c>
      <c r="AN32" s="86" t="s">
        <v>35</v>
      </c>
      <c r="AO32" s="86" t="s">
        <v>36</v>
      </c>
      <c r="AP32" s="86" t="s">
        <v>37</v>
      </c>
      <c r="AQ32" s="86" t="s">
        <v>38</v>
      </c>
      <c r="AR32" s="86" t="s">
        <v>39</v>
      </c>
    </row>
    <row r="34" spans="2:44">
      <c r="C34" t="b">
        <f>C31=C32</f>
        <v>1</v>
      </c>
      <c r="D34" t="b">
        <f t="shared" ref="D34:AR34" si="13">D31=D32</f>
        <v>1</v>
      </c>
      <c r="E34" t="b">
        <f t="shared" si="13"/>
        <v>1</v>
      </c>
      <c r="F34" t="b">
        <f t="shared" si="13"/>
        <v>1</v>
      </c>
      <c r="G34" t="b">
        <f t="shared" si="13"/>
        <v>1</v>
      </c>
      <c r="H34" t="b">
        <f t="shared" si="13"/>
        <v>1</v>
      </c>
      <c r="I34" t="b">
        <f t="shared" si="13"/>
        <v>1</v>
      </c>
      <c r="J34" t="b">
        <f t="shared" si="13"/>
        <v>1</v>
      </c>
      <c r="K34" t="b">
        <f t="shared" si="13"/>
        <v>1</v>
      </c>
      <c r="L34" t="b">
        <f t="shared" si="13"/>
        <v>1</v>
      </c>
      <c r="M34" t="b">
        <f t="shared" si="13"/>
        <v>1</v>
      </c>
      <c r="N34" t="b">
        <f t="shared" si="13"/>
        <v>1</v>
      </c>
      <c r="O34" t="b">
        <f t="shared" si="13"/>
        <v>0</v>
      </c>
      <c r="P34" t="b">
        <f t="shared" si="13"/>
        <v>0</v>
      </c>
      <c r="Q34" t="b">
        <f t="shared" si="13"/>
        <v>1</v>
      </c>
      <c r="R34" t="b">
        <f t="shared" si="13"/>
        <v>1</v>
      </c>
      <c r="S34" t="b">
        <f t="shared" si="13"/>
        <v>1</v>
      </c>
      <c r="T34" t="b">
        <f t="shared" si="13"/>
        <v>1</v>
      </c>
      <c r="U34" t="b">
        <f t="shared" si="13"/>
        <v>0</v>
      </c>
      <c r="V34" t="b">
        <f t="shared" si="13"/>
        <v>0</v>
      </c>
      <c r="W34" t="b">
        <f t="shared" si="13"/>
        <v>0</v>
      </c>
      <c r="X34" t="b">
        <f t="shared" si="13"/>
        <v>1</v>
      </c>
      <c r="Y34" t="b">
        <f t="shared" si="13"/>
        <v>0</v>
      </c>
      <c r="Z34" t="b">
        <f t="shared" si="13"/>
        <v>1</v>
      </c>
      <c r="AA34" t="b">
        <f t="shared" si="13"/>
        <v>1</v>
      </c>
      <c r="AB34" t="b">
        <f t="shared" si="13"/>
        <v>1</v>
      </c>
      <c r="AC34" t="b">
        <f t="shared" si="13"/>
        <v>1</v>
      </c>
      <c r="AD34" t="b">
        <f t="shared" si="13"/>
        <v>1</v>
      </c>
      <c r="AE34" t="b">
        <f t="shared" si="13"/>
        <v>1</v>
      </c>
      <c r="AF34" t="b">
        <f t="shared" si="13"/>
        <v>1</v>
      </c>
      <c r="AG34" t="b">
        <f t="shared" si="13"/>
        <v>1</v>
      </c>
      <c r="AH34" t="b">
        <f t="shared" si="13"/>
        <v>1</v>
      </c>
      <c r="AI34" t="b">
        <f t="shared" si="13"/>
        <v>1</v>
      </c>
      <c r="AJ34" t="b">
        <f t="shared" si="13"/>
        <v>1</v>
      </c>
      <c r="AK34" t="b">
        <f t="shared" si="13"/>
        <v>1</v>
      </c>
      <c r="AL34" t="b">
        <f t="shared" si="13"/>
        <v>1</v>
      </c>
      <c r="AM34" t="b">
        <f t="shared" si="13"/>
        <v>1</v>
      </c>
      <c r="AN34" t="b">
        <f t="shared" si="13"/>
        <v>1</v>
      </c>
      <c r="AO34" t="b">
        <f t="shared" si="13"/>
        <v>1</v>
      </c>
      <c r="AP34" t="b">
        <f t="shared" si="13"/>
        <v>1</v>
      </c>
      <c r="AQ34" t="b">
        <f t="shared" si="13"/>
        <v>1</v>
      </c>
      <c r="AR34" t="b">
        <f t="shared" si="13"/>
        <v>1</v>
      </c>
    </row>
    <row r="37" spans="2:44" s="120" customFormat="1">
      <c r="B37" s="23" t="s">
        <v>622</v>
      </c>
    </row>
    <row r="38" spans="2:44">
      <c r="B38" s="1" t="s">
        <v>623</v>
      </c>
      <c r="C38">
        <f>IFERROR(C23/C21,0)</f>
        <v>4.3253325866021139E-2</v>
      </c>
      <c r="D38">
        <f t="shared" ref="D38:AR38" si="14">IFERROR(D23/D21,0)</f>
        <v>0.41911002207786174</v>
      </c>
      <c r="E38">
        <f t="shared" si="14"/>
        <v>0.40770475137897833</v>
      </c>
      <c r="F38">
        <f t="shared" si="14"/>
        <v>0.12490440398297424</v>
      </c>
      <c r="G38">
        <f t="shared" si="14"/>
        <v>8.0867573505352223E-3</v>
      </c>
      <c r="H38">
        <f t="shared" si="14"/>
        <v>0.17965488484509518</v>
      </c>
      <c r="I38">
        <f t="shared" si="14"/>
        <v>0.30804659309526317</v>
      </c>
      <c r="J38">
        <f t="shared" si="14"/>
        <v>0.24718351942129266</v>
      </c>
      <c r="K38">
        <f t="shared" si="14"/>
        <v>0.22733695567317752</v>
      </c>
      <c r="L38">
        <f t="shared" si="14"/>
        <v>2.230033816042035E-2</v>
      </c>
      <c r="M38">
        <f t="shared" si="14"/>
        <v>0.30135217946013282</v>
      </c>
      <c r="N38">
        <f t="shared" si="14"/>
        <v>0.12448613662205894</v>
      </c>
      <c r="O38">
        <f t="shared" si="14"/>
        <v>0</v>
      </c>
      <c r="P38">
        <f t="shared" si="14"/>
        <v>0</v>
      </c>
      <c r="Q38">
        <f t="shared" si="14"/>
        <v>4.0553455444158344E-2</v>
      </c>
      <c r="R38">
        <f t="shared" si="14"/>
        <v>0.21676393056776061</v>
      </c>
      <c r="S38">
        <f t="shared" si="14"/>
        <v>0.50871337994682186</v>
      </c>
      <c r="T38">
        <f t="shared" si="14"/>
        <v>0.18317820358609102</v>
      </c>
      <c r="U38">
        <f t="shared" si="14"/>
        <v>0</v>
      </c>
      <c r="V38">
        <f t="shared" si="14"/>
        <v>0</v>
      </c>
      <c r="W38">
        <f t="shared" si="14"/>
        <v>0</v>
      </c>
      <c r="X38">
        <f t="shared" si="14"/>
        <v>0.15828541824142414</v>
      </c>
      <c r="Y38">
        <f t="shared" si="14"/>
        <v>0</v>
      </c>
      <c r="Z38">
        <f t="shared" si="14"/>
        <v>0.32914386498991288</v>
      </c>
      <c r="AA38">
        <f t="shared" si="14"/>
        <v>0</v>
      </c>
      <c r="AB38">
        <f t="shared" si="14"/>
        <v>0</v>
      </c>
      <c r="AC38">
        <f t="shared" si="14"/>
        <v>0</v>
      </c>
      <c r="AD38">
        <f t="shared" si="14"/>
        <v>0</v>
      </c>
      <c r="AE38">
        <f t="shared" si="14"/>
        <v>9.1794399074011254E-2</v>
      </c>
      <c r="AF38">
        <f t="shared" si="14"/>
        <v>0.14138465592715999</v>
      </c>
      <c r="AG38">
        <f t="shared" si="14"/>
        <v>6.1993760101054077E-2</v>
      </c>
      <c r="AH38">
        <f t="shared" si="14"/>
        <v>0.11728573544242203</v>
      </c>
      <c r="AI38">
        <f t="shared" si="14"/>
        <v>1.1304547593966426E-2</v>
      </c>
      <c r="AJ38">
        <f t="shared" si="14"/>
        <v>6.240613480180221E-2</v>
      </c>
      <c r="AK38">
        <f t="shared" si="14"/>
        <v>2.9204065469904963E-2</v>
      </c>
      <c r="AL38">
        <f t="shared" si="14"/>
        <v>4.3025942882057994E-2</v>
      </c>
      <c r="AM38">
        <f t="shared" si="14"/>
        <v>0.21919689383876573</v>
      </c>
      <c r="AN38">
        <f t="shared" si="14"/>
        <v>0</v>
      </c>
      <c r="AO38">
        <f t="shared" si="14"/>
        <v>4.9263510517759488E-3</v>
      </c>
      <c r="AP38">
        <f t="shared" si="14"/>
        <v>6.9505427776013155E-3</v>
      </c>
      <c r="AQ38">
        <f t="shared" si="14"/>
        <v>7.4384131131963419E-2</v>
      </c>
      <c r="AR38">
        <f t="shared" si="14"/>
        <v>0</v>
      </c>
    </row>
  </sheetData>
  <phoneticPr fontId="43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B4CD6-B6DA-4D17-A2C5-8BE6ECD9A76E}">
  <dimension ref="A1:H19"/>
  <sheetViews>
    <sheetView workbookViewId="0"/>
  </sheetViews>
  <sheetFormatPr baseColWidth="10" defaultColWidth="8.83203125" defaultRowHeight="15"/>
  <cols>
    <col min="1" max="1" width="14.1640625" customWidth="1"/>
    <col min="2" max="4" width="10.33203125" customWidth="1"/>
    <col min="5" max="5" width="41.83203125" customWidth="1"/>
    <col min="6" max="6" width="24.6640625" customWidth="1"/>
    <col min="7" max="9" width="12.33203125" customWidth="1"/>
  </cols>
  <sheetData>
    <row r="1" spans="1:8">
      <c r="A1" s="1" t="s">
        <v>635</v>
      </c>
      <c r="B1" s="1" t="s">
        <v>636</v>
      </c>
      <c r="C1" s="1"/>
      <c r="D1" s="1"/>
      <c r="E1" s="1" t="s">
        <v>637</v>
      </c>
      <c r="F1" s="1" t="s">
        <v>638</v>
      </c>
    </row>
    <row r="2" spans="1:8">
      <c r="A2" s="214" t="s">
        <v>9</v>
      </c>
      <c r="E2" s="212" t="s">
        <v>639</v>
      </c>
      <c r="F2" s="213"/>
      <c r="G2" s="213"/>
      <c r="H2" s="213"/>
    </row>
    <row r="3" spans="1:8">
      <c r="A3" s="214" t="s">
        <v>516</v>
      </c>
      <c r="B3" t="s">
        <v>515</v>
      </c>
      <c r="E3" s="212" t="s">
        <v>640</v>
      </c>
      <c r="F3" s="213" t="s">
        <v>641</v>
      </c>
      <c r="G3" s="213"/>
      <c r="H3" s="213"/>
    </row>
    <row r="4" spans="1:8">
      <c r="A4" s="214" t="s">
        <v>164</v>
      </c>
      <c r="E4" s="212" t="s">
        <v>642</v>
      </c>
      <c r="F4" s="213"/>
      <c r="G4" s="213"/>
      <c r="H4" s="213"/>
    </row>
    <row r="5" spans="1:8">
      <c r="A5" s="214" t="s">
        <v>311</v>
      </c>
      <c r="E5" s="212" t="s">
        <v>643</v>
      </c>
      <c r="F5" s="213"/>
      <c r="G5" s="213"/>
      <c r="H5" s="213"/>
    </row>
    <row r="6" spans="1:8">
      <c r="A6" s="214" t="s">
        <v>25</v>
      </c>
      <c r="E6" s="212" t="s">
        <v>644</v>
      </c>
      <c r="F6" s="213"/>
      <c r="G6" s="213"/>
      <c r="H6" s="213"/>
    </row>
    <row r="7" spans="1:8">
      <c r="A7" s="214" t="s">
        <v>521</v>
      </c>
      <c r="E7" s="212" t="s">
        <v>645</v>
      </c>
      <c r="F7" s="213"/>
      <c r="G7" s="213"/>
      <c r="H7" s="213"/>
    </row>
    <row r="8" spans="1:8">
      <c r="A8" s="214" t="s">
        <v>12</v>
      </c>
      <c r="E8" s="212" t="s">
        <v>646</v>
      </c>
      <c r="F8" s="213"/>
      <c r="G8" s="213"/>
      <c r="H8" s="213"/>
    </row>
    <row r="9" spans="1:8">
      <c r="A9" s="214" t="s">
        <v>517</v>
      </c>
      <c r="E9" s="212" t="s">
        <v>647</v>
      </c>
      <c r="F9" s="213"/>
      <c r="G9" s="213"/>
      <c r="H9" s="213"/>
    </row>
    <row r="10" spans="1:8">
      <c r="A10" s="214" t="s">
        <v>18</v>
      </c>
      <c r="B10" t="s">
        <v>19</v>
      </c>
      <c r="C10" t="s">
        <v>20</v>
      </c>
      <c r="D10" t="s">
        <v>21</v>
      </c>
      <c r="E10" s="212" t="s">
        <v>648</v>
      </c>
      <c r="F10" s="213" t="s">
        <v>649</v>
      </c>
      <c r="G10" s="213" t="s">
        <v>650</v>
      </c>
      <c r="H10" s="213" t="s">
        <v>651</v>
      </c>
    </row>
    <row r="11" spans="1:8">
      <c r="A11" s="214" t="s">
        <v>310</v>
      </c>
      <c r="E11" s="212" t="s">
        <v>652</v>
      </c>
      <c r="F11" s="213"/>
      <c r="G11" s="213"/>
      <c r="H11" s="213"/>
    </row>
    <row r="12" spans="1:8">
      <c r="A12" s="214" t="s">
        <v>24</v>
      </c>
      <c r="B12" s="88" t="s">
        <v>17</v>
      </c>
      <c r="E12" s="212" t="s">
        <v>653</v>
      </c>
      <c r="F12" s="213" t="s">
        <v>654</v>
      </c>
      <c r="G12" s="213"/>
      <c r="H12" s="213"/>
    </row>
    <row r="13" spans="1:8">
      <c r="A13" s="214" t="s">
        <v>518</v>
      </c>
      <c r="E13" s="212" t="s">
        <v>655</v>
      </c>
      <c r="F13" s="213"/>
      <c r="G13" s="213"/>
      <c r="H13" s="213"/>
    </row>
    <row r="14" spans="1:8">
      <c r="A14" s="214" t="s">
        <v>10</v>
      </c>
      <c r="E14" s="212" t="s">
        <v>656</v>
      </c>
      <c r="F14" s="213"/>
      <c r="G14" s="213"/>
      <c r="H14" s="213"/>
    </row>
    <row r="15" spans="1:8">
      <c r="A15" s="214" t="s">
        <v>15</v>
      </c>
      <c r="E15" s="212" t="s">
        <v>657</v>
      </c>
      <c r="F15" s="213"/>
      <c r="G15" s="213"/>
      <c r="H15" s="213"/>
    </row>
    <row r="16" spans="1:8">
      <c r="A16" s="214" t="s">
        <v>16</v>
      </c>
      <c r="E16" s="212" t="s">
        <v>658</v>
      </c>
      <c r="F16" s="213"/>
      <c r="G16" s="213"/>
      <c r="H16" s="213"/>
    </row>
    <row r="17" spans="1:8">
      <c r="A17" s="214" t="s">
        <v>22</v>
      </c>
      <c r="B17" s="88" t="s">
        <v>23</v>
      </c>
      <c r="E17" s="212" t="s">
        <v>659</v>
      </c>
      <c r="F17" s="213" t="s">
        <v>660</v>
      </c>
      <c r="G17" s="213"/>
      <c r="H17" s="213"/>
    </row>
    <row r="18" spans="1:8">
      <c r="A18" s="214" t="s">
        <v>13</v>
      </c>
      <c r="E18" s="212" t="s">
        <v>661</v>
      </c>
      <c r="F18" s="213"/>
      <c r="G18" s="213"/>
      <c r="H18" s="213"/>
    </row>
    <row r="19" spans="1:8">
      <c r="A19" s="214" t="s">
        <v>14</v>
      </c>
      <c r="E19" s="212" t="s">
        <v>662</v>
      </c>
      <c r="F19" s="213"/>
      <c r="G19" s="213"/>
      <c r="H19" s="213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8DC70-4063-490E-9ED4-CD8589DA015D}">
  <sheetPr>
    <tabColor theme="9" tint="0.59999389629810485"/>
  </sheetPr>
  <dimension ref="A1:C201"/>
  <sheetViews>
    <sheetView workbookViewId="0"/>
  </sheetViews>
  <sheetFormatPr baseColWidth="10" defaultColWidth="8.83203125" defaultRowHeight="15"/>
  <cols>
    <col min="1" max="1" width="31.33203125" customWidth="1"/>
    <col min="2" max="2" width="20.1640625" customWidth="1"/>
    <col min="3" max="3" width="17.33203125" customWidth="1"/>
  </cols>
  <sheetData>
    <row r="1" spans="1:3">
      <c r="B1" s="1" t="s">
        <v>513</v>
      </c>
      <c r="C1" s="1" t="s">
        <v>514</v>
      </c>
    </row>
    <row r="2" spans="1:3" ht="16">
      <c r="A2" s="29" t="s">
        <v>314</v>
      </c>
      <c r="B2" s="29">
        <v>1</v>
      </c>
      <c r="C2" t="s">
        <v>9</v>
      </c>
    </row>
    <row r="3" spans="1:3" ht="16">
      <c r="A3" s="29" t="s">
        <v>315</v>
      </c>
      <c r="B3" s="29">
        <v>2</v>
      </c>
      <c r="C3" t="s">
        <v>9</v>
      </c>
    </row>
    <row r="4" spans="1:3" ht="16">
      <c r="A4" s="29" t="s">
        <v>316</v>
      </c>
      <c r="B4" s="29">
        <v>3</v>
      </c>
      <c r="C4" t="s">
        <v>9</v>
      </c>
    </row>
    <row r="5" spans="1:3" ht="16">
      <c r="A5" s="29" t="s">
        <v>317</v>
      </c>
      <c r="B5" s="29">
        <v>4</v>
      </c>
      <c r="C5" t="s">
        <v>9</v>
      </c>
    </row>
    <row r="6" spans="1:3" ht="16">
      <c r="A6" s="29" t="s">
        <v>318</v>
      </c>
      <c r="B6" s="29">
        <v>5</v>
      </c>
      <c r="C6" t="s">
        <v>9</v>
      </c>
    </row>
    <row r="7" spans="1:3" ht="16">
      <c r="A7" s="29" t="s">
        <v>319</v>
      </c>
      <c r="B7" s="29">
        <v>6</v>
      </c>
      <c r="C7" t="s">
        <v>9</v>
      </c>
    </row>
    <row r="8" spans="1:3" ht="16">
      <c r="A8" s="29" t="s">
        <v>320</v>
      </c>
      <c r="B8" s="29">
        <v>7</v>
      </c>
      <c r="C8" t="s">
        <v>9</v>
      </c>
    </row>
    <row r="9" spans="1:3" ht="16">
      <c r="A9" s="29" t="s">
        <v>321</v>
      </c>
      <c r="B9" s="29">
        <v>8</v>
      </c>
      <c r="C9" t="s">
        <v>9</v>
      </c>
    </row>
    <row r="10" spans="1:3" ht="16">
      <c r="A10" s="29" t="s">
        <v>322</v>
      </c>
      <c r="B10" s="29">
        <v>9</v>
      </c>
      <c r="C10" t="s">
        <v>9</v>
      </c>
    </row>
    <row r="11" spans="1:3" ht="16">
      <c r="A11" s="29" t="s">
        <v>323</v>
      </c>
      <c r="B11" s="29">
        <v>10</v>
      </c>
      <c r="C11" t="s">
        <v>9</v>
      </c>
    </row>
    <row r="12" spans="1:3" ht="16">
      <c r="A12" s="29" t="s">
        <v>324</v>
      </c>
      <c r="B12" s="29">
        <v>11</v>
      </c>
      <c r="C12" t="s">
        <v>9</v>
      </c>
    </row>
    <row r="13" spans="1:3" ht="16">
      <c r="A13" s="29" t="s">
        <v>325</v>
      </c>
      <c r="B13" s="29">
        <v>12</v>
      </c>
      <c r="C13" t="s">
        <v>9</v>
      </c>
    </row>
    <row r="14" spans="1:3" ht="16">
      <c r="A14" s="29" t="s">
        <v>326</v>
      </c>
      <c r="B14" s="29">
        <v>13</v>
      </c>
      <c r="C14" t="s">
        <v>9</v>
      </c>
    </row>
    <row r="15" spans="1:3" ht="16">
      <c r="A15" s="29" t="s">
        <v>327</v>
      </c>
      <c r="B15" s="29">
        <v>14</v>
      </c>
      <c r="C15" t="s">
        <v>9</v>
      </c>
    </row>
    <row r="16" spans="1:3" ht="16">
      <c r="A16" s="29" t="s">
        <v>328</v>
      </c>
      <c r="B16" s="29">
        <v>15</v>
      </c>
      <c r="C16" t="s">
        <v>9</v>
      </c>
    </row>
    <row r="17" spans="1:3" ht="16">
      <c r="A17" s="29" t="s">
        <v>329</v>
      </c>
      <c r="B17" s="29">
        <v>16</v>
      </c>
      <c r="C17" t="s">
        <v>9</v>
      </c>
    </row>
    <row r="18" spans="1:3" ht="16">
      <c r="A18" s="29" t="s">
        <v>330</v>
      </c>
      <c r="B18" s="29">
        <v>17</v>
      </c>
      <c r="C18" t="s">
        <v>9</v>
      </c>
    </row>
    <row r="19" spans="1:3" ht="32">
      <c r="A19" s="29" t="s">
        <v>331</v>
      </c>
      <c r="B19" s="29">
        <v>18</v>
      </c>
      <c r="C19" t="s">
        <v>9</v>
      </c>
    </row>
    <row r="20" spans="1:3" ht="32">
      <c r="A20" s="29" t="s">
        <v>332</v>
      </c>
      <c r="B20" s="29">
        <v>19</v>
      </c>
      <c r="C20" t="s">
        <v>9</v>
      </c>
    </row>
    <row r="21" spans="1:3" ht="16">
      <c r="A21" s="29" t="s">
        <v>333</v>
      </c>
      <c r="B21" s="29">
        <v>20</v>
      </c>
      <c r="C21" t="s">
        <v>311</v>
      </c>
    </row>
    <row r="22" spans="1:3" ht="16">
      <c r="A22" s="29" t="s">
        <v>334</v>
      </c>
      <c r="B22" s="29">
        <v>21</v>
      </c>
      <c r="C22" t="s">
        <v>311</v>
      </c>
    </row>
    <row r="23" spans="1:3" ht="16">
      <c r="A23" s="29" t="s">
        <v>335</v>
      </c>
      <c r="B23" s="29">
        <v>22</v>
      </c>
      <c r="C23" t="s">
        <v>311</v>
      </c>
    </row>
    <row r="24" spans="1:3" ht="16">
      <c r="A24" s="29" t="s">
        <v>336</v>
      </c>
      <c r="B24" s="29">
        <v>23</v>
      </c>
      <c r="C24" t="s">
        <v>311</v>
      </c>
    </row>
    <row r="25" spans="1:3" ht="16">
      <c r="A25" s="29" t="s">
        <v>337</v>
      </c>
      <c r="B25" s="29">
        <v>24</v>
      </c>
      <c r="C25" t="s">
        <v>311</v>
      </c>
    </row>
    <row r="26" spans="1:3" ht="16">
      <c r="A26" s="29" t="s">
        <v>338</v>
      </c>
      <c r="B26" s="29">
        <v>25</v>
      </c>
      <c r="C26" t="s">
        <v>311</v>
      </c>
    </row>
    <row r="27" spans="1:3" ht="16">
      <c r="A27" s="29" t="s">
        <v>339</v>
      </c>
      <c r="B27" s="29">
        <v>26</v>
      </c>
      <c r="C27" t="s">
        <v>311</v>
      </c>
    </row>
    <row r="28" spans="1:3" ht="16">
      <c r="A28" s="29" t="s">
        <v>340</v>
      </c>
      <c r="B28" s="29">
        <v>27</v>
      </c>
      <c r="C28" t="s">
        <v>311</v>
      </c>
    </row>
    <row r="29" spans="1:3" ht="48">
      <c r="A29" s="29" t="s">
        <v>341</v>
      </c>
      <c r="B29" s="29">
        <v>28</v>
      </c>
      <c r="C29" t="s">
        <v>310</v>
      </c>
    </row>
    <row r="30" spans="1:3" ht="48">
      <c r="A30" s="29" t="s">
        <v>342</v>
      </c>
      <c r="B30" s="29">
        <v>29</v>
      </c>
      <c r="C30" t="s">
        <v>310</v>
      </c>
    </row>
    <row r="31" spans="1:3" ht="16">
      <c r="A31" s="29" t="s">
        <v>343</v>
      </c>
      <c r="B31" s="29">
        <v>30</v>
      </c>
      <c r="C31" t="s">
        <v>310</v>
      </c>
    </row>
    <row r="32" spans="1:3" ht="16">
      <c r="A32" s="29" t="s">
        <v>344</v>
      </c>
      <c r="B32" s="29">
        <v>31</v>
      </c>
      <c r="C32" t="s">
        <v>310</v>
      </c>
    </row>
    <row r="33" spans="1:3" ht="16">
      <c r="A33" s="29" t="s">
        <v>345</v>
      </c>
      <c r="B33" s="29">
        <v>32</v>
      </c>
      <c r="C33" t="s">
        <v>10</v>
      </c>
    </row>
    <row r="34" spans="1:3" ht="16">
      <c r="A34" s="29" t="s">
        <v>346</v>
      </c>
      <c r="B34" s="29">
        <v>33</v>
      </c>
      <c r="C34" t="s">
        <v>10</v>
      </c>
    </row>
    <row r="35" spans="1:3" ht="16">
      <c r="A35" s="29" t="s">
        <v>347</v>
      </c>
      <c r="B35" s="29">
        <v>34</v>
      </c>
      <c r="C35" t="s">
        <v>10</v>
      </c>
    </row>
    <row r="36" spans="1:3" ht="16">
      <c r="A36" s="29" t="s">
        <v>348</v>
      </c>
      <c r="B36" s="29">
        <v>35</v>
      </c>
      <c r="C36" t="s">
        <v>10</v>
      </c>
    </row>
    <row r="37" spans="1:3" ht="16">
      <c r="A37" s="29" t="s">
        <v>349</v>
      </c>
      <c r="B37" s="29">
        <v>36</v>
      </c>
      <c r="C37" t="s">
        <v>10</v>
      </c>
    </row>
    <row r="38" spans="1:3" ht="16">
      <c r="A38" s="29" t="s">
        <v>350</v>
      </c>
      <c r="B38" s="29">
        <v>37</v>
      </c>
      <c r="C38" t="s">
        <v>10</v>
      </c>
    </row>
    <row r="39" spans="1:3" ht="32">
      <c r="A39" s="29" t="s">
        <v>351</v>
      </c>
      <c r="B39" s="29">
        <v>38</v>
      </c>
      <c r="C39" t="s">
        <v>10</v>
      </c>
    </row>
    <row r="40" spans="1:3" ht="32">
      <c r="A40" s="29" t="s">
        <v>352</v>
      </c>
      <c r="B40" s="29">
        <v>39</v>
      </c>
      <c r="C40" t="s">
        <v>10</v>
      </c>
    </row>
    <row r="41" spans="1:3" ht="16">
      <c r="A41" s="29" t="s">
        <v>353</v>
      </c>
      <c r="B41" s="29">
        <v>40</v>
      </c>
      <c r="C41" t="s">
        <v>10</v>
      </c>
    </row>
    <row r="42" spans="1:3" ht="16">
      <c r="A42" s="29" t="s">
        <v>354</v>
      </c>
      <c r="B42" s="29">
        <v>41</v>
      </c>
      <c r="C42" t="s">
        <v>10</v>
      </c>
    </row>
    <row r="43" spans="1:3" ht="48">
      <c r="A43" s="29" t="s">
        <v>355</v>
      </c>
      <c r="B43" s="29">
        <v>42</v>
      </c>
      <c r="C43" t="s">
        <v>10</v>
      </c>
    </row>
    <row r="44" spans="1:3" ht="16">
      <c r="A44" s="29" t="s">
        <v>356</v>
      </c>
      <c r="B44" s="29">
        <v>43</v>
      </c>
      <c r="C44" t="s">
        <v>12</v>
      </c>
    </row>
    <row r="45" spans="1:3" ht="16">
      <c r="A45" s="29" t="s">
        <v>357</v>
      </c>
      <c r="B45" s="29">
        <v>44</v>
      </c>
      <c r="C45" t="s">
        <v>12</v>
      </c>
    </row>
    <row r="46" spans="1:3" ht="16">
      <c r="A46" s="29" t="s">
        <v>358</v>
      </c>
      <c r="B46" s="29">
        <v>45</v>
      </c>
      <c r="C46" t="s">
        <v>12</v>
      </c>
    </row>
    <row r="47" spans="1:3" ht="16">
      <c r="A47" s="29" t="s">
        <v>359</v>
      </c>
      <c r="B47" s="29">
        <v>46</v>
      </c>
      <c r="C47" t="s">
        <v>12</v>
      </c>
    </row>
    <row r="48" spans="1:3" ht="16">
      <c r="A48" s="29" t="s">
        <v>360</v>
      </c>
      <c r="B48" s="29">
        <v>47</v>
      </c>
      <c r="C48" t="s">
        <v>12</v>
      </c>
    </row>
    <row r="49" spans="1:3" ht="16">
      <c r="A49" s="29" t="s">
        <v>361</v>
      </c>
      <c r="B49" s="29">
        <v>48</v>
      </c>
      <c r="C49" t="s">
        <v>12</v>
      </c>
    </row>
    <row r="50" spans="1:3" ht="16">
      <c r="A50" s="29" t="s">
        <v>362</v>
      </c>
      <c r="B50" s="29">
        <v>49</v>
      </c>
      <c r="C50" t="s">
        <v>12</v>
      </c>
    </row>
    <row r="51" spans="1:3" ht="16">
      <c r="A51" s="29" t="s">
        <v>363</v>
      </c>
      <c r="B51" s="29">
        <v>50</v>
      </c>
      <c r="C51" t="s">
        <v>12</v>
      </c>
    </row>
    <row r="52" spans="1:3" ht="16">
      <c r="A52" s="29" t="s">
        <v>364</v>
      </c>
      <c r="B52" s="29">
        <v>51</v>
      </c>
      <c r="C52" t="s">
        <v>12</v>
      </c>
    </row>
    <row r="53" spans="1:3" ht="16">
      <c r="A53" s="29" t="s">
        <v>365</v>
      </c>
      <c r="B53" s="29">
        <v>52</v>
      </c>
      <c r="C53" t="s">
        <v>12</v>
      </c>
    </row>
    <row r="54" spans="1:3" ht="16">
      <c r="A54" s="29" t="s">
        <v>366</v>
      </c>
      <c r="B54" s="29">
        <v>53</v>
      </c>
      <c r="C54" t="s">
        <v>12</v>
      </c>
    </row>
    <row r="55" spans="1:3" ht="16">
      <c r="A55" s="29" t="s">
        <v>367</v>
      </c>
      <c r="B55" s="29">
        <v>54</v>
      </c>
      <c r="C55" t="s">
        <v>12</v>
      </c>
    </row>
    <row r="56" spans="1:3" ht="16">
      <c r="A56" s="29" t="s">
        <v>368</v>
      </c>
      <c r="B56" s="29">
        <v>55</v>
      </c>
      <c r="C56" t="s">
        <v>13</v>
      </c>
    </row>
    <row r="57" spans="1:3" ht="16">
      <c r="A57" s="29" t="s">
        <v>369</v>
      </c>
      <c r="B57" s="29">
        <v>56</v>
      </c>
      <c r="C57" t="s">
        <v>13</v>
      </c>
    </row>
    <row r="58" spans="1:3" ht="16">
      <c r="A58" s="29" t="s">
        <v>370</v>
      </c>
      <c r="B58" s="29">
        <v>57</v>
      </c>
      <c r="C58" t="s">
        <v>13</v>
      </c>
    </row>
    <row r="59" spans="1:3" ht="48">
      <c r="A59" s="29" t="s">
        <v>371</v>
      </c>
      <c r="B59" s="29">
        <v>58</v>
      </c>
      <c r="C59" t="s">
        <v>14</v>
      </c>
    </row>
    <row r="60" spans="1:3" ht="48">
      <c r="A60" s="29" t="s">
        <v>372</v>
      </c>
      <c r="B60" s="29">
        <v>59</v>
      </c>
      <c r="C60" t="s">
        <v>14</v>
      </c>
    </row>
    <row r="61" spans="1:3" ht="16">
      <c r="A61" s="29" t="s">
        <v>373</v>
      </c>
      <c r="B61" s="29">
        <v>60</v>
      </c>
      <c r="C61" t="s">
        <v>15</v>
      </c>
    </row>
    <row r="62" spans="1:3" ht="48">
      <c r="A62" s="29" t="s">
        <v>374</v>
      </c>
      <c r="B62" s="29">
        <v>61</v>
      </c>
      <c r="C62" t="s">
        <v>15</v>
      </c>
    </row>
    <row r="63" spans="1:3" ht="16">
      <c r="A63" s="29" t="s">
        <v>308</v>
      </c>
      <c r="B63" s="29">
        <v>62</v>
      </c>
      <c r="C63" t="s">
        <v>15</v>
      </c>
    </row>
    <row r="64" spans="1:3" ht="32">
      <c r="A64" s="29" t="s">
        <v>375</v>
      </c>
      <c r="B64" s="29">
        <v>63</v>
      </c>
      <c r="C64" t="s">
        <v>15</v>
      </c>
    </row>
    <row r="65" spans="1:3" ht="16">
      <c r="A65" s="29" t="s">
        <v>376</v>
      </c>
      <c r="B65" s="29">
        <v>64</v>
      </c>
      <c r="C65" t="s">
        <v>16</v>
      </c>
    </row>
    <row r="66" spans="1:3" ht="16">
      <c r="A66" s="29" t="s">
        <v>377</v>
      </c>
      <c r="B66" s="29">
        <v>65</v>
      </c>
      <c r="C66" t="s">
        <v>16</v>
      </c>
    </row>
    <row r="67" spans="1:3" ht="16">
      <c r="A67" s="29" t="s">
        <v>378</v>
      </c>
      <c r="B67" s="29">
        <v>66</v>
      </c>
      <c r="C67" t="s">
        <v>16</v>
      </c>
    </row>
    <row r="68" spans="1:3" ht="16">
      <c r="A68" s="29" t="s">
        <v>379</v>
      </c>
      <c r="B68" s="29">
        <v>67</v>
      </c>
      <c r="C68" t="s">
        <v>16</v>
      </c>
    </row>
    <row r="69" spans="1:3" ht="16">
      <c r="A69" s="29" t="s">
        <v>380</v>
      </c>
      <c r="B69" s="29">
        <v>68</v>
      </c>
      <c r="C69" t="s">
        <v>16</v>
      </c>
    </row>
    <row r="70" spans="1:3" ht="16">
      <c r="A70" s="29" t="s">
        <v>381</v>
      </c>
      <c r="B70" s="29">
        <v>69</v>
      </c>
      <c r="C70" t="s">
        <v>16</v>
      </c>
    </row>
    <row r="71" spans="1:3" ht="16">
      <c r="A71" s="29" t="s">
        <v>382</v>
      </c>
      <c r="B71" s="29">
        <v>70</v>
      </c>
      <c r="C71" t="s">
        <v>16</v>
      </c>
    </row>
    <row r="72" spans="1:3" ht="16">
      <c r="A72" s="29" t="s">
        <v>383</v>
      </c>
      <c r="B72" s="29">
        <v>71</v>
      </c>
      <c r="C72" t="s">
        <v>16</v>
      </c>
    </row>
    <row r="73" spans="1:3" ht="16">
      <c r="A73" s="29" t="s">
        <v>384</v>
      </c>
      <c r="B73" s="29">
        <v>72</v>
      </c>
      <c r="C73" t="s">
        <v>16</v>
      </c>
    </row>
    <row r="74" spans="1:3" ht="16">
      <c r="A74" s="29" t="s">
        <v>385</v>
      </c>
      <c r="B74" s="29">
        <v>73</v>
      </c>
      <c r="C74" t="s">
        <v>16</v>
      </c>
    </row>
    <row r="75" spans="1:3" ht="16">
      <c r="A75" s="29" t="s">
        <v>386</v>
      </c>
      <c r="B75" s="29">
        <v>74</v>
      </c>
      <c r="C75" t="s">
        <v>16</v>
      </c>
    </row>
    <row r="76" spans="1:3" ht="16">
      <c r="A76" s="29" t="s">
        <v>387</v>
      </c>
      <c r="B76" s="29">
        <v>75</v>
      </c>
      <c r="C76" t="s">
        <v>16</v>
      </c>
    </row>
    <row r="77" spans="1:3" ht="16">
      <c r="A77" s="29" t="s">
        <v>388</v>
      </c>
      <c r="B77" s="29">
        <v>76</v>
      </c>
      <c r="C77" t="s">
        <v>16</v>
      </c>
    </row>
    <row r="78" spans="1:3" ht="16">
      <c r="A78" s="29" t="s">
        <v>389</v>
      </c>
      <c r="B78" s="29">
        <v>77</v>
      </c>
      <c r="C78" t="s">
        <v>16</v>
      </c>
    </row>
    <row r="79" spans="1:3" ht="16">
      <c r="A79" s="29" t="s">
        <v>390</v>
      </c>
      <c r="B79" s="29">
        <v>78</v>
      </c>
      <c r="C79" t="s">
        <v>16</v>
      </c>
    </row>
    <row r="80" spans="1:3" ht="16">
      <c r="A80" s="29" t="s">
        <v>391</v>
      </c>
      <c r="B80" s="29">
        <v>79</v>
      </c>
      <c r="C80" t="s">
        <v>16</v>
      </c>
    </row>
    <row r="81" spans="1:3" ht="16">
      <c r="A81" s="29" t="s">
        <v>392</v>
      </c>
      <c r="B81" s="29">
        <v>80</v>
      </c>
      <c r="C81" t="s">
        <v>16</v>
      </c>
    </row>
    <row r="82" spans="1:3" ht="16">
      <c r="A82" s="29" t="s">
        <v>393</v>
      </c>
      <c r="B82" s="29">
        <v>81</v>
      </c>
      <c r="C82" t="s">
        <v>16</v>
      </c>
    </row>
    <row r="83" spans="1:3" ht="16">
      <c r="A83" s="29" t="s">
        <v>394</v>
      </c>
      <c r="B83" s="29">
        <v>82</v>
      </c>
      <c r="C83" t="s">
        <v>16</v>
      </c>
    </row>
    <row r="84" spans="1:3" ht="16">
      <c r="A84" s="29" t="s">
        <v>395</v>
      </c>
      <c r="B84" s="29">
        <v>83</v>
      </c>
      <c r="C84" t="s">
        <v>16</v>
      </c>
    </row>
    <row r="85" spans="1:3" ht="16">
      <c r="A85" s="29" t="s">
        <v>396</v>
      </c>
      <c r="B85" s="29">
        <v>84</v>
      </c>
      <c r="C85" t="s">
        <v>16</v>
      </c>
    </row>
    <row r="86" spans="1:3" ht="16">
      <c r="A86" s="29" t="s">
        <v>397</v>
      </c>
      <c r="B86" s="29">
        <v>85</v>
      </c>
      <c r="C86" t="s">
        <v>164</v>
      </c>
    </row>
    <row r="87" spans="1:3" ht="16">
      <c r="A87" s="29" t="s">
        <v>398</v>
      </c>
      <c r="B87" s="29">
        <v>86</v>
      </c>
      <c r="C87" t="s">
        <v>164</v>
      </c>
    </row>
    <row r="88" spans="1:3" ht="48">
      <c r="A88" s="29" t="s">
        <v>399</v>
      </c>
      <c r="B88" s="29">
        <v>87</v>
      </c>
      <c r="C88" t="s">
        <v>164</v>
      </c>
    </row>
    <row r="89" spans="1:3" ht="16">
      <c r="A89" s="29" t="s">
        <v>400</v>
      </c>
      <c r="B89" s="29">
        <v>88</v>
      </c>
      <c r="C89" t="s">
        <v>164</v>
      </c>
    </row>
    <row r="90" spans="1:3" ht="16">
      <c r="A90" s="29" t="s">
        <v>401</v>
      </c>
      <c r="B90" s="29">
        <v>89</v>
      </c>
      <c r="C90" t="s">
        <v>164</v>
      </c>
    </row>
    <row r="91" spans="1:3" ht="16">
      <c r="A91" s="29" t="s">
        <v>402</v>
      </c>
      <c r="B91" s="29">
        <v>90</v>
      </c>
      <c r="C91" t="s">
        <v>164</v>
      </c>
    </row>
    <row r="92" spans="1:3" ht="16">
      <c r="A92" s="29" t="s">
        <v>403</v>
      </c>
      <c r="B92" s="29">
        <v>91</v>
      </c>
      <c r="C92" t="s">
        <v>164</v>
      </c>
    </row>
    <row r="93" spans="1:3" ht="16">
      <c r="A93" s="29" t="s">
        <v>404</v>
      </c>
      <c r="B93" s="29">
        <v>92</v>
      </c>
      <c r="C93" t="s">
        <v>164</v>
      </c>
    </row>
    <row r="94" spans="1:3" ht="16">
      <c r="A94" s="29" t="s">
        <v>405</v>
      </c>
      <c r="B94" s="29">
        <v>93</v>
      </c>
      <c r="C94" t="s">
        <v>16</v>
      </c>
    </row>
    <row r="95" spans="1:3" ht="16">
      <c r="A95" s="29" t="s">
        <v>406</v>
      </c>
      <c r="B95" s="29">
        <v>94</v>
      </c>
      <c r="C95" t="s">
        <v>16</v>
      </c>
    </row>
    <row r="96" spans="1:3" ht="16">
      <c r="A96" s="29" t="s">
        <v>407</v>
      </c>
      <c r="B96" s="29">
        <v>95</v>
      </c>
      <c r="C96" t="s">
        <v>16</v>
      </c>
    </row>
    <row r="97" spans="1:3" ht="16">
      <c r="A97" s="29" t="s">
        <v>408</v>
      </c>
      <c r="B97" s="29">
        <v>96</v>
      </c>
      <c r="C97" t="s">
        <v>17</v>
      </c>
    </row>
    <row r="98" spans="1:3" ht="16">
      <c r="A98" s="29" t="s">
        <v>409</v>
      </c>
      <c r="B98" s="29">
        <v>97</v>
      </c>
      <c r="C98" t="s">
        <v>515</v>
      </c>
    </row>
    <row r="99" spans="1:3" ht="48">
      <c r="A99" s="29" t="s">
        <v>410</v>
      </c>
      <c r="B99" s="29">
        <v>98</v>
      </c>
      <c r="C99" t="s">
        <v>515</v>
      </c>
    </row>
    <row r="100" spans="1:3" ht="16">
      <c r="A100" s="29" t="s">
        <v>411</v>
      </c>
      <c r="B100" s="29">
        <v>99</v>
      </c>
      <c r="C100" t="s">
        <v>516</v>
      </c>
    </row>
    <row r="101" spans="1:3" ht="32">
      <c r="A101" s="29" t="s">
        <v>412</v>
      </c>
      <c r="B101" s="29">
        <v>100</v>
      </c>
      <c r="C101" t="s">
        <v>516</v>
      </c>
    </row>
    <row r="102" spans="1:3" ht="16">
      <c r="A102" s="29" t="s">
        <v>413</v>
      </c>
      <c r="B102" s="29">
        <v>101</v>
      </c>
      <c r="C102" t="s">
        <v>516</v>
      </c>
    </row>
    <row r="103" spans="1:3" ht="32">
      <c r="A103" s="29" t="s">
        <v>414</v>
      </c>
      <c r="B103" s="29">
        <v>102</v>
      </c>
      <c r="C103" t="s">
        <v>516</v>
      </c>
    </row>
    <row r="104" spans="1:3" ht="16">
      <c r="A104" s="29" t="s">
        <v>309</v>
      </c>
      <c r="B104" s="29">
        <v>103</v>
      </c>
      <c r="C104" t="s">
        <v>516</v>
      </c>
    </row>
    <row r="105" spans="1:3" ht="32">
      <c r="A105" s="29" t="s">
        <v>415</v>
      </c>
      <c r="B105" s="29">
        <v>104</v>
      </c>
      <c r="C105" t="s">
        <v>517</v>
      </c>
    </row>
    <row r="106" spans="1:3" ht="48">
      <c r="A106" s="29" t="s">
        <v>416</v>
      </c>
      <c r="B106" s="29">
        <v>105</v>
      </c>
      <c r="C106" t="s">
        <v>517</v>
      </c>
    </row>
    <row r="107" spans="1:3" ht="16">
      <c r="A107" s="29" t="s">
        <v>417</v>
      </c>
      <c r="B107" s="29">
        <v>106</v>
      </c>
      <c r="C107" t="s">
        <v>518</v>
      </c>
    </row>
    <row r="108" spans="1:3" ht="64">
      <c r="A108" s="29" t="s">
        <v>418</v>
      </c>
      <c r="B108" s="29">
        <v>107</v>
      </c>
      <c r="C108" t="s">
        <v>518</v>
      </c>
    </row>
    <row r="109" spans="1:3" ht="16">
      <c r="A109" s="29" t="s">
        <v>419</v>
      </c>
      <c r="B109" s="29">
        <v>108</v>
      </c>
      <c r="C109" t="s">
        <v>518</v>
      </c>
    </row>
    <row r="110" spans="1:3" ht="48">
      <c r="A110" s="29" t="s">
        <v>420</v>
      </c>
      <c r="B110" s="29">
        <v>109</v>
      </c>
      <c r="C110" t="s">
        <v>518</v>
      </c>
    </row>
    <row r="111" spans="1:3" ht="16">
      <c r="A111" s="29" t="s">
        <v>421</v>
      </c>
      <c r="B111" s="29">
        <v>110</v>
      </c>
      <c r="C111" t="s">
        <v>518</v>
      </c>
    </row>
    <row r="112" spans="1:3" ht="48">
      <c r="A112" s="29" t="s">
        <v>422</v>
      </c>
      <c r="B112" s="29">
        <v>111</v>
      </c>
      <c r="C112" t="s">
        <v>518</v>
      </c>
    </row>
    <row r="113" spans="1:3" ht="16">
      <c r="A113" s="29" t="s">
        <v>423</v>
      </c>
      <c r="B113" s="29">
        <v>112</v>
      </c>
      <c r="C113" t="s">
        <v>518</v>
      </c>
    </row>
    <row r="114" spans="1:3" ht="48">
      <c r="A114" s="29" t="s">
        <v>424</v>
      </c>
      <c r="B114" s="29">
        <v>113</v>
      </c>
      <c r="C114" t="s">
        <v>518</v>
      </c>
    </row>
    <row r="115" spans="1:3" ht="16">
      <c r="A115" s="29" t="s">
        <v>425</v>
      </c>
      <c r="B115" s="29">
        <v>114</v>
      </c>
      <c r="C115" t="s">
        <v>518</v>
      </c>
    </row>
    <row r="116" spans="1:3" ht="64">
      <c r="A116" s="29" t="s">
        <v>426</v>
      </c>
      <c r="B116" s="29">
        <v>115</v>
      </c>
      <c r="C116" t="s">
        <v>518</v>
      </c>
    </row>
    <row r="117" spans="1:3" ht="16">
      <c r="A117" s="29" t="s">
        <v>427</v>
      </c>
      <c r="B117" s="29">
        <v>116</v>
      </c>
      <c r="C117" t="s">
        <v>518</v>
      </c>
    </row>
    <row r="118" spans="1:3" ht="32">
      <c r="A118" s="29" t="s">
        <v>428</v>
      </c>
      <c r="B118" s="29">
        <v>117</v>
      </c>
      <c r="C118" t="s">
        <v>18</v>
      </c>
    </row>
    <row r="119" spans="1:3" ht="16">
      <c r="A119" s="29" t="s">
        <v>429</v>
      </c>
      <c r="B119" s="29">
        <v>118</v>
      </c>
      <c r="C119" t="s">
        <v>21</v>
      </c>
    </row>
    <row r="120" spans="1:3" ht="16">
      <c r="A120" s="29" t="s">
        <v>430</v>
      </c>
      <c r="B120" s="29">
        <v>119</v>
      </c>
      <c r="C120" t="s">
        <v>19</v>
      </c>
    </row>
    <row r="121" spans="1:3" ht="32">
      <c r="A121" s="29" t="s">
        <v>431</v>
      </c>
      <c r="B121" s="29">
        <v>120</v>
      </c>
      <c r="C121" t="s">
        <v>20</v>
      </c>
    </row>
    <row r="122" spans="1:3" ht="32">
      <c r="A122" s="29" t="s">
        <v>432</v>
      </c>
      <c r="B122" s="29">
        <v>121</v>
      </c>
      <c r="C122" t="s">
        <v>19</v>
      </c>
    </row>
    <row r="123" spans="1:3" ht="32">
      <c r="A123" s="29" t="s">
        <v>433</v>
      </c>
      <c r="B123" s="29">
        <v>122</v>
      </c>
      <c r="C123" t="s">
        <v>19</v>
      </c>
    </row>
    <row r="124" spans="1:3" ht="32">
      <c r="A124" s="29" t="s">
        <v>434</v>
      </c>
      <c r="B124" s="29">
        <v>123</v>
      </c>
      <c r="C124" t="s">
        <v>22</v>
      </c>
    </row>
    <row r="125" spans="1:3" ht="16">
      <c r="A125" s="29" t="s">
        <v>435</v>
      </c>
      <c r="B125" s="29">
        <v>124</v>
      </c>
      <c r="C125" t="s">
        <v>23</v>
      </c>
    </row>
    <row r="126" spans="1:3" ht="32">
      <c r="A126" s="29" t="s">
        <v>436</v>
      </c>
      <c r="B126" s="29">
        <v>125</v>
      </c>
      <c r="C126" t="s">
        <v>24</v>
      </c>
    </row>
    <row r="127" spans="1:3" ht="16">
      <c r="A127" s="29" t="s">
        <v>437</v>
      </c>
      <c r="B127" s="29">
        <v>126</v>
      </c>
      <c r="C127" t="s">
        <v>519</v>
      </c>
    </row>
    <row r="128" spans="1:3" ht="32">
      <c r="A128" s="29" t="s">
        <v>438</v>
      </c>
      <c r="B128" s="29">
        <v>127</v>
      </c>
      <c r="C128" t="s">
        <v>519</v>
      </c>
    </row>
    <row r="129" spans="1:3" ht="16">
      <c r="A129" s="29" t="s">
        <v>439</v>
      </c>
      <c r="B129" s="29">
        <v>128</v>
      </c>
      <c r="C129" t="s">
        <v>520</v>
      </c>
    </row>
    <row r="130" spans="1:3" ht="16">
      <c r="A130" s="29" t="s">
        <v>440</v>
      </c>
      <c r="B130" s="29">
        <v>129</v>
      </c>
      <c r="C130" t="s">
        <v>520</v>
      </c>
    </row>
    <row r="131" spans="1:3" ht="16">
      <c r="A131" s="29" t="s">
        <v>441</v>
      </c>
      <c r="B131" s="29">
        <v>130</v>
      </c>
      <c r="C131" t="s">
        <v>520</v>
      </c>
    </row>
    <row r="132" spans="1:3" ht="16">
      <c r="A132" s="29" t="s">
        <v>442</v>
      </c>
      <c r="B132" s="29">
        <v>131</v>
      </c>
      <c r="C132" t="s">
        <v>520</v>
      </c>
    </row>
    <row r="133" spans="1:3" ht="16">
      <c r="A133" s="29" t="s">
        <v>443</v>
      </c>
      <c r="B133" s="29">
        <v>132</v>
      </c>
      <c r="C133" t="s">
        <v>520</v>
      </c>
    </row>
    <row r="134" spans="1:3" ht="32">
      <c r="A134" s="29" t="s">
        <v>444</v>
      </c>
      <c r="B134" s="29">
        <v>133</v>
      </c>
      <c r="C134" t="s">
        <v>520</v>
      </c>
    </row>
    <row r="135" spans="1:3" ht="16">
      <c r="A135" s="29" t="s">
        <v>445</v>
      </c>
      <c r="B135" s="29">
        <v>134</v>
      </c>
      <c r="C135" t="s">
        <v>520</v>
      </c>
    </row>
    <row r="136" spans="1:3" ht="16">
      <c r="A136" s="29" t="s">
        <v>446</v>
      </c>
      <c r="B136" s="29">
        <v>135</v>
      </c>
      <c r="C136" t="s">
        <v>520</v>
      </c>
    </row>
    <row r="137" spans="1:3" ht="16">
      <c r="A137" s="29" t="s">
        <v>447</v>
      </c>
      <c r="B137" s="29">
        <v>136</v>
      </c>
      <c r="C137" t="s">
        <v>520</v>
      </c>
    </row>
    <row r="138" spans="1:3" ht="16">
      <c r="A138" s="29" t="s">
        <v>448</v>
      </c>
      <c r="B138" s="29">
        <v>137</v>
      </c>
      <c r="C138" t="s">
        <v>520</v>
      </c>
    </row>
    <row r="139" spans="1:3" ht="16">
      <c r="A139" s="29" t="s">
        <v>449</v>
      </c>
      <c r="B139" s="29">
        <v>138</v>
      </c>
      <c r="C139" t="s">
        <v>520</v>
      </c>
    </row>
    <row r="140" spans="1:3" ht="16">
      <c r="A140" s="29" t="s">
        <v>450</v>
      </c>
      <c r="B140" s="29">
        <v>139</v>
      </c>
      <c r="C140" t="s">
        <v>520</v>
      </c>
    </row>
    <row r="141" spans="1:3" ht="16">
      <c r="A141" s="29" t="s">
        <v>451</v>
      </c>
      <c r="B141" s="29">
        <v>140</v>
      </c>
      <c r="C141" t="s">
        <v>520</v>
      </c>
    </row>
    <row r="142" spans="1:3" ht="32">
      <c r="A142" s="29" t="s">
        <v>452</v>
      </c>
      <c r="B142" s="29">
        <v>141</v>
      </c>
      <c r="C142" t="s">
        <v>520</v>
      </c>
    </row>
    <row r="143" spans="1:3" ht="16">
      <c r="A143" s="29" t="s">
        <v>453</v>
      </c>
      <c r="B143" s="29">
        <v>142</v>
      </c>
      <c r="C143" t="s">
        <v>521</v>
      </c>
    </row>
    <row r="144" spans="1:3" ht="16">
      <c r="A144" s="29" t="s">
        <v>454</v>
      </c>
      <c r="B144" s="29">
        <v>143</v>
      </c>
      <c r="C144" t="s">
        <v>521</v>
      </c>
    </row>
    <row r="145" spans="1:3" ht="16">
      <c r="A145" s="29" t="s">
        <v>455</v>
      </c>
      <c r="B145" s="29">
        <v>144</v>
      </c>
      <c r="C145" t="s">
        <v>521</v>
      </c>
    </row>
    <row r="146" spans="1:3" ht="16">
      <c r="A146" s="29" t="s">
        <v>456</v>
      </c>
      <c r="B146" s="29">
        <v>145</v>
      </c>
      <c r="C146" t="s">
        <v>521</v>
      </c>
    </row>
    <row r="147" spans="1:3" ht="16">
      <c r="A147" s="29" t="s">
        <v>457</v>
      </c>
      <c r="B147" s="29">
        <v>146</v>
      </c>
      <c r="C147" t="s">
        <v>521</v>
      </c>
    </row>
    <row r="148" spans="1:3" ht="32">
      <c r="A148" s="29" t="s">
        <v>458</v>
      </c>
      <c r="B148" s="29">
        <v>147</v>
      </c>
      <c r="C148" t="s">
        <v>521</v>
      </c>
    </row>
    <row r="149" spans="1:3" ht="16">
      <c r="A149" s="29" t="s">
        <v>459</v>
      </c>
      <c r="B149" s="29">
        <v>148</v>
      </c>
      <c r="C149" t="s">
        <v>519</v>
      </c>
    </row>
    <row r="150" spans="1:3" ht="32">
      <c r="A150" s="29" t="s">
        <v>460</v>
      </c>
      <c r="B150" s="29">
        <v>149</v>
      </c>
      <c r="C150" t="s">
        <v>519</v>
      </c>
    </row>
    <row r="151" spans="1:3" ht="16">
      <c r="A151" s="29" t="s">
        <v>461</v>
      </c>
      <c r="B151" s="29">
        <v>150</v>
      </c>
      <c r="C151" t="s">
        <v>25</v>
      </c>
    </row>
    <row r="152" spans="1:3" ht="48">
      <c r="A152" s="29" t="s">
        <v>462</v>
      </c>
      <c r="B152" s="29">
        <v>151</v>
      </c>
      <c r="C152" t="s">
        <v>25</v>
      </c>
    </row>
    <row r="153" spans="1:3" ht="64">
      <c r="A153" s="29" t="s">
        <v>463</v>
      </c>
      <c r="B153" s="29">
        <v>152</v>
      </c>
      <c r="C153" t="s">
        <v>26</v>
      </c>
    </row>
    <row r="154" spans="1:3" ht="16">
      <c r="A154" s="29" t="s">
        <v>464</v>
      </c>
      <c r="B154" s="29">
        <v>153</v>
      </c>
      <c r="C154" t="s">
        <v>26</v>
      </c>
    </row>
    <row r="155" spans="1:3" ht="48">
      <c r="A155" s="29" t="s">
        <v>465</v>
      </c>
      <c r="B155" s="29">
        <v>154</v>
      </c>
      <c r="C155" t="s">
        <v>26</v>
      </c>
    </row>
    <row r="156" spans="1:3" ht="64">
      <c r="A156" s="29" t="s">
        <v>522</v>
      </c>
      <c r="B156" s="29">
        <v>155</v>
      </c>
      <c r="C156" t="s">
        <v>26</v>
      </c>
    </row>
    <row r="157" spans="1:3" ht="16">
      <c r="A157" s="29" t="s">
        <v>466</v>
      </c>
      <c r="B157" s="29">
        <v>156</v>
      </c>
      <c r="C157" t="s">
        <v>28</v>
      </c>
    </row>
    <row r="158" spans="1:3" ht="16">
      <c r="A158" s="29" t="s">
        <v>467</v>
      </c>
      <c r="B158" s="29">
        <v>157</v>
      </c>
      <c r="C158" t="s">
        <v>27</v>
      </c>
    </row>
    <row r="159" spans="1:3" ht="16">
      <c r="A159" s="29" t="s">
        <v>468</v>
      </c>
      <c r="B159" s="29">
        <v>158</v>
      </c>
      <c r="C159" t="s">
        <v>27</v>
      </c>
    </row>
    <row r="160" spans="1:3" ht="16">
      <c r="A160" s="29" t="s">
        <v>469</v>
      </c>
      <c r="B160" s="29">
        <v>159</v>
      </c>
      <c r="C160" t="s">
        <v>27</v>
      </c>
    </row>
    <row r="161" spans="1:3" ht="32">
      <c r="A161" s="29" t="s">
        <v>470</v>
      </c>
      <c r="B161" s="29">
        <v>160</v>
      </c>
      <c r="C161" t="s">
        <v>27</v>
      </c>
    </row>
    <row r="162" spans="1:3" ht="16">
      <c r="A162" s="29" t="s">
        <v>471</v>
      </c>
      <c r="B162" s="29">
        <v>161</v>
      </c>
      <c r="C162" t="s">
        <v>27</v>
      </c>
    </row>
    <row r="163" spans="1:3" ht="16">
      <c r="A163" s="29" t="s">
        <v>472</v>
      </c>
      <c r="B163" s="29">
        <v>162</v>
      </c>
      <c r="C163" t="s">
        <v>27</v>
      </c>
    </row>
    <row r="164" spans="1:3" ht="32">
      <c r="A164" s="29" t="s">
        <v>473</v>
      </c>
      <c r="B164" s="29">
        <v>163</v>
      </c>
      <c r="C164" t="s">
        <v>27</v>
      </c>
    </row>
    <row r="165" spans="1:3" ht="32">
      <c r="A165" s="29" t="s">
        <v>474</v>
      </c>
      <c r="B165" s="29">
        <v>164</v>
      </c>
      <c r="C165" t="s">
        <v>30</v>
      </c>
    </row>
    <row r="166" spans="1:3" ht="48">
      <c r="A166" s="29" t="s">
        <v>475</v>
      </c>
      <c r="B166" s="29">
        <v>165</v>
      </c>
      <c r="C166" t="s">
        <v>32</v>
      </c>
    </row>
    <row r="167" spans="1:3" ht="48">
      <c r="A167" s="29" t="s">
        <v>476</v>
      </c>
      <c r="B167" s="29">
        <v>166</v>
      </c>
      <c r="C167" t="s">
        <v>32</v>
      </c>
    </row>
    <row r="168" spans="1:3" ht="32">
      <c r="A168" s="29" t="s">
        <v>477</v>
      </c>
      <c r="B168" s="29">
        <v>167</v>
      </c>
      <c r="C168" t="s">
        <v>32</v>
      </c>
    </row>
    <row r="169" spans="1:3" ht="16">
      <c r="A169" s="29" t="s">
        <v>478</v>
      </c>
      <c r="B169" s="29">
        <v>168</v>
      </c>
      <c r="C169" t="s">
        <v>33</v>
      </c>
    </row>
    <row r="170" spans="1:3" ht="48">
      <c r="A170" s="29" t="s">
        <v>479</v>
      </c>
      <c r="B170" s="29">
        <v>169</v>
      </c>
      <c r="C170" t="s">
        <v>34</v>
      </c>
    </row>
    <row r="171" spans="1:3" ht="16">
      <c r="A171" s="29" t="s">
        <v>480</v>
      </c>
      <c r="B171" s="29">
        <v>170</v>
      </c>
      <c r="C171" t="s">
        <v>31</v>
      </c>
    </row>
    <row r="172" spans="1:3" ht="16">
      <c r="A172" s="29" t="s">
        <v>481</v>
      </c>
      <c r="B172" s="29">
        <v>171</v>
      </c>
      <c r="C172" t="s">
        <v>34</v>
      </c>
    </row>
    <row r="173" spans="1:3" ht="16">
      <c r="A173" s="29" t="s">
        <v>482</v>
      </c>
      <c r="B173" s="29">
        <v>172</v>
      </c>
      <c r="C173" t="s">
        <v>34</v>
      </c>
    </row>
    <row r="174" spans="1:3" ht="48">
      <c r="A174" s="29" t="s">
        <v>483</v>
      </c>
      <c r="B174" s="29">
        <v>173</v>
      </c>
      <c r="C174" t="s">
        <v>35</v>
      </c>
    </row>
    <row r="175" spans="1:3" ht="16">
      <c r="A175" s="29" t="s">
        <v>484</v>
      </c>
      <c r="B175" s="29">
        <v>174</v>
      </c>
      <c r="C175" t="s">
        <v>36</v>
      </c>
    </row>
    <row r="176" spans="1:3" ht="16">
      <c r="A176" s="29" t="s">
        <v>485</v>
      </c>
      <c r="B176" s="29">
        <v>175</v>
      </c>
      <c r="C176" t="s">
        <v>37</v>
      </c>
    </row>
    <row r="177" spans="1:3" ht="16">
      <c r="A177" s="29" t="s">
        <v>486</v>
      </c>
      <c r="B177" s="29">
        <v>176</v>
      </c>
      <c r="C177" t="s">
        <v>519</v>
      </c>
    </row>
    <row r="178" spans="1:3" ht="16">
      <c r="A178" s="29" t="s">
        <v>487</v>
      </c>
      <c r="B178" s="29">
        <v>177</v>
      </c>
      <c r="C178" t="s">
        <v>519</v>
      </c>
    </row>
    <row r="179" spans="1:3" ht="32">
      <c r="A179" s="29" t="s">
        <v>488</v>
      </c>
      <c r="B179" s="29">
        <v>178</v>
      </c>
      <c r="C179" t="s">
        <v>519</v>
      </c>
    </row>
    <row r="180" spans="1:3" ht="32">
      <c r="A180" s="29" t="s">
        <v>489</v>
      </c>
      <c r="B180" s="29">
        <v>179</v>
      </c>
      <c r="C180" t="s">
        <v>519</v>
      </c>
    </row>
    <row r="181" spans="1:3" ht="32">
      <c r="A181" s="29" t="s">
        <v>490</v>
      </c>
      <c r="B181" s="29">
        <v>180</v>
      </c>
      <c r="C181" t="s">
        <v>519</v>
      </c>
    </row>
    <row r="182" spans="1:3" ht="32">
      <c r="A182" s="29" t="s">
        <v>491</v>
      </c>
      <c r="B182" s="29">
        <v>181</v>
      </c>
      <c r="C182" t="s">
        <v>519</v>
      </c>
    </row>
    <row r="183" spans="1:3" ht="32">
      <c r="A183" s="29" t="s">
        <v>492</v>
      </c>
      <c r="B183" s="29">
        <v>182</v>
      </c>
      <c r="C183" t="s">
        <v>519</v>
      </c>
    </row>
    <row r="184" spans="1:3" ht="32">
      <c r="A184" s="29" t="s">
        <v>493</v>
      </c>
      <c r="B184" s="29">
        <v>183</v>
      </c>
      <c r="C184" t="s">
        <v>519</v>
      </c>
    </row>
    <row r="185" spans="1:3" ht="32">
      <c r="A185" s="29" t="s">
        <v>494</v>
      </c>
      <c r="B185" s="29">
        <v>184</v>
      </c>
      <c r="C185" t="s">
        <v>519</v>
      </c>
    </row>
    <row r="186" spans="1:3" ht="32">
      <c r="A186" s="29" t="s">
        <v>495</v>
      </c>
      <c r="B186" s="29">
        <v>185</v>
      </c>
      <c r="C186" t="s">
        <v>519</v>
      </c>
    </row>
    <row r="187" spans="1:3" ht="32">
      <c r="A187" s="29" t="s">
        <v>496</v>
      </c>
      <c r="B187" s="29">
        <v>186</v>
      </c>
      <c r="C187" t="s">
        <v>519</v>
      </c>
    </row>
    <row r="188" spans="1:3" ht="32">
      <c r="A188" s="29" t="s">
        <v>497</v>
      </c>
      <c r="B188" s="29">
        <v>187</v>
      </c>
      <c r="C188" t="s">
        <v>519</v>
      </c>
    </row>
    <row r="189" spans="1:3" ht="32">
      <c r="A189" s="29" t="s">
        <v>498</v>
      </c>
      <c r="B189" s="29">
        <v>188</v>
      </c>
      <c r="C189" t="s">
        <v>519</v>
      </c>
    </row>
    <row r="190" spans="1:3" ht="32">
      <c r="A190" s="29" t="s">
        <v>499</v>
      </c>
      <c r="B190" s="29">
        <v>189</v>
      </c>
      <c r="C190" t="s">
        <v>519</v>
      </c>
    </row>
    <row r="191" spans="1:3" ht="16">
      <c r="A191" s="29" t="s">
        <v>500</v>
      </c>
      <c r="B191" s="29">
        <v>190</v>
      </c>
      <c r="C191" t="s">
        <v>519</v>
      </c>
    </row>
    <row r="192" spans="1:3" ht="16">
      <c r="A192" s="29" t="s">
        <v>501</v>
      </c>
      <c r="B192" s="29">
        <v>191</v>
      </c>
      <c r="C192" t="s">
        <v>519</v>
      </c>
    </row>
    <row r="193" spans="1:3" ht="16">
      <c r="A193" s="29" t="s">
        <v>502</v>
      </c>
      <c r="B193" s="29">
        <v>192</v>
      </c>
      <c r="C193" t="s">
        <v>519</v>
      </c>
    </row>
    <row r="194" spans="1:3" ht="32">
      <c r="A194" s="29" t="s">
        <v>503</v>
      </c>
      <c r="B194" s="29">
        <v>193</v>
      </c>
      <c r="C194" t="s">
        <v>519</v>
      </c>
    </row>
    <row r="195" spans="1:3" ht="16">
      <c r="A195" s="29" t="s">
        <v>504</v>
      </c>
      <c r="B195" s="29">
        <v>194</v>
      </c>
      <c r="C195" t="s">
        <v>519</v>
      </c>
    </row>
    <row r="196" spans="1:3" ht="16">
      <c r="A196" s="29" t="s">
        <v>505</v>
      </c>
      <c r="B196" s="29">
        <v>195</v>
      </c>
      <c r="C196" t="s">
        <v>519</v>
      </c>
    </row>
    <row r="197" spans="1:3" ht="32">
      <c r="A197" s="29" t="s">
        <v>506</v>
      </c>
      <c r="B197" s="29">
        <v>196</v>
      </c>
      <c r="C197" t="s">
        <v>38</v>
      </c>
    </row>
    <row r="198" spans="1:3" ht="32">
      <c r="A198" s="29" t="s">
        <v>507</v>
      </c>
      <c r="B198" s="29">
        <v>197</v>
      </c>
      <c r="C198" t="s">
        <v>38</v>
      </c>
    </row>
    <row r="199" spans="1:3" ht="16">
      <c r="A199" s="29" t="s">
        <v>508</v>
      </c>
      <c r="B199" s="29">
        <v>198</v>
      </c>
      <c r="C199" t="s">
        <v>38</v>
      </c>
    </row>
    <row r="200" spans="1:3" ht="32">
      <c r="A200" s="29" t="s">
        <v>509</v>
      </c>
      <c r="B200" s="29">
        <v>199</v>
      </c>
      <c r="C200" t="s">
        <v>39</v>
      </c>
    </row>
    <row r="201" spans="1:3" ht="32">
      <c r="A201" s="29" t="s">
        <v>510</v>
      </c>
      <c r="B201" s="29">
        <v>200</v>
      </c>
    </row>
  </sheetData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-0.249977111117893"/>
  </sheetPr>
  <dimension ref="A1:AR6"/>
  <sheetViews>
    <sheetView workbookViewId="0">
      <selection activeCell="E4" sqref="E4"/>
    </sheetView>
  </sheetViews>
  <sheetFormatPr baseColWidth="10" defaultColWidth="8.83203125" defaultRowHeight="15"/>
  <cols>
    <col min="1" max="1" width="24.83203125" customWidth="1"/>
    <col min="2" max="43" width="10.1640625" customWidth="1"/>
  </cols>
  <sheetData>
    <row r="1" spans="1:44" s="86" customFormat="1">
      <c r="A1" s="85" t="s">
        <v>149</v>
      </c>
      <c r="B1" s="86" t="s">
        <v>9</v>
      </c>
      <c r="C1" s="79" t="s">
        <v>311</v>
      </c>
      <c r="D1" s="80" t="s">
        <v>310</v>
      </c>
      <c r="E1" s="86" t="s">
        <v>10</v>
      </c>
      <c r="F1" s="86" t="s">
        <v>11</v>
      </c>
      <c r="G1" s="86" t="s">
        <v>12</v>
      </c>
      <c r="H1" s="86" t="s">
        <v>13</v>
      </c>
      <c r="I1" s="86" t="s">
        <v>14</v>
      </c>
      <c r="J1" s="86" t="s">
        <v>15</v>
      </c>
      <c r="K1" s="86" t="s">
        <v>16</v>
      </c>
      <c r="L1" s="79" t="s">
        <v>164</v>
      </c>
      <c r="M1" s="80" t="s">
        <v>165</v>
      </c>
      <c r="N1" s="86" t="s">
        <v>17</v>
      </c>
      <c r="O1" s="81" t="s">
        <v>515</v>
      </c>
      <c r="P1" s="82" t="s">
        <v>516</v>
      </c>
      <c r="Q1" s="81" t="s">
        <v>517</v>
      </c>
      <c r="R1" s="82" t="s">
        <v>518</v>
      </c>
      <c r="S1" s="86" t="s">
        <v>18</v>
      </c>
      <c r="T1" s="86" t="s">
        <v>19</v>
      </c>
      <c r="U1" s="86" t="s">
        <v>20</v>
      </c>
      <c r="V1" s="86" t="s">
        <v>21</v>
      </c>
      <c r="W1" s="86" t="s">
        <v>22</v>
      </c>
      <c r="X1" s="86" t="s">
        <v>23</v>
      </c>
      <c r="Y1" s="86" t="s">
        <v>24</v>
      </c>
      <c r="Z1" s="81" t="s">
        <v>520</v>
      </c>
      <c r="AA1" s="87" t="s">
        <v>521</v>
      </c>
      <c r="AB1" s="82" t="s">
        <v>519</v>
      </c>
      <c r="AC1" s="86" t="s">
        <v>25</v>
      </c>
      <c r="AD1" s="86" t="s">
        <v>26</v>
      </c>
      <c r="AE1" s="86" t="s">
        <v>27</v>
      </c>
      <c r="AF1" s="86" t="s">
        <v>28</v>
      </c>
      <c r="AG1" s="86" t="s">
        <v>29</v>
      </c>
      <c r="AH1" s="86" t="s">
        <v>30</v>
      </c>
      <c r="AI1" s="86" t="s">
        <v>31</v>
      </c>
      <c r="AJ1" s="86" t="s">
        <v>32</v>
      </c>
      <c r="AK1" s="86" t="s">
        <v>33</v>
      </c>
      <c r="AL1" s="86" t="s">
        <v>34</v>
      </c>
      <c r="AM1" s="86" t="s">
        <v>35</v>
      </c>
      <c r="AN1" s="86" t="s">
        <v>36</v>
      </c>
      <c r="AO1" s="86" t="s">
        <v>37</v>
      </c>
      <c r="AP1" s="86" t="s">
        <v>38</v>
      </c>
      <c r="AQ1" s="86" t="s">
        <v>39</v>
      </c>
    </row>
    <row r="2" spans="1:44" ht="33" thickBot="1">
      <c r="A2" s="9" t="s">
        <v>148</v>
      </c>
      <c r="B2">
        <f>Calculations!C28</f>
        <v>0.95468276094826177</v>
      </c>
      <c r="C2" s="89">
        <f>Calculations!D28</f>
        <v>0.98425559275739871</v>
      </c>
      <c r="D2" s="90">
        <f>Calculations!E28</f>
        <v>0.78384940345602339</v>
      </c>
      <c r="E2">
        <f>Calculations!F28</f>
        <v>0.97574043344877082</v>
      </c>
      <c r="F2">
        <f>Calculations!G28</f>
        <v>0.99120443255517365</v>
      </c>
      <c r="G2">
        <f>Calculations!H28</f>
        <v>0.92831032623735832</v>
      </c>
      <c r="H2">
        <f>Calculations!I28</f>
        <v>0.83332869048715352</v>
      </c>
      <c r="I2">
        <f>Calculations!J28</f>
        <v>0.9722090948798835</v>
      </c>
      <c r="J2">
        <f>Calculations!K28</f>
        <v>0.91274390095282798</v>
      </c>
      <c r="K2">
        <f>Calculations!L28</f>
        <v>0.83395782157929743</v>
      </c>
      <c r="L2" s="89">
        <f>Calculations!M28</f>
        <v>0.66025704852138956</v>
      </c>
      <c r="M2" s="90">
        <f>Calculations!N28</f>
        <v>0.79477606911609699</v>
      </c>
      <c r="N2">
        <f>Calculations!O28</f>
        <v>1</v>
      </c>
      <c r="O2" s="89">
        <f>Calculations!P28</f>
        <v>1</v>
      </c>
      <c r="P2" s="90">
        <f>Calculations!Q28</f>
        <v>0.91700730771868866</v>
      </c>
      <c r="Q2" s="89">
        <f>Calculations!R28</f>
        <v>0.49663039115729213</v>
      </c>
      <c r="R2" s="90">
        <f>Calculations!S28</f>
        <v>0.7200473349140516</v>
      </c>
      <c r="S2">
        <f>Calculations!T28</f>
        <v>0.73137225236485981</v>
      </c>
      <c r="T2">
        <f>Calculations!U28</f>
        <v>1</v>
      </c>
      <c r="U2">
        <f>Calculations!V28</f>
        <v>1</v>
      </c>
      <c r="V2">
        <f>Calculations!W28</f>
        <v>1</v>
      </c>
      <c r="W2">
        <f>Calculations!X28</f>
        <v>0.80021609918874637</v>
      </c>
      <c r="X2">
        <f>Calculations!Y28</f>
        <v>1</v>
      </c>
      <c r="Y2">
        <f>Calculations!Z28</f>
        <v>0.84125739844819714</v>
      </c>
      <c r="Z2" s="89">
        <f>Calculations!AA28</f>
        <v>1</v>
      </c>
      <c r="AA2" s="91">
        <f>Calculations!AB28</f>
        <v>0.81458407505987274</v>
      </c>
      <c r="AB2" s="90">
        <f>Calculations!AC28</f>
        <v>0.98246130391173525</v>
      </c>
      <c r="AC2">
        <f>Calculations!AD28</f>
        <v>0.99956630232558141</v>
      </c>
      <c r="AD2">
        <f>Calculations!AE28</f>
        <v>0.89066566368805999</v>
      </c>
      <c r="AE2">
        <f>Calculations!AF28</f>
        <v>0.83464724804705892</v>
      </c>
      <c r="AF2">
        <f>Calculations!AG28</f>
        <v>0.91004128448052646</v>
      </c>
      <c r="AG2">
        <f>Calculations!AH28</f>
        <v>0.8904647583487455</v>
      </c>
      <c r="AH2">
        <f>Calculations!AI28</f>
        <v>0.97942626362900287</v>
      </c>
      <c r="AI2">
        <f>Calculations!AJ28</f>
        <v>0.73394545353242702</v>
      </c>
      <c r="AJ2">
        <f>Calculations!AK28</f>
        <v>0.91477318564026178</v>
      </c>
      <c r="AK2">
        <f>Calculations!AL28</f>
        <v>0.95805120443067771</v>
      </c>
      <c r="AL2">
        <f>Calculations!AM28</f>
        <v>0.77564134802269769</v>
      </c>
      <c r="AM2">
        <f>Calculations!AN28</f>
        <v>0.99726289570898463</v>
      </c>
      <c r="AN2">
        <f>Calculations!AO28</f>
        <v>0.98810286708485262</v>
      </c>
      <c r="AO2">
        <f>Calculations!AP28</f>
        <v>0.98733303659192495</v>
      </c>
      <c r="AP2">
        <f>Calculations!AQ28</f>
        <v>0.93185538141127677</v>
      </c>
      <c r="AQ2">
        <f>Calculations!AR28</f>
        <v>1</v>
      </c>
      <c r="AR2" s="4"/>
    </row>
    <row r="5" spans="1:44">
      <c r="P5" s="77"/>
    </row>
    <row r="6" spans="1:44">
      <c r="Z6" s="77"/>
      <c r="AA6" s="77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4C769-36D7-4446-AEA9-9EFA49510319}">
  <sheetPr>
    <tabColor theme="8" tint="-0.249977111117893"/>
  </sheetPr>
  <dimension ref="A1:AQ2"/>
  <sheetViews>
    <sheetView tabSelected="1" workbookViewId="0"/>
  </sheetViews>
  <sheetFormatPr baseColWidth="10" defaultColWidth="8.83203125" defaultRowHeight="15"/>
  <cols>
    <col min="1" max="1" width="24.83203125" customWidth="1"/>
    <col min="2" max="26" width="10.1640625" customWidth="1"/>
    <col min="27" max="27" width="13.6640625" customWidth="1"/>
    <col min="28" max="28" width="10.5" customWidth="1"/>
    <col min="29" max="43" width="10.1640625" customWidth="1"/>
  </cols>
  <sheetData>
    <row r="1" spans="1:43" s="86" customFormat="1">
      <c r="A1" s="85" t="s">
        <v>149</v>
      </c>
      <c r="B1" s="86" t="s">
        <v>9</v>
      </c>
      <c r="C1" s="79" t="s">
        <v>311</v>
      </c>
      <c r="D1" s="80" t="s">
        <v>310</v>
      </c>
      <c r="E1" s="86" t="s">
        <v>10</v>
      </c>
      <c r="F1" s="86" t="s">
        <v>11</v>
      </c>
      <c r="G1" s="86" t="s">
        <v>12</v>
      </c>
      <c r="H1" s="86" t="s">
        <v>13</v>
      </c>
      <c r="I1" s="86" t="s">
        <v>14</v>
      </c>
      <c r="J1" s="86" t="s">
        <v>15</v>
      </c>
      <c r="K1" s="86" t="s">
        <v>16</v>
      </c>
      <c r="L1" s="79" t="s">
        <v>164</v>
      </c>
      <c r="M1" s="80" t="s">
        <v>165</v>
      </c>
      <c r="N1" s="86" t="s">
        <v>17</v>
      </c>
      <c r="O1" s="79" t="s">
        <v>515</v>
      </c>
      <c r="P1" s="80" t="s">
        <v>516</v>
      </c>
      <c r="Q1" s="79" t="s">
        <v>517</v>
      </c>
      <c r="R1" s="80" t="s">
        <v>518</v>
      </c>
      <c r="S1" s="86" t="s">
        <v>18</v>
      </c>
      <c r="T1" s="86" t="s">
        <v>19</v>
      </c>
      <c r="U1" s="86" t="s">
        <v>20</v>
      </c>
      <c r="V1" s="86" t="s">
        <v>21</v>
      </c>
      <c r="W1" s="86" t="s">
        <v>22</v>
      </c>
      <c r="X1" s="86" t="s">
        <v>23</v>
      </c>
      <c r="Y1" s="86" t="s">
        <v>24</v>
      </c>
      <c r="Z1" s="79" t="s">
        <v>520</v>
      </c>
      <c r="AA1" s="119" t="s">
        <v>521</v>
      </c>
      <c r="AB1" s="80" t="s">
        <v>519</v>
      </c>
      <c r="AC1" s="86" t="s">
        <v>25</v>
      </c>
      <c r="AD1" s="86" t="s">
        <v>26</v>
      </c>
      <c r="AE1" s="86" t="s">
        <v>27</v>
      </c>
      <c r="AF1" s="86" t="s">
        <v>28</v>
      </c>
      <c r="AG1" s="86" t="s">
        <v>29</v>
      </c>
      <c r="AH1" s="86" t="s">
        <v>30</v>
      </c>
      <c r="AI1" s="86" t="s">
        <v>31</v>
      </c>
      <c r="AJ1" s="86" t="s">
        <v>32</v>
      </c>
      <c r="AK1" s="86" t="s">
        <v>33</v>
      </c>
      <c r="AL1" s="86" t="s">
        <v>34</v>
      </c>
      <c r="AM1" s="86" t="s">
        <v>35</v>
      </c>
      <c r="AN1" s="86" t="s">
        <v>36</v>
      </c>
      <c r="AO1" s="86" t="s">
        <v>37</v>
      </c>
      <c r="AP1" s="86" t="s">
        <v>38</v>
      </c>
      <c r="AQ1" s="86" t="s">
        <v>39</v>
      </c>
    </row>
    <row r="2" spans="1:43" ht="16">
      <c r="A2" s="9" t="s">
        <v>621</v>
      </c>
      <c r="B2" s="4">
        <f>SUMIFS(Calculations!$C$38:$AR$38,Calculations!$C$20:$AR$20,BESoP!B1)</f>
        <v>4.3253325866021139E-2</v>
      </c>
      <c r="C2" s="4">
        <f>SUMIFS(Calculations!$C$38:$AR$38,Calculations!$C$20:$AR$20,BESoP!C1)</f>
        <v>0.41911002207786174</v>
      </c>
      <c r="D2" s="4">
        <f>SUMIFS(Calculations!$C$38:$AR$38,Calculations!$C$20:$AR$20,BESoP!D1)</f>
        <v>0.40770475137897833</v>
      </c>
      <c r="E2" s="4">
        <f>SUMIFS(Calculations!$C$38:$AR$38,Calculations!$C$20:$AR$20,BESoP!E1)</f>
        <v>0.12490440398297424</v>
      </c>
      <c r="F2" s="4">
        <f>SUMIFS(Calculations!$C$38:$AR$38,Calculations!$C$20:$AR$20,BESoP!F1)</f>
        <v>8.0867573505352223E-3</v>
      </c>
      <c r="G2" s="4">
        <f>SUMIFS(Calculations!$C$38:$AR$38,Calculations!$C$20:$AR$20,BESoP!G1)</f>
        <v>0.17965488484509518</v>
      </c>
      <c r="H2" s="4">
        <f>SUMIFS(Calculations!$C$38:$AR$38,Calculations!$C$20:$AR$20,BESoP!H1)</f>
        <v>0.30804659309526317</v>
      </c>
      <c r="I2" s="4">
        <f>SUMIFS(Calculations!$C$38:$AR$38,Calculations!$C$20:$AR$20,BESoP!I1)</f>
        <v>0.24718351942129266</v>
      </c>
      <c r="J2" s="4">
        <f>SUMIFS(Calculations!$C$38:$AR$38,Calculations!$C$20:$AR$20,BESoP!J1)</f>
        <v>0.22733695567317752</v>
      </c>
      <c r="K2" s="4">
        <f>SUMIFS(Calculations!$C$38:$AR$38,Calculations!$C$20:$AR$20,BESoP!K1)</f>
        <v>2.230033816042035E-2</v>
      </c>
      <c r="L2" s="4">
        <f>SUMIFS(Calculations!$C$38:$AR$38,Calculations!$C$20:$AR$20,BESoP!L1)</f>
        <v>0.30135217946013282</v>
      </c>
      <c r="M2" s="4">
        <f>SUMIFS(Calculations!$C$38:$AR$38,Calculations!$C$20:$AR$20,BESoP!M1)</f>
        <v>0.12448613662205894</v>
      </c>
      <c r="N2" s="4">
        <f>SUMIFS(Calculations!$C$38:$AR$38,Calculations!$C$20:$AR$20,BESoP!N1)</f>
        <v>0</v>
      </c>
      <c r="O2" s="4">
        <f>SUMIFS(Calculations!$C$38:$AR$38,Calculations!$C$20:$AR$20,BESoP!O1)</f>
        <v>0</v>
      </c>
      <c r="P2" s="4">
        <f>SUMIFS(Calculations!$C$38:$AR$38,Calculations!$C$20:$AR$20,BESoP!P1)</f>
        <v>4.0553455444158344E-2</v>
      </c>
      <c r="Q2" s="4">
        <f>SUMIFS(Calculations!$C$38:$AR$38,Calculations!$C$20:$AR$20,BESoP!Q1)</f>
        <v>0.21676393056776061</v>
      </c>
      <c r="R2" s="4">
        <f>SUMIFS(Calculations!$C$38:$AR$38,Calculations!$C$20:$AR$20,BESoP!R1)</f>
        <v>0.50871337994682186</v>
      </c>
      <c r="S2" s="4">
        <f>SUMIFS(Calculations!$C$38:$AR$38,Calculations!$C$20:$AR$20,BESoP!S1)</f>
        <v>0.18317820358609102</v>
      </c>
      <c r="T2" s="4">
        <f>SUMIFS(Calculations!$C$38:$AR$38,Calculations!$C$20:$AR$20,BESoP!T1)</f>
        <v>0</v>
      </c>
      <c r="U2" s="4">
        <f>SUMIFS(Calculations!$C$38:$AR$38,Calculations!$C$20:$AR$20,BESoP!U1)</f>
        <v>0</v>
      </c>
      <c r="V2" s="4">
        <f>SUMIFS(Calculations!$C$38:$AR$38,Calculations!$C$20:$AR$20,BESoP!V1)</f>
        <v>0</v>
      </c>
      <c r="W2" s="4">
        <f>SUMIFS(Calculations!$C$38:$AR$38,Calculations!$C$20:$AR$20,BESoP!W1)</f>
        <v>0.15828541824142414</v>
      </c>
      <c r="X2" s="4">
        <f>SUMIFS(Calculations!$C$38:$AR$38,Calculations!$C$20:$AR$20,BESoP!X1)</f>
        <v>0</v>
      </c>
      <c r="Y2" s="4">
        <f>SUMIFS(Calculations!$C$38:$AR$38,Calculations!$C$20:$AR$20,BESoP!Y1)</f>
        <v>0.32914386498991288</v>
      </c>
      <c r="Z2" s="4">
        <f>SUMIFS(Calculations!$C$38:$AR$38,Calculations!$C$20:$AR$20,BESoP!Z1)</f>
        <v>0</v>
      </c>
      <c r="AA2" s="4">
        <f>SUMIFS(Calculations!$C$38:$AR$38,Calculations!$C$20:$AR$20,BESoP!AA1)</f>
        <v>0</v>
      </c>
      <c r="AB2" s="4">
        <f>SUMIFS(Calculations!$C$38:$AR$38,Calculations!$C$20:$AR$20,BESoP!AB1)</f>
        <v>0</v>
      </c>
      <c r="AC2" s="4">
        <f>SUMIFS(Calculations!$C$38:$AR$38,Calculations!$C$20:$AR$20,BESoP!AC1)</f>
        <v>0</v>
      </c>
      <c r="AD2" s="4">
        <f>SUMIFS(Calculations!$C$38:$AR$38,Calculations!$C$20:$AR$20,BESoP!AD1)</f>
        <v>9.1794399074011254E-2</v>
      </c>
      <c r="AE2" s="4">
        <f>SUMIFS(Calculations!$C$38:$AR$38,Calculations!$C$20:$AR$20,BESoP!AE1)</f>
        <v>0.14138465592715999</v>
      </c>
      <c r="AF2" s="4">
        <f>SUMIFS(Calculations!$C$38:$AR$38,Calculations!$C$20:$AR$20,BESoP!AF1)</f>
        <v>6.1993760101054077E-2</v>
      </c>
      <c r="AG2" s="4">
        <f>SUMIFS(Calculations!$C$38:$AR$38,Calculations!$C$20:$AR$20,BESoP!AG1)</f>
        <v>0.11728573544242203</v>
      </c>
      <c r="AH2" s="4">
        <f>SUMIFS(Calculations!$C$38:$AR$38,Calculations!$C$20:$AR$20,BESoP!AH1)</f>
        <v>1.1304547593966426E-2</v>
      </c>
      <c r="AI2" s="4">
        <f>SUMIFS(Calculations!$C$38:$AR$38,Calculations!$C$20:$AR$20,BESoP!AI1)</f>
        <v>6.240613480180221E-2</v>
      </c>
      <c r="AJ2" s="4">
        <f>SUMIFS(Calculations!$C$38:$AR$38,Calculations!$C$20:$AR$20,BESoP!AJ1)</f>
        <v>2.9204065469904963E-2</v>
      </c>
      <c r="AK2" s="4">
        <f>SUMIFS(Calculations!$C$38:$AR$38,Calculations!$C$20:$AR$20,BESoP!AK1)</f>
        <v>4.3025942882057994E-2</v>
      </c>
      <c r="AL2" s="4">
        <f>SUMIFS(Calculations!$C$38:$AR$38,Calculations!$C$20:$AR$20,BESoP!AL1)</f>
        <v>0.21919689383876573</v>
      </c>
      <c r="AM2" s="4">
        <f>SUMIFS(Calculations!$C$38:$AR$38,Calculations!$C$20:$AR$20,BESoP!AM1)</f>
        <v>0</v>
      </c>
      <c r="AN2" s="4">
        <f>SUMIFS(Calculations!$C$38:$AR$38,Calculations!$C$20:$AR$20,BESoP!AN1)</f>
        <v>4.9263510517759488E-3</v>
      </c>
      <c r="AO2" s="4">
        <f>SUMIFS(Calculations!$C$38:$AR$38,Calculations!$C$20:$AR$20,BESoP!AO1)</f>
        <v>6.9505427776013155E-3</v>
      </c>
      <c r="AP2" s="4">
        <f>SUMIFS(Calculations!$C$38:$AR$38,Calculations!$C$20:$AR$20,BESoP!AP1)</f>
        <v>7.4384131131963419E-2</v>
      </c>
      <c r="AQ2" s="4">
        <f>SUMIFS(Calculations!$C$38:$AR$38,Calculations!$C$20:$AR$20,BESoP!AQ1)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About</vt:lpstr>
      <vt:lpstr>IDN WIOD IO-tables</vt:lpstr>
      <vt:lpstr>EXIOBASE Output</vt:lpstr>
      <vt:lpstr>EXIOBASE Imports Exports</vt:lpstr>
      <vt:lpstr>EXIOBASE ISIC SPLITS</vt:lpstr>
      <vt:lpstr>OECD ICESHR</vt:lpstr>
      <vt:lpstr>OECD ICESHR 2018</vt:lpstr>
      <vt:lpstr>OECD TTL 2018</vt:lpstr>
      <vt:lpstr>OECD TTL</vt:lpstr>
      <vt:lpstr>Calculations</vt:lpstr>
      <vt:lpstr>isic groups</vt:lpstr>
      <vt:lpstr>ISIC Code Mapping</vt:lpstr>
      <vt:lpstr>BDCSoCbIC</vt:lpstr>
      <vt:lpstr>BESoP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2019-12-02T22:49:06Z</dcterms:created>
  <dcterms:modified xsi:type="dcterms:W3CDTF">2025-04-12T22:22:35Z</dcterms:modified>
</cp:coreProperties>
</file>